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7D8E7AE-54D7-4110-82F1-D2A403B74CA0}" xr6:coauthVersionLast="47" xr6:coauthVersionMax="47" xr10:uidLastSave="{00000000-0000-0000-0000-000000000000}"/>
  <bookViews>
    <workbookView xWindow="28830" yWindow="1950" windowWidth="28770" windowHeight="1557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BASE!$A$1:$AD$827</definedName>
    <definedName name="_xlnm._FilterDatabase" localSheetId="3" hidden="1">'Resumen TMs'!$B$5:$AL$36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I5" i="1"/>
  <c r="J5" i="1" s="1"/>
  <c r="I6" i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J77" i="1" s="1"/>
  <c r="I78" i="1"/>
  <c r="J78" i="1" s="1"/>
  <c r="I79" i="1"/>
  <c r="J79" i="1" s="1"/>
  <c r="I80" i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I137" i="1"/>
  <c r="J137" i="1" s="1"/>
  <c r="I138" i="1"/>
  <c r="J138" i="1" s="1"/>
  <c r="I139" i="1"/>
  <c r="J139" i="1" s="1"/>
  <c r="I140" i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J4" i="1"/>
  <c r="J6" i="1"/>
  <c r="J16" i="1"/>
  <c r="J28" i="1"/>
  <c r="J40" i="1"/>
  <c r="J52" i="1"/>
  <c r="J64" i="1"/>
  <c r="J76" i="1"/>
  <c r="J80" i="1"/>
  <c r="J88" i="1"/>
  <c r="J100" i="1"/>
  <c r="J114" i="1"/>
  <c r="J124" i="1"/>
  <c r="J126" i="1"/>
  <c r="J136" i="1"/>
  <c r="J140" i="1"/>
  <c r="J160" i="1"/>
  <c r="J172" i="1"/>
  <c r="J196" i="1"/>
  <c r="J208" i="1"/>
  <c r="J232" i="1"/>
  <c r="J244" i="1"/>
  <c r="J268" i="1"/>
  <c r="J280" i="1"/>
  <c r="J292" i="1"/>
  <c r="J304" i="1"/>
  <c r="J316" i="1"/>
  <c r="J318" i="1"/>
  <c r="J328" i="1"/>
  <c r="J340" i="1"/>
  <c r="J352" i="1"/>
  <c r="J364" i="1"/>
  <c r="J376" i="1"/>
  <c r="J388" i="1"/>
  <c r="J400" i="1"/>
  <c r="J412" i="1"/>
  <c r="J436" i="1"/>
  <c r="J448" i="1"/>
  <c r="J484" i="1"/>
  <c r="J496" i="1"/>
  <c r="J508" i="1"/>
  <c r="J520" i="1"/>
  <c r="J544" i="1"/>
  <c r="J556" i="1"/>
  <c r="J568" i="1"/>
  <c r="J604" i="1"/>
  <c r="J616" i="1"/>
  <c r="J628" i="1"/>
  <c r="J640" i="1"/>
  <c r="J652" i="1"/>
  <c r="J664" i="1"/>
  <c r="J676" i="1"/>
  <c r="J688" i="1"/>
  <c r="J700" i="1"/>
  <c r="J73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V3" i="1" a="1"/>
  <c r="V3" i="1" s="1"/>
  <c r="V4" i="1" a="1"/>
  <c r="V4" i="1"/>
  <c r="V5" i="1" a="1"/>
  <c r="V5" i="1"/>
  <c r="V6" i="1" a="1"/>
  <c r="V6" i="1" s="1"/>
  <c r="V7" i="1" a="1"/>
  <c r="V7" i="1"/>
  <c r="V8" i="1" a="1"/>
  <c r="V8" i="1" s="1"/>
  <c r="V9" i="1" a="1"/>
  <c r="V9" i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/>
  <c r="V36" i="1" a="1"/>
  <c r="V36" i="1" s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/>
  <c r="V56" i="1" a="1"/>
  <c r="V56" i="1" s="1"/>
  <c r="V57" i="1" a="1"/>
  <c r="V57" i="1" s="1"/>
  <c r="V58" i="1" a="1"/>
  <c r="V58" i="1" s="1"/>
  <c r="V59" i="1" a="1"/>
  <c r="V59" i="1"/>
  <c r="V60" i="1" a="1"/>
  <c r="V60" i="1" s="1"/>
  <c r="V61" i="1" a="1"/>
  <c r="V61" i="1" s="1"/>
  <c r="V62" i="1" a="1"/>
  <c r="V62" i="1" s="1"/>
  <c r="V63" i="1" a="1"/>
  <c r="V63" i="1" s="1"/>
  <c r="V64" i="1" a="1"/>
  <c r="V64" i="1"/>
  <c r="V65" i="1" a="1"/>
  <c r="V65" i="1" s="1"/>
  <c r="V66" i="1" a="1"/>
  <c r="V66" i="1" s="1"/>
  <c r="V67" i="1" a="1"/>
  <c r="V67" i="1" s="1"/>
  <c r="V68" i="1" a="1"/>
  <c r="V68" i="1" s="1"/>
  <c r="V69" i="1" a="1"/>
  <c r="V69" i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/>
  <c r="V81" i="1" a="1"/>
  <c r="V81" i="1" s="1"/>
  <c r="V82" i="1" a="1"/>
  <c r="V82" i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/>
  <c r="V90" i="1" a="1"/>
  <c r="V90" i="1" s="1"/>
  <c r="V91" i="1" a="1"/>
  <c r="V91" i="1" s="1"/>
  <c r="V92" i="1" a="1"/>
  <c r="V92" i="1"/>
  <c r="V93" i="1" a="1"/>
  <c r="V93" i="1"/>
  <c r="V94" i="1" a="1"/>
  <c r="V94" i="1"/>
  <c r="V95" i="1" a="1"/>
  <c r="V95" i="1" s="1"/>
  <c r="V96" i="1" a="1"/>
  <c r="V96" i="1" s="1"/>
  <c r="V97" i="1" a="1"/>
  <c r="V97" i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 s="1"/>
  <c r="V122" i="1" a="1"/>
  <c r="V122" i="1" s="1"/>
  <c r="V123" i="1" a="1"/>
  <c r="V123" i="1"/>
  <c r="V124" i="1" a="1"/>
  <c r="V124" i="1" s="1"/>
  <c r="V125" i="1" a="1"/>
  <c r="V125" i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/>
  <c r="V150" i="1" a="1"/>
  <c r="V150" i="1" s="1"/>
  <c r="V151" i="1" a="1"/>
  <c r="V151" i="1"/>
  <c r="V152" i="1" a="1"/>
  <c r="V152" i="1"/>
  <c r="V153" i="1" a="1"/>
  <c r="V153" i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/>
  <c r="V166" i="1" a="1"/>
  <c r="V166" i="1" s="1"/>
  <c r="V167" i="1" a="1"/>
  <c r="V167" i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/>
  <c r="V180" i="1" a="1"/>
  <c r="V180" i="1" s="1"/>
  <c r="V181" i="1" a="1"/>
  <c r="V181" i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/>
  <c r="V200" i="1" a="1"/>
  <c r="V200" i="1" s="1"/>
  <c r="V201" i="1" a="1"/>
  <c r="V201" i="1" s="1"/>
  <c r="V202" i="1" a="1"/>
  <c r="V202" i="1" s="1"/>
  <c r="V203" i="1" a="1"/>
  <c r="V203" i="1"/>
  <c r="V204" i="1" a="1"/>
  <c r="V204" i="1" s="1"/>
  <c r="V205" i="1" a="1"/>
  <c r="V205" i="1" s="1"/>
  <c r="V206" i="1" a="1"/>
  <c r="V206" i="1" s="1"/>
  <c r="V207" i="1" a="1"/>
  <c r="V207" i="1" s="1"/>
  <c r="V208" i="1" a="1"/>
  <c r="V208" i="1"/>
  <c r="V209" i="1" a="1"/>
  <c r="V209" i="1" s="1"/>
  <c r="V210" i="1" a="1"/>
  <c r="V210" i="1" s="1"/>
  <c r="V211" i="1" a="1"/>
  <c r="V211" i="1"/>
  <c r="V212" i="1" a="1"/>
  <c r="V212" i="1"/>
  <c r="V213" i="1" a="1"/>
  <c r="V213" i="1"/>
  <c r="V214" i="1" a="1"/>
  <c r="V214" i="1" s="1"/>
  <c r="V215" i="1" a="1"/>
  <c r="V215" i="1" s="1"/>
  <c r="V216" i="1" a="1"/>
  <c r="V216" i="1" s="1"/>
  <c r="V217" i="1" a="1"/>
  <c r="V217" i="1"/>
  <c r="V218" i="1" a="1"/>
  <c r="V218" i="1" s="1"/>
  <c r="V219" i="1" a="1"/>
  <c r="V219" i="1" s="1"/>
  <c r="V220" i="1" a="1"/>
  <c r="V220" i="1" s="1"/>
  <c r="V221" i="1" a="1"/>
  <c r="V221" i="1"/>
  <c r="V222" i="1" a="1"/>
  <c r="V222" i="1" s="1"/>
  <c r="V223" i="1" a="1"/>
  <c r="V223" i="1"/>
  <c r="V224" i="1" a="1"/>
  <c r="V224" i="1" s="1"/>
  <c r="V225" i="1" a="1"/>
  <c r="V225" i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/>
  <c r="V237" i="1" a="1"/>
  <c r="V237" i="1" s="1"/>
  <c r="V238" i="1" a="1"/>
  <c r="V238" i="1"/>
  <c r="V239" i="1" a="1"/>
  <c r="V239" i="1"/>
  <c r="V240" i="1" a="1"/>
  <c r="V240" i="1" s="1"/>
  <c r="V241" i="1" a="1"/>
  <c r="V241" i="1" s="1"/>
  <c r="V242" i="1" a="1"/>
  <c r="V242" i="1"/>
  <c r="V243" i="1" a="1"/>
  <c r="V243" i="1" s="1"/>
  <c r="V244" i="1" a="1"/>
  <c r="V244" i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/>
  <c r="V251" i="1" a="1"/>
  <c r="V251" i="1"/>
  <c r="V252" i="1" a="1"/>
  <c r="V252" i="1" s="1"/>
  <c r="V253" i="1" a="1"/>
  <c r="V253" i="1" s="1"/>
  <c r="V254" i="1" a="1"/>
  <c r="V254" i="1" s="1"/>
  <c r="V255" i="1" a="1"/>
  <c r="V255" i="1"/>
  <c r="V256" i="1" a="1"/>
  <c r="V256" i="1" s="1"/>
  <c r="V257" i="1" a="1"/>
  <c r="V257" i="1"/>
  <c r="V258" i="1" a="1"/>
  <c r="V258" i="1" s="1"/>
  <c r="V259" i="1" a="1"/>
  <c r="V259" i="1" s="1"/>
  <c r="V260" i="1" a="1"/>
  <c r="V260" i="1" s="1"/>
  <c r="V261" i="1" a="1"/>
  <c r="V261" i="1" s="1"/>
  <c r="V262" i="1" a="1"/>
  <c r="V262" i="1"/>
  <c r="V263" i="1" a="1"/>
  <c r="V263" i="1" s="1"/>
  <c r="V264" i="1" a="1"/>
  <c r="V264" i="1" s="1"/>
  <c r="V265" i="1" a="1"/>
  <c r="V265" i="1" s="1"/>
  <c r="V266" i="1" a="1"/>
  <c r="V266" i="1" s="1"/>
  <c r="V267" i="1" a="1"/>
  <c r="V267" i="1"/>
  <c r="V268" i="1" a="1"/>
  <c r="V268" i="1"/>
  <c r="V269" i="1" a="1"/>
  <c r="V269" i="1"/>
  <c r="V270" i="1" a="1"/>
  <c r="V270" i="1" s="1"/>
  <c r="V271" i="1" a="1"/>
  <c r="V271" i="1" s="1"/>
  <c r="V272" i="1" a="1"/>
  <c r="V272" i="1"/>
  <c r="V273" i="1" a="1"/>
  <c r="V273" i="1" s="1"/>
  <c r="V274" i="1" a="1"/>
  <c r="V274" i="1"/>
  <c r="V275" i="1" a="1"/>
  <c r="V275" i="1" s="1"/>
  <c r="V276" i="1" a="1"/>
  <c r="V276" i="1" s="1"/>
  <c r="V277" i="1" a="1"/>
  <c r="V277" i="1" s="1"/>
  <c r="V278" i="1" a="1"/>
  <c r="V278" i="1"/>
  <c r="V279" i="1" a="1"/>
  <c r="V279" i="1" s="1"/>
  <c r="V280" i="1" a="1"/>
  <c r="V280" i="1"/>
  <c r="V281" i="1" a="1"/>
  <c r="V281" i="1" s="1"/>
  <c r="V282" i="1" a="1"/>
  <c r="V282" i="1" s="1"/>
  <c r="V283" i="1" a="1"/>
  <c r="V283" i="1" s="1"/>
  <c r="V284" i="1" a="1"/>
  <c r="V284" i="1"/>
  <c r="V285" i="1" a="1"/>
  <c r="V285" i="1" s="1"/>
  <c r="V286" i="1" a="1"/>
  <c r="V286" i="1"/>
  <c r="V287" i="1" a="1"/>
  <c r="V287" i="1" s="1"/>
  <c r="V288" i="1" a="1"/>
  <c r="V288" i="1" s="1"/>
  <c r="V289" i="1" a="1"/>
  <c r="V289" i="1" s="1"/>
  <c r="V290" i="1" a="1"/>
  <c r="V290" i="1"/>
  <c r="V291" i="1" a="1"/>
  <c r="V291" i="1" s="1"/>
  <c r="V292" i="1" a="1"/>
  <c r="V292" i="1" s="1"/>
  <c r="V293" i="1" a="1"/>
  <c r="V293" i="1"/>
  <c r="V294" i="1" a="1"/>
  <c r="V294" i="1" s="1"/>
  <c r="V295" i="1" a="1"/>
  <c r="V295" i="1" s="1"/>
  <c r="V296" i="1" a="1"/>
  <c r="V296" i="1"/>
  <c r="V297" i="1" a="1"/>
  <c r="V297" i="1" s="1"/>
  <c r="V298" i="1" a="1"/>
  <c r="V298" i="1"/>
  <c r="V299" i="1" a="1"/>
  <c r="V299" i="1"/>
  <c r="V300" i="1" a="1"/>
  <c r="V300" i="1" s="1"/>
  <c r="V301" i="1" a="1"/>
  <c r="V301" i="1" s="1"/>
  <c r="V302" i="1" a="1"/>
  <c r="V302" i="1" s="1"/>
  <c r="V303" i="1" a="1"/>
  <c r="V303" i="1"/>
  <c r="V304" i="1" a="1"/>
  <c r="V304" i="1" s="1"/>
  <c r="V305" i="1" a="1"/>
  <c r="V305" i="1"/>
  <c r="V306" i="1" a="1"/>
  <c r="V306" i="1" s="1"/>
  <c r="V307" i="1" a="1"/>
  <c r="V307" i="1" s="1"/>
  <c r="V308" i="1" a="1"/>
  <c r="V308" i="1"/>
  <c r="V309" i="1" a="1"/>
  <c r="V309" i="1" s="1"/>
  <c r="V310" i="1" a="1"/>
  <c r="V310" i="1" s="1"/>
  <c r="V311" i="1" a="1"/>
  <c r="V311" i="1"/>
  <c r="V312" i="1" a="1"/>
  <c r="V312" i="1" s="1"/>
  <c r="V313" i="1" a="1"/>
  <c r="V313" i="1" s="1"/>
  <c r="V314" i="1" a="1"/>
  <c r="V314" i="1" s="1"/>
  <c r="V315" i="1" a="1"/>
  <c r="V315" i="1" s="1"/>
  <c r="V316" i="1" a="1"/>
  <c r="V316" i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/>
  <c r="V328" i="1" a="1"/>
  <c r="V328" i="1"/>
  <c r="V329" i="1" a="1"/>
  <c r="V329" i="1" s="1"/>
  <c r="V330" i="1" a="1"/>
  <c r="V330" i="1" s="1"/>
  <c r="V331" i="1" a="1"/>
  <c r="V331" i="1" s="1"/>
  <c r="V332" i="1" a="1"/>
  <c r="V332" i="1"/>
  <c r="V333" i="1" a="1"/>
  <c r="V333" i="1" s="1"/>
  <c r="V334" i="1" a="1"/>
  <c r="V334" i="1"/>
  <c r="V335" i="1" a="1"/>
  <c r="V335" i="1" s="1"/>
  <c r="V336" i="1" a="1"/>
  <c r="V336" i="1" s="1"/>
  <c r="V337" i="1" a="1"/>
  <c r="V337" i="1" s="1"/>
  <c r="V338" i="1" a="1"/>
  <c r="V338" i="1"/>
  <c r="V339" i="1" a="1"/>
  <c r="V339" i="1"/>
  <c r="V340" i="1" a="1"/>
  <c r="V340" i="1" s="1"/>
  <c r="V341" i="1" a="1"/>
  <c r="V341" i="1"/>
  <c r="V342" i="1" a="1"/>
  <c r="V342" i="1" s="1"/>
  <c r="V343" i="1" a="1"/>
  <c r="V343" i="1" s="1"/>
  <c r="V344" i="1" a="1"/>
  <c r="V344" i="1"/>
  <c r="V345" i="1" a="1"/>
  <c r="V345" i="1" s="1"/>
  <c r="V346" i="1" a="1"/>
  <c r="V346" i="1" s="1"/>
  <c r="V347" i="1" a="1"/>
  <c r="V347" i="1"/>
  <c r="V348" i="1" a="1"/>
  <c r="V348" i="1" s="1"/>
  <c r="V349" i="1" a="1"/>
  <c r="V349" i="1" s="1"/>
  <c r="V350" i="1" a="1"/>
  <c r="V350" i="1"/>
  <c r="V351" i="1" a="1"/>
  <c r="V351" i="1" s="1"/>
  <c r="V352" i="1" a="1"/>
  <c r="V352" i="1"/>
  <c r="V353" i="1" a="1"/>
  <c r="V353" i="1"/>
  <c r="V354" i="1" a="1"/>
  <c r="V354" i="1" s="1"/>
  <c r="V355" i="1" a="1"/>
  <c r="V355" i="1" s="1"/>
  <c r="V356" i="1" a="1"/>
  <c r="V356" i="1" s="1"/>
  <c r="V357" i="1" a="1"/>
  <c r="V357" i="1"/>
  <c r="V358" i="1" a="1"/>
  <c r="V358" i="1" s="1"/>
  <c r="V359" i="1" a="1"/>
  <c r="V359" i="1"/>
  <c r="V360" i="1" a="1"/>
  <c r="V360" i="1" s="1"/>
  <c r="V361" i="1" a="1"/>
  <c r="V361" i="1" s="1"/>
  <c r="V362" i="1" a="1"/>
  <c r="V362" i="1"/>
  <c r="V363" i="1" a="1"/>
  <c r="V363" i="1" s="1"/>
  <c r="V364" i="1" a="1"/>
  <c r="V364" i="1"/>
  <c r="V365" i="1" a="1"/>
  <c r="V365" i="1" s="1"/>
  <c r="V366" i="1" a="1"/>
  <c r="V366" i="1" s="1"/>
  <c r="V367" i="1" a="1"/>
  <c r="V367" i="1" s="1"/>
  <c r="V368" i="1" a="1"/>
  <c r="V368" i="1"/>
  <c r="V369" i="1" a="1"/>
  <c r="V369" i="1" s="1"/>
  <c r="V370" i="1" a="1"/>
  <c r="V370" i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/>
  <c r="V378" i="1" a="1"/>
  <c r="V378" i="1" s="1"/>
  <c r="V379" i="1" a="1"/>
  <c r="V379" i="1" s="1"/>
  <c r="V380" i="1" a="1"/>
  <c r="V380" i="1"/>
  <c r="V381" i="1" a="1"/>
  <c r="V381" i="1" s="1"/>
  <c r="V382" i="1" a="1"/>
  <c r="V382" i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/>
  <c r="V389" i="1" a="1"/>
  <c r="V389" i="1"/>
  <c r="V390" i="1" a="1"/>
  <c r="V390" i="1" s="1"/>
  <c r="V391" i="1" a="1"/>
  <c r="V391" i="1" s="1"/>
  <c r="V392" i="1" a="1"/>
  <c r="V392" i="1" s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/>
  <c r="V399" i="1" a="1"/>
  <c r="V399" i="1"/>
  <c r="V400" i="1" a="1"/>
  <c r="V400" i="1"/>
  <c r="V401" i="1" a="1"/>
  <c r="V401" i="1" s="1"/>
  <c r="V402" i="1" a="1"/>
  <c r="V402" i="1" s="1"/>
  <c r="V403" i="1" a="1"/>
  <c r="V403" i="1" s="1"/>
  <c r="V404" i="1" a="1"/>
  <c r="V404" i="1"/>
  <c r="V405" i="1" a="1"/>
  <c r="V405" i="1" s="1"/>
  <c r="V406" i="1" a="1"/>
  <c r="V406" i="1"/>
  <c r="V407" i="1" a="1"/>
  <c r="V407" i="1" s="1"/>
  <c r="V408" i="1" a="1"/>
  <c r="V408" i="1" s="1"/>
  <c r="V409" i="1" a="1"/>
  <c r="V409" i="1" s="1"/>
  <c r="V410" i="1" a="1"/>
  <c r="V410" i="1"/>
  <c r="V411" i="1" a="1"/>
  <c r="V411" i="1" s="1"/>
  <c r="V412" i="1" a="1"/>
  <c r="V412" i="1"/>
  <c r="V413" i="1" a="1"/>
  <c r="V413" i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/>
  <c r="V423" i="1" a="1"/>
  <c r="V423" i="1" s="1"/>
  <c r="V424" i="1" a="1"/>
  <c r="V424" i="1"/>
  <c r="V425" i="1" a="1"/>
  <c r="V425" i="1"/>
  <c r="V426" i="1" a="1"/>
  <c r="V426" i="1" s="1"/>
  <c r="V427" i="1" a="1"/>
  <c r="V427" i="1" s="1"/>
  <c r="V428" i="1" a="1"/>
  <c r="V428" i="1"/>
  <c r="V429" i="1" a="1"/>
  <c r="V429" i="1" s="1"/>
  <c r="V430" i="1" a="1"/>
  <c r="V430" i="1"/>
  <c r="V431" i="1" a="1"/>
  <c r="V431" i="1" s="1"/>
  <c r="V432" i="1" a="1"/>
  <c r="V432" i="1" s="1"/>
  <c r="V433" i="1" a="1"/>
  <c r="V433" i="1" s="1"/>
  <c r="V434" i="1" a="1"/>
  <c r="V434" i="1"/>
  <c r="V435" i="1" a="1"/>
  <c r="V435" i="1" s="1"/>
  <c r="V436" i="1" a="1"/>
  <c r="V436" i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 s="1"/>
  <c r="V447" i="1" a="1"/>
  <c r="V447" i="1"/>
  <c r="V448" i="1" a="1"/>
  <c r="V448" i="1"/>
  <c r="V449" i="1" a="1"/>
  <c r="V449" i="1"/>
  <c r="V450" i="1" a="1"/>
  <c r="V450" i="1" s="1"/>
  <c r="V451" i="1" a="1"/>
  <c r="V451" i="1" s="1"/>
  <c r="V452" i="1" a="1"/>
  <c r="V452" i="1"/>
  <c r="V453" i="1" a="1"/>
  <c r="V453" i="1" s="1"/>
  <c r="V454" i="1" a="1"/>
  <c r="V454" i="1"/>
  <c r="V455" i="1" a="1"/>
  <c r="V455" i="1" s="1"/>
  <c r="V456" i="1" a="1"/>
  <c r="V456" i="1" s="1"/>
  <c r="V457" i="1" a="1"/>
  <c r="V457" i="1" s="1"/>
  <c r="V458" i="1" a="1"/>
  <c r="V458" i="1"/>
  <c r="V459" i="1" a="1"/>
  <c r="V459" i="1" s="1"/>
  <c r="V460" i="1" a="1"/>
  <c r="V460" i="1" s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/>
  <c r="V467" i="1" a="1"/>
  <c r="V467" i="1" s="1"/>
  <c r="V468" i="1" a="1"/>
  <c r="V468" i="1" s="1"/>
  <c r="V469" i="1" a="1"/>
  <c r="V469" i="1" s="1"/>
  <c r="V470" i="1" a="1"/>
  <c r="V470" i="1" s="1"/>
  <c r="V471" i="1" a="1"/>
  <c r="V471" i="1"/>
  <c r="V472" i="1" a="1"/>
  <c r="V472" i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/>
  <c r="V484" i="1" a="1"/>
  <c r="V484" i="1" s="1"/>
  <c r="V485" i="1" a="1"/>
  <c r="V485" i="1"/>
  <c r="V486" i="1" a="1"/>
  <c r="V486" i="1" s="1"/>
  <c r="V487" i="1" a="1"/>
  <c r="V487" i="1" s="1"/>
  <c r="V488" i="1" a="1"/>
  <c r="V488" i="1" s="1"/>
  <c r="V489" i="1" a="1"/>
  <c r="V489" i="1" s="1"/>
  <c r="V490" i="1" a="1"/>
  <c r="V490" i="1"/>
  <c r="V491" i="1" a="1"/>
  <c r="V491" i="1" s="1"/>
  <c r="V492" i="1" a="1"/>
  <c r="V492" i="1" s="1"/>
  <c r="V493" i="1" a="1"/>
  <c r="V493" i="1" s="1"/>
  <c r="V494" i="1" a="1"/>
  <c r="V494" i="1"/>
  <c r="V495" i="1" a="1"/>
  <c r="V495" i="1" s="1"/>
  <c r="V496" i="1" a="1"/>
  <c r="V496" i="1"/>
  <c r="V497" i="1" a="1"/>
  <c r="V497" i="1"/>
  <c r="V498" i="1" a="1"/>
  <c r="V498" i="1" s="1"/>
  <c r="V499" i="1" a="1"/>
  <c r="V499" i="1" s="1"/>
  <c r="V500" i="1" a="1"/>
  <c r="V500" i="1" s="1"/>
  <c r="V501" i="1" a="1"/>
  <c r="V501" i="1" s="1"/>
  <c r="V502" i="1" a="1"/>
  <c r="V502" i="1"/>
  <c r="V503" i="1" a="1"/>
  <c r="V503" i="1" s="1"/>
  <c r="V504" i="1" a="1"/>
  <c r="V504" i="1" s="1"/>
  <c r="V505" i="1" a="1"/>
  <c r="V505" i="1" s="1"/>
  <c r="V506" i="1" a="1"/>
  <c r="V506" i="1"/>
  <c r="V507" i="1" a="1"/>
  <c r="V507" i="1"/>
  <c r="V508" i="1" a="1"/>
  <c r="V508" i="1" s="1"/>
  <c r="V509" i="1" a="1"/>
  <c r="V509" i="1" s="1"/>
  <c r="V510" i="1" a="1"/>
  <c r="V510" i="1" s="1"/>
  <c r="V511" i="1" a="1"/>
  <c r="V511" i="1" s="1"/>
  <c r="V512" i="1" a="1"/>
  <c r="V512" i="1"/>
  <c r="V513" i="1" a="1"/>
  <c r="V513" i="1" s="1"/>
  <c r="V514" i="1" a="1"/>
  <c r="V514" i="1"/>
  <c r="V515" i="1" a="1"/>
  <c r="V515" i="1"/>
  <c r="V516" i="1" a="1"/>
  <c r="V516" i="1" s="1"/>
  <c r="V517" i="1" a="1"/>
  <c r="V517" i="1" s="1"/>
  <c r="V518" i="1" a="1"/>
  <c r="V518" i="1"/>
  <c r="V519" i="1" a="1"/>
  <c r="V519" i="1" s="1"/>
  <c r="V520" i="1" a="1"/>
  <c r="V520" i="1"/>
  <c r="V521" i="1" a="1"/>
  <c r="V521" i="1"/>
  <c r="V522" i="1" a="1"/>
  <c r="V522" i="1" s="1"/>
  <c r="V523" i="1" a="1"/>
  <c r="V523" i="1" s="1"/>
  <c r="V524" i="1" a="1"/>
  <c r="V524" i="1" s="1"/>
  <c r="V525" i="1" a="1"/>
  <c r="V525" i="1" s="1"/>
  <c r="V526" i="1" a="1"/>
  <c r="V526" i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/>
  <c r="V533" i="1" a="1"/>
  <c r="V533" i="1" s="1"/>
  <c r="V534" i="1" a="1"/>
  <c r="V534" i="1" s="1"/>
  <c r="V535" i="1" a="1"/>
  <c r="V535" i="1" s="1"/>
  <c r="V536" i="1" a="1"/>
  <c r="V536" i="1" s="1"/>
  <c r="V537" i="1" a="1"/>
  <c r="V537" i="1"/>
  <c r="V538" i="1" a="1"/>
  <c r="V538" i="1"/>
  <c r="V539" i="1" a="1"/>
  <c r="V539" i="1" s="1"/>
  <c r="V540" i="1" a="1"/>
  <c r="V540" i="1" s="1"/>
  <c r="V541" i="1" a="1"/>
  <c r="V541" i="1" s="1"/>
  <c r="V542" i="1" a="1"/>
  <c r="V542" i="1" s="1"/>
  <c r="V543" i="1" a="1"/>
  <c r="V543" i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/>
  <c r="V558" i="1" a="1"/>
  <c r="V558" i="1" s="1"/>
  <c r="V559" i="1" a="1"/>
  <c r="V559" i="1" s="1"/>
  <c r="V560" i="1" a="1"/>
  <c r="V560" i="1" s="1"/>
  <c r="V561" i="1" a="1"/>
  <c r="V561" i="1" s="1"/>
  <c r="V562" i="1" a="1"/>
  <c r="V562" i="1"/>
  <c r="V563" i="1" a="1"/>
  <c r="V563" i="1" s="1"/>
  <c r="V564" i="1" a="1"/>
  <c r="V564" i="1" s="1"/>
  <c r="V565" i="1" a="1"/>
  <c r="V565" i="1" s="1"/>
  <c r="V566" i="1" a="1"/>
  <c r="V566" i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/>
  <c r="V581" i="1" a="1"/>
  <c r="V581" i="1" s="1"/>
  <c r="V582" i="1" a="1"/>
  <c r="V582" i="1" s="1"/>
  <c r="V583" i="1" a="1"/>
  <c r="V583" i="1" s="1"/>
  <c r="V584" i="1" a="1"/>
  <c r="V584" i="1"/>
  <c r="V585" i="1" a="1"/>
  <c r="V585" i="1" s="1"/>
  <c r="V586" i="1" a="1"/>
  <c r="V586" i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/>
  <c r="V605" i="1" a="1"/>
  <c r="V605" i="1" s="1"/>
  <c r="V606" i="1" a="1"/>
  <c r="V606" i="1" s="1"/>
  <c r="V607" i="1" a="1"/>
  <c r="V607" i="1" s="1"/>
  <c r="V608" i="1" a="1"/>
  <c r="V608" i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/>
  <c r="V616" i="1" a="1"/>
  <c r="V616" i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/>
  <c r="V628" i="1" a="1"/>
  <c r="V628" i="1" s="1"/>
  <c r="V629" i="1" a="1"/>
  <c r="V629" i="1"/>
  <c r="V630" i="1" a="1"/>
  <c r="V630" i="1" s="1"/>
  <c r="V631" i="1" a="1"/>
  <c r="V631" i="1" s="1"/>
  <c r="V632" i="1" a="1"/>
  <c r="V632" i="1" s="1"/>
  <c r="V633" i="1" a="1"/>
  <c r="V633" i="1" s="1"/>
  <c r="V634" i="1" a="1"/>
  <c r="V634" i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/>
  <c r="V641" i="1" a="1"/>
  <c r="V641" i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/>
  <c r="V652" i="1" a="1"/>
  <c r="V652" i="1" s="1"/>
  <c r="V653" i="1" a="1"/>
  <c r="V653" i="1" s="1"/>
  <c r="V654" i="1" a="1"/>
  <c r="V654" i="1" s="1"/>
  <c r="V655" i="1" a="1"/>
  <c r="V655" i="1"/>
  <c r="V656" i="1" a="1"/>
  <c r="V656" i="1" s="1"/>
  <c r="V657" i="1" a="1"/>
  <c r="V657" i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/>
  <c r="V669" i="1" a="1"/>
  <c r="V669" i="1" s="1"/>
  <c r="V670" i="1" a="1"/>
  <c r="V670" i="1" s="1"/>
  <c r="V671" i="1" a="1"/>
  <c r="V671" i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/>
  <c r="V680" i="1" a="1"/>
  <c r="V680" i="1" s="1"/>
  <c r="V681" i="1" a="1"/>
  <c r="V681" i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/>
  <c r="V699" i="1" a="1"/>
  <c r="V699" i="1" s="1"/>
  <c r="V700" i="1" a="1"/>
  <c r="V700" i="1" s="1"/>
  <c r="V701" i="1" a="1"/>
  <c r="V701" i="1" s="1"/>
  <c r="V702" i="1" a="1"/>
  <c r="V702" i="1" s="1"/>
  <c r="V703" i="1" a="1"/>
  <c r="V703" i="1"/>
  <c r="V704" i="1" a="1"/>
  <c r="V704" i="1" s="1"/>
  <c r="V705" i="1" a="1"/>
  <c r="V705" i="1" s="1"/>
  <c r="V706" i="1" a="1"/>
  <c r="V706" i="1"/>
  <c r="V707" i="1" a="1"/>
  <c r="V707" i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/>
  <c r="V730" i="1" a="1"/>
  <c r="V730" i="1" s="1"/>
  <c r="V731" i="1" a="1"/>
  <c r="V731" i="1" s="1"/>
  <c r="V732" i="1" a="1"/>
  <c r="V732" i="1" s="1"/>
  <c r="V733" i="1" a="1"/>
  <c r="V733" i="1" s="1"/>
  <c r="V734" i="1" a="1"/>
  <c r="V734" i="1"/>
  <c r="V735" i="1" a="1"/>
  <c r="V735" i="1" s="1"/>
  <c r="V736" i="1" a="1"/>
  <c r="V736" i="1" s="1"/>
  <c r="V737" i="1" a="1"/>
  <c r="V737" i="1"/>
  <c r="V738" i="1" a="1"/>
  <c r="V738" i="1" s="1"/>
  <c r="V739" i="1" a="1"/>
  <c r="V739" i="1"/>
  <c r="V740" i="1" a="1"/>
  <c r="V740" i="1" s="1"/>
  <c r="V741" i="1" a="1"/>
  <c r="V741" i="1"/>
  <c r="V742" i="1" a="1"/>
  <c r="V742" i="1"/>
  <c r="V743" i="1" a="1"/>
  <c r="V743" i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/>
  <c r="V750" i="1" a="1"/>
  <c r="V750" i="1" s="1"/>
  <c r="V751" i="1" a="1"/>
  <c r="V751" i="1" s="1"/>
  <c r="V752" i="1" a="1"/>
  <c r="V752" i="1" s="1"/>
  <c r="V753" i="1" a="1"/>
  <c r="V753" i="1"/>
  <c r="V754" i="1" a="1"/>
  <c r="V754" i="1" s="1"/>
  <c r="V755" i="1" a="1"/>
  <c r="V755" i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/>
  <c r="V763" i="1" a="1"/>
  <c r="V763" i="1" s="1"/>
  <c r="V764" i="1" a="1"/>
  <c r="V764" i="1"/>
  <c r="V765" i="1" a="1"/>
  <c r="V765" i="1" s="1"/>
  <c r="V766" i="1" a="1"/>
  <c r="V766" i="1" s="1"/>
  <c r="V767" i="1" a="1"/>
  <c r="V767" i="1"/>
  <c r="V768" i="1" a="1"/>
  <c r="V768" i="1" s="1"/>
  <c r="V769" i="1" a="1"/>
  <c r="V769" i="1" s="1"/>
  <c r="V770" i="1" a="1"/>
  <c r="V770" i="1"/>
  <c r="V771" i="1" a="1"/>
  <c r="V771" i="1"/>
  <c r="V772" i="1" a="1"/>
  <c r="V772" i="1" s="1"/>
  <c r="V773" i="1" a="1"/>
  <c r="V773" i="1"/>
  <c r="V774" i="1" a="1"/>
  <c r="V774" i="1"/>
  <c r="V775" i="1" a="1"/>
  <c r="V775" i="1" s="1"/>
  <c r="V776" i="1" a="1"/>
  <c r="V776" i="1" s="1"/>
  <c r="V777" i="1" a="1"/>
  <c r="V777" i="1"/>
  <c r="V778" i="1" a="1"/>
  <c r="V778" i="1" s="1"/>
  <c r="V779" i="1" a="1"/>
  <c r="V779" i="1"/>
  <c r="V780" i="1" a="1"/>
  <c r="V780" i="1"/>
  <c r="V781" i="1" a="1"/>
  <c r="V781" i="1" s="1"/>
  <c r="V782" i="1" a="1"/>
  <c r="V782" i="1"/>
  <c r="V783" i="1" a="1"/>
  <c r="V783" i="1" s="1"/>
  <c r="V784" i="1" a="1"/>
  <c r="V784" i="1" s="1"/>
  <c r="V785" i="1" a="1"/>
  <c r="V785" i="1" s="1"/>
  <c r="V786" i="1" a="1"/>
  <c r="V786" i="1"/>
  <c r="V787" i="1" a="1"/>
  <c r="V787" i="1" s="1"/>
  <c r="V788" i="1" a="1"/>
  <c r="V788" i="1" s="1"/>
  <c r="V789" i="1" a="1"/>
  <c r="V789" i="1"/>
  <c r="V790" i="1" a="1"/>
  <c r="V790" i="1" s="1"/>
  <c r="V791" i="1" a="1"/>
  <c r="V791" i="1" s="1"/>
  <c r="V792" i="1" a="1"/>
  <c r="V792" i="1"/>
  <c r="V793" i="1" a="1"/>
  <c r="V793" i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/>
  <c r="V802" i="1" a="1"/>
  <c r="V802" i="1"/>
  <c r="V803" i="1" a="1"/>
  <c r="V803" i="1" s="1"/>
  <c r="V804" i="1" a="1"/>
  <c r="V804" i="1"/>
  <c r="V805" i="1" a="1"/>
  <c r="V805" i="1" s="1"/>
  <c r="V806" i="1" a="1"/>
  <c r="V806" i="1"/>
  <c r="V807" i="1" a="1"/>
  <c r="V807" i="1" s="1"/>
  <c r="V808" i="1" a="1"/>
  <c r="V808" i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/>
  <c r="V815" i="1" a="1"/>
  <c r="V815" i="1" s="1"/>
  <c r="V816" i="1" a="1"/>
  <c r="V816" i="1"/>
  <c r="V817" i="1" a="1"/>
  <c r="V817" i="1"/>
  <c r="V818" i="1" a="1"/>
  <c r="V818" i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X3" i="1" a="1"/>
  <c r="X3" i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/>
  <c r="X11" i="1" a="1"/>
  <c r="X11" i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/>
  <c r="X18" i="1" a="1"/>
  <c r="X18" i="1" s="1"/>
  <c r="X19" i="1" a="1"/>
  <c r="X19" i="1" s="1"/>
  <c r="X20" i="1" a="1"/>
  <c r="X20" i="1" s="1"/>
  <c r="X21" i="1" a="1"/>
  <c r="X21" i="1"/>
  <c r="X22" i="1" a="1"/>
  <c r="X22" i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/>
  <c r="X113" i="1" a="1"/>
  <c r="X113" i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/>
  <c r="X134" i="1" a="1"/>
  <c r="X134" i="1" s="1"/>
  <c r="X135" i="1" a="1"/>
  <c r="X135" i="1" s="1"/>
  <c r="X136" i="1" a="1"/>
  <c r="X136" i="1" s="1"/>
  <c r="X137" i="1" a="1"/>
  <c r="X137" i="1"/>
  <c r="X138" i="1" a="1"/>
  <c r="X138" i="1"/>
  <c r="X139" i="1" a="1"/>
  <c r="X139" i="1" s="1"/>
  <c r="X140" i="1" a="1"/>
  <c r="X140" i="1" s="1"/>
  <c r="X141" i="1" a="1"/>
  <c r="X141" i="1" s="1"/>
  <c r="X142" i="1" a="1"/>
  <c r="X142" i="1" s="1"/>
  <c r="X143" i="1" a="1"/>
  <c r="X143" i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/>
  <c r="X150" i="1" a="1"/>
  <c r="X150" i="1"/>
  <c r="X151" i="1" a="1"/>
  <c r="X151" i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/>
  <c r="X164" i="1" a="1"/>
  <c r="X164" i="1" s="1"/>
  <c r="X165" i="1" a="1"/>
  <c r="X165" i="1" s="1"/>
  <c r="X166" i="1" a="1"/>
  <c r="X166" i="1"/>
  <c r="X167" i="1" a="1"/>
  <c r="X167" i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/>
  <c r="X210" i="1" a="1"/>
  <c r="X210" i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/>
  <c r="X226" i="1" a="1"/>
  <c r="X226" i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/>
  <c r="X252" i="1" a="1"/>
  <c r="X252" i="1"/>
  <c r="X253" i="1" a="1"/>
  <c r="X253" i="1" s="1"/>
  <c r="X254" i="1" a="1"/>
  <c r="X254" i="1" s="1"/>
  <c r="X255" i="1" a="1"/>
  <c r="X255" i="1"/>
  <c r="X256" i="1" a="1"/>
  <c r="X256" i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/>
  <c r="X265" i="1" a="1"/>
  <c r="X265" i="1"/>
  <c r="X266" i="1" a="1"/>
  <c r="X266" i="1" s="1"/>
  <c r="X267" i="1" a="1"/>
  <c r="X267" i="1" s="1"/>
  <c r="X268" i="1" a="1"/>
  <c r="X268" i="1"/>
  <c r="X269" i="1" a="1"/>
  <c r="X269" i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 s="1"/>
  <c r="X295" i="1" a="1"/>
  <c r="X295" i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/>
  <c r="X305" i="1" a="1"/>
  <c r="X305" i="1" s="1"/>
  <c r="X306" i="1" a="1"/>
  <c r="X306" i="1" s="1"/>
  <c r="X307" i="1" a="1"/>
  <c r="X307" i="1"/>
  <c r="X308" i="1" a="1"/>
  <c r="X308" i="1" s="1"/>
  <c r="X309" i="1" a="1"/>
  <c r="X309" i="1" s="1"/>
  <c r="X310" i="1" a="1"/>
  <c r="X310" i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/>
  <c r="X341" i="1" a="1"/>
  <c r="X341" i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/>
  <c r="X350" i="1" a="1"/>
  <c r="X350" i="1" s="1"/>
  <c r="X351" i="1" a="1"/>
  <c r="X351" i="1" s="1"/>
  <c r="X352" i="1" a="1"/>
  <c r="X352" i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/>
  <c r="X383" i="1" a="1"/>
  <c r="X383" i="1" s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/>
  <c r="X400" i="1" a="1"/>
  <c r="X400" i="1" s="1"/>
  <c r="X401" i="1" a="1"/>
  <c r="X401" i="1" s="1"/>
  <c r="X402" i="1" a="1"/>
  <c r="X402" i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/>
  <c r="X412" i="1" a="1"/>
  <c r="X412" i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/>
  <c r="X422" i="1" a="1"/>
  <c r="X422" i="1" s="1"/>
  <c r="X423" i="1" a="1"/>
  <c r="X423" i="1" s="1"/>
  <c r="X424" i="1" a="1"/>
  <c r="X424" i="1" s="1"/>
  <c r="X425" i="1" a="1"/>
  <c r="X425" i="1"/>
  <c r="X426" i="1" a="1"/>
  <c r="X426" i="1"/>
  <c r="X427" i="1" a="1"/>
  <c r="X427" i="1" s="1"/>
  <c r="X428" i="1" a="1"/>
  <c r="X428" i="1" s="1"/>
  <c r="X429" i="1" a="1"/>
  <c r="X429" i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/>
  <c r="X460" i="1" a="1"/>
  <c r="X460" i="1" s="1"/>
  <c r="X461" i="1" a="1"/>
  <c r="X461" i="1" s="1"/>
  <c r="X462" i="1" a="1"/>
  <c r="X462" i="1" s="1"/>
  <c r="X463" i="1" a="1"/>
  <c r="X463" i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/>
  <c r="X485" i="1" a="1"/>
  <c r="X485" i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/>
  <c r="X494" i="1" a="1"/>
  <c r="X494" i="1" s="1"/>
  <c r="X495" i="1" a="1"/>
  <c r="X495" i="1" s="1"/>
  <c r="X496" i="1" a="1"/>
  <c r="X496" i="1"/>
  <c r="X497" i="1" a="1"/>
  <c r="X497" i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/>
  <c r="X532" i="1" a="1"/>
  <c r="X532" i="1" s="1"/>
  <c r="X533" i="1" a="1"/>
  <c r="X533" i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/>
  <c r="X556" i="1" a="1"/>
  <c r="X556" i="1"/>
  <c r="X557" i="1" a="1"/>
  <c r="X557" i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/>
  <c r="X566" i="1" a="1"/>
  <c r="X566" i="1" s="1"/>
  <c r="X567" i="1" a="1"/>
  <c r="X567" i="1" s="1"/>
  <c r="X568" i="1" a="1"/>
  <c r="X568" i="1" s="1"/>
  <c r="X569" i="1" a="1"/>
  <c r="X569" i="1"/>
  <c r="X570" i="1" a="1"/>
  <c r="X570" i="1"/>
  <c r="X571" i="1" a="1"/>
  <c r="X571" i="1" s="1"/>
  <c r="X572" i="1" a="1"/>
  <c r="X572" i="1" s="1"/>
  <c r="X573" i="1" a="1"/>
  <c r="X573" i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/>
  <c r="X582" i="1" a="1"/>
  <c r="X582" i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/>
  <c r="X629" i="1" a="1"/>
  <c r="X629" i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/>
  <c r="X638" i="1" a="1"/>
  <c r="X638" i="1" s="1"/>
  <c r="X639" i="1" a="1"/>
  <c r="X639" i="1" s="1"/>
  <c r="X640" i="1" a="1"/>
  <c r="X640" i="1"/>
  <c r="X641" i="1" a="1"/>
  <c r="X641" i="1"/>
  <c r="X642" i="1" a="1"/>
  <c r="X642" i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/>
  <c r="X665" i="1" a="1"/>
  <c r="X665" i="1" s="1"/>
  <c r="X666" i="1" a="1"/>
  <c r="X666" i="1"/>
  <c r="X667" i="1" a="1"/>
  <c r="X667" i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/>
  <c r="X676" i="1" a="1"/>
  <c r="X676" i="1" s="1"/>
  <c r="X677" i="1" a="1"/>
  <c r="X677" i="1" s="1"/>
  <c r="X678" i="1" a="1"/>
  <c r="X678" i="1"/>
  <c r="X679" i="1" a="1"/>
  <c r="X679" i="1" s="1"/>
  <c r="X680" i="1" a="1"/>
  <c r="X680" i="1" s="1"/>
  <c r="X681" i="1" a="1"/>
  <c r="X681" i="1" s="1"/>
  <c r="X682" i="1" a="1"/>
  <c r="X682" i="1" s="1"/>
  <c r="X683" i="1" a="1"/>
  <c r="X683" i="1"/>
  <c r="X684" i="1" a="1"/>
  <c r="X684" i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/>
  <c r="X700" i="1" a="1"/>
  <c r="X700" i="1"/>
  <c r="X701" i="1" a="1"/>
  <c r="X701" i="1"/>
  <c r="X702" i="1" a="1"/>
  <c r="X702" i="1" s="1"/>
  <c r="X703" i="1" a="1"/>
  <c r="X703" i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/>
  <c r="X740" i="1" a="1"/>
  <c r="X740" i="1" s="1"/>
  <c r="X741" i="1" a="1"/>
  <c r="X741" i="1" s="1"/>
  <c r="X742" i="1" a="1"/>
  <c r="X742" i="1" s="1"/>
  <c r="X743" i="1" a="1"/>
  <c r="X743" i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/>
  <c r="X772" i="1" a="1"/>
  <c r="X772" i="1"/>
  <c r="X773" i="1" a="1"/>
  <c r="X773" i="1"/>
  <c r="X774" i="1" a="1"/>
  <c r="X774" i="1" s="1"/>
  <c r="X775" i="1" a="1"/>
  <c r="X775" i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/>
  <c r="X784" i="1" a="1"/>
  <c r="X784" i="1" s="1"/>
  <c r="X785" i="1" a="1"/>
  <c r="X785" i="1"/>
  <c r="X786" i="1" a="1"/>
  <c r="X786" i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/>
  <c r="X799" i="1" a="1"/>
  <c r="X799" i="1"/>
  <c r="X800" i="1" a="1"/>
  <c r="X800" i="1" s="1"/>
  <c r="X801" i="1" a="1"/>
  <c r="X801" i="1" s="1"/>
  <c r="X802" i="1" a="1"/>
  <c r="X802" i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/>
  <c r="X809" i="1" a="1"/>
  <c r="X809" i="1" s="1"/>
  <c r="X810" i="1" a="1"/>
  <c r="X810" i="1" s="1"/>
  <c r="X811" i="1" a="1"/>
  <c r="X811" i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Z3" i="1" a="1"/>
  <c r="Z3" i="1" s="1"/>
  <c r="Z4" i="1" a="1"/>
  <c r="Z4" i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/>
  <c r="Z34" i="1" a="1"/>
  <c r="Z34" i="1" s="1"/>
  <c r="Z35" i="1" a="1"/>
  <c r="Z35" i="1" s="1"/>
  <c r="Z36" i="1" a="1"/>
  <c r="Z36" i="1" s="1"/>
  <c r="Z37" i="1" a="1"/>
  <c r="Z37" i="1"/>
  <c r="Z38" i="1" a="1"/>
  <c r="Z38" i="1" s="1"/>
  <c r="Z39" i="1" a="1"/>
  <c r="Z39" i="1" s="1"/>
  <c r="Z40" i="1" a="1"/>
  <c r="Z40" i="1"/>
  <c r="Z41" i="1" a="1"/>
  <c r="Z41" i="1" s="1"/>
  <c r="Z42" i="1" a="1"/>
  <c r="Z42" i="1"/>
  <c r="Z43" i="1" a="1"/>
  <c r="Z43" i="1" s="1"/>
  <c r="Z44" i="1" a="1"/>
  <c r="Z44" i="1" s="1"/>
  <c r="Z45" i="1" a="1"/>
  <c r="Z45" i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/>
  <c r="Z56" i="1" a="1"/>
  <c r="Z56" i="1"/>
  <c r="Z57" i="1" a="1"/>
  <c r="Z57" i="1" s="1"/>
  <c r="Z58" i="1" a="1"/>
  <c r="Z58" i="1"/>
  <c r="Z59" i="1" a="1"/>
  <c r="Z59" i="1" s="1"/>
  <c r="Z60" i="1" a="1"/>
  <c r="Z60" i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/>
  <c r="Z70" i="1" a="1"/>
  <c r="Z70" i="1" s="1"/>
  <c r="Z71" i="1" a="1"/>
  <c r="Z71" i="1" s="1"/>
  <c r="Z72" i="1" a="1"/>
  <c r="Z72" i="1" s="1"/>
  <c r="Z73" i="1" a="1"/>
  <c r="Z73" i="1" s="1"/>
  <c r="Z74" i="1" a="1"/>
  <c r="Z74" i="1"/>
  <c r="Z75" i="1" a="1"/>
  <c r="Z75" i="1" s="1"/>
  <c r="Z76" i="1" a="1"/>
  <c r="Z76" i="1" s="1"/>
  <c r="Z77" i="1" a="1"/>
  <c r="Z77" i="1" s="1"/>
  <c r="Z78" i="1" a="1"/>
  <c r="Z78" i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/>
  <c r="Z89" i="1" a="1"/>
  <c r="Z89" i="1" s="1"/>
  <c r="Z90" i="1" a="1"/>
  <c r="Z90" i="1" s="1"/>
  <c r="Z91" i="1" a="1"/>
  <c r="Z91" i="1" s="1"/>
  <c r="Z92" i="1" a="1"/>
  <c r="Z92" i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/>
  <c r="Z115" i="1" a="1"/>
  <c r="Z115" i="1" s="1"/>
  <c r="Z116" i="1" a="1"/>
  <c r="Z116" i="1" s="1"/>
  <c r="Z117" i="1" a="1"/>
  <c r="Z117" i="1" s="1"/>
  <c r="Z118" i="1" a="1"/>
  <c r="Z118" i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/>
  <c r="Z141" i="1" a="1"/>
  <c r="Z141" i="1"/>
  <c r="Z142" i="1" a="1"/>
  <c r="Z142" i="1" s="1"/>
  <c r="Z143" i="1" a="1"/>
  <c r="Z143" i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/>
  <c r="Z156" i="1" a="1"/>
  <c r="Z156" i="1" s="1"/>
  <c r="Z157" i="1" a="1"/>
  <c r="Z157" i="1" s="1"/>
  <c r="Z158" i="1" a="1"/>
  <c r="Z158" i="1" s="1"/>
  <c r="Z159" i="1" a="1"/>
  <c r="Z159" i="1" s="1"/>
  <c r="Z160" i="1" a="1"/>
  <c r="Z160" i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/>
  <c r="Z207" i="1" a="1"/>
  <c r="Z207" i="1" s="1"/>
  <c r="Z208" i="1" a="1"/>
  <c r="Z208" i="1" s="1"/>
  <c r="Z209" i="1" a="1"/>
  <c r="Z209" i="1"/>
  <c r="Z210" i="1" a="1"/>
  <c r="Z210" i="1" s="1"/>
  <c r="Z211" i="1" a="1"/>
  <c r="Z211" i="1" s="1"/>
  <c r="Z212" i="1" a="1"/>
  <c r="Z212" i="1" s="1"/>
  <c r="Z213" i="1" a="1"/>
  <c r="Z213" i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/>
  <c r="Z222" i="1" a="1"/>
  <c r="Z222" i="1" s="1"/>
  <c r="Z223" i="1" a="1"/>
  <c r="Z223" i="1" s="1"/>
  <c r="Z224" i="1" a="1"/>
  <c r="Z224" i="1" s="1"/>
  <c r="Z225" i="1" a="1"/>
  <c r="Z225" i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/>
  <c r="Z316" i="1" a="1"/>
  <c r="Z316" i="1" s="1"/>
  <c r="Z317" i="1" a="1"/>
  <c r="Z317" i="1" s="1"/>
  <c r="Z318" i="1" a="1"/>
  <c r="Z318" i="1" s="1"/>
  <c r="Z319" i="1" a="1"/>
  <c r="Z319" i="1"/>
  <c r="Z320" i="1" a="1"/>
  <c r="Z320" i="1" s="1"/>
  <c r="Z321" i="1" a="1"/>
  <c r="Z321" i="1" s="1"/>
  <c r="Z322" i="1" a="1"/>
  <c r="Z322" i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/>
  <c r="Z346" i="1" a="1"/>
  <c r="Z346" i="1" s="1"/>
  <c r="Z347" i="1" a="1"/>
  <c r="Z347" i="1" s="1"/>
  <c r="Z348" i="1" a="1"/>
  <c r="Z348" i="1" s="1"/>
  <c r="Z349" i="1" a="1"/>
  <c r="Z349" i="1"/>
  <c r="Z350" i="1" a="1"/>
  <c r="Z350" i="1"/>
  <c r="Z351" i="1" a="1"/>
  <c r="Z351" i="1" s="1"/>
  <c r="Z352" i="1" a="1"/>
  <c r="Z352" i="1" s="1"/>
  <c r="Z353" i="1" a="1"/>
  <c r="Z353" i="1"/>
  <c r="Z354" i="1" a="1"/>
  <c r="Z354" i="1" s="1"/>
  <c r="Z355" i="1" a="1"/>
  <c r="Z355" i="1" s="1"/>
  <c r="Z356" i="1" a="1"/>
  <c r="Z356" i="1" s="1"/>
  <c r="Z357" i="1" a="1"/>
  <c r="Z357" i="1"/>
  <c r="Z358" i="1" a="1"/>
  <c r="Z358" i="1"/>
  <c r="Z359" i="1" a="1"/>
  <c r="Z359" i="1" s="1"/>
  <c r="Z360" i="1" a="1"/>
  <c r="Z360" i="1" s="1"/>
  <c r="Z361" i="1" a="1"/>
  <c r="Z361" i="1" s="1"/>
  <c r="Z362" i="1" a="1"/>
  <c r="Z362" i="1"/>
  <c r="Z363" i="1" a="1"/>
  <c r="Z363" i="1" s="1"/>
  <c r="Z364" i="1" a="1"/>
  <c r="Z364" i="1" s="1"/>
  <c r="Z365" i="1" a="1"/>
  <c r="Z365" i="1" s="1"/>
  <c r="Z366" i="1" a="1"/>
  <c r="Z366" i="1" s="1"/>
  <c r="Z367" i="1" a="1"/>
  <c r="Z367" i="1"/>
  <c r="Z368" i="1" a="1"/>
  <c r="Z368" i="1" s="1"/>
  <c r="Z369" i="1" a="1"/>
  <c r="Z369" i="1" s="1"/>
  <c r="Z370" i="1" a="1"/>
  <c r="Z370" i="1"/>
  <c r="Z371" i="1" a="1"/>
  <c r="Z371" i="1" s="1"/>
  <c r="Z372" i="1" a="1"/>
  <c r="Z372" i="1" s="1"/>
  <c r="Z373" i="1" a="1"/>
  <c r="Z373" i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/>
  <c r="Z381" i="1" a="1"/>
  <c r="Z381" i="1"/>
  <c r="Z382" i="1" a="1"/>
  <c r="Z382" i="1" s="1"/>
  <c r="Z383" i="1" a="1"/>
  <c r="Z383" i="1" s="1"/>
  <c r="Z384" i="1" a="1"/>
  <c r="Z384" i="1" s="1"/>
  <c r="Z385" i="1" a="1"/>
  <c r="Z385" i="1" s="1"/>
  <c r="Z386" i="1" a="1"/>
  <c r="Z386" i="1"/>
  <c r="Z387" i="1" a="1"/>
  <c r="Z387" i="1" s="1"/>
  <c r="Z388" i="1" a="1"/>
  <c r="Z388" i="1"/>
  <c r="Z389" i="1" a="1"/>
  <c r="Z389" i="1"/>
  <c r="Z390" i="1" a="1"/>
  <c r="Z390" i="1" s="1"/>
  <c r="Z391" i="1" a="1"/>
  <c r="Z391" i="1" s="1"/>
  <c r="Z392" i="1" a="1"/>
  <c r="Z392" i="1" s="1"/>
  <c r="Z393" i="1" a="1"/>
  <c r="Z393" i="1"/>
  <c r="Z394" i="1" a="1"/>
  <c r="Z394" i="1"/>
  <c r="Z395" i="1" a="1"/>
  <c r="Z395" i="1" s="1"/>
  <c r="Z396" i="1" a="1"/>
  <c r="Z396" i="1" s="1"/>
  <c r="Z397" i="1" a="1"/>
  <c r="Z397" i="1" s="1"/>
  <c r="Z398" i="1" a="1"/>
  <c r="Z398" i="1" s="1"/>
  <c r="Z399" i="1" a="1"/>
  <c r="Z399" i="1"/>
  <c r="Z400" i="1" a="1"/>
  <c r="Z400" i="1" s="1"/>
  <c r="Z401" i="1" a="1"/>
  <c r="Z401" i="1" s="1"/>
  <c r="Z402" i="1" a="1"/>
  <c r="Z402" i="1" s="1"/>
  <c r="Z403" i="1" a="1"/>
  <c r="Z403" i="1"/>
  <c r="Z404" i="1" a="1"/>
  <c r="Z404" i="1"/>
  <c r="Z405" i="1" a="1"/>
  <c r="Z405" i="1" s="1"/>
  <c r="Z406" i="1" a="1"/>
  <c r="Z406" i="1" s="1"/>
  <c r="Z407" i="1" a="1"/>
  <c r="Z407" i="1" s="1"/>
  <c r="Z408" i="1" a="1"/>
  <c r="Z408" i="1" s="1"/>
  <c r="Z409" i="1" a="1"/>
  <c r="Z409" i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/>
  <c r="Z435" i="1" a="1"/>
  <c r="Z435" i="1"/>
  <c r="Z436" i="1" a="1"/>
  <c r="Z436" i="1" s="1"/>
  <c r="Z437" i="1" a="1"/>
  <c r="Z437" i="1" s="1"/>
  <c r="Z438" i="1" a="1"/>
  <c r="Z438" i="1" s="1"/>
  <c r="Z439" i="1" a="1"/>
  <c r="Z439" i="1" s="1"/>
  <c r="Z440" i="1" a="1"/>
  <c r="Z440" i="1"/>
  <c r="Z441" i="1" a="1"/>
  <c r="Z441" i="1" s="1"/>
  <c r="Z442" i="1" a="1"/>
  <c r="Z442" i="1" s="1"/>
  <c r="Z443" i="1" a="1"/>
  <c r="Z443" i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/>
  <c r="Z456" i="1" a="1"/>
  <c r="Z456" i="1" s="1"/>
  <c r="Z457" i="1" a="1"/>
  <c r="Z457" i="1" s="1"/>
  <c r="Z458" i="1" a="1"/>
  <c r="Z458" i="1" s="1"/>
  <c r="Z459" i="1" a="1"/>
  <c r="Z459" i="1" s="1"/>
  <c r="Z460" i="1" a="1"/>
  <c r="Z460" i="1"/>
  <c r="Z461" i="1" a="1"/>
  <c r="Z461" i="1" s="1"/>
  <c r="Z462" i="1" a="1"/>
  <c r="Z462" i="1" s="1"/>
  <c r="Z463" i="1" a="1"/>
  <c r="Z463" i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/>
  <c r="Z474" i="1" a="1"/>
  <c r="Z474" i="1" s="1"/>
  <c r="Z475" i="1" a="1"/>
  <c r="Z475" i="1" s="1"/>
  <c r="Z476" i="1" a="1"/>
  <c r="Z476" i="1"/>
  <c r="Z477" i="1" a="1"/>
  <c r="Z477" i="1" s="1"/>
  <c r="Z478" i="1" a="1"/>
  <c r="Z478" i="1" s="1"/>
  <c r="Z479" i="1" a="1"/>
  <c r="Z479" i="1"/>
  <c r="Z480" i="1" a="1"/>
  <c r="Z480" i="1" s="1"/>
  <c r="Z481" i="1" a="1"/>
  <c r="Z481" i="1" s="1"/>
  <c r="Z482" i="1" a="1"/>
  <c r="Z482" i="1" s="1"/>
  <c r="Z483" i="1" a="1"/>
  <c r="Z483" i="1" s="1"/>
  <c r="Z484" i="1" a="1"/>
  <c r="Z484" i="1"/>
  <c r="Z485" i="1" a="1"/>
  <c r="Z485" i="1" s="1"/>
  <c r="Z486" i="1" a="1"/>
  <c r="Z486" i="1" s="1"/>
  <c r="Z487" i="1" a="1"/>
  <c r="Z487" i="1" s="1"/>
  <c r="Z488" i="1" a="1"/>
  <c r="Z488" i="1"/>
  <c r="Z489" i="1" a="1"/>
  <c r="Z489" i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/>
  <c r="Z502" i="1" a="1"/>
  <c r="Z502" i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/>
  <c r="Z512" i="1" a="1"/>
  <c r="Z512" i="1" s="1"/>
  <c r="Z513" i="1" a="1"/>
  <c r="Z513" i="1" s="1"/>
  <c r="Z514" i="1" a="1"/>
  <c r="Z514" i="1"/>
  <c r="Z515" i="1" a="1"/>
  <c r="Z515" i="1"/>
  <c r="Z516" i="1" a="1"/>
  <c r="Z516" i="1" s="1"/>
  <c r="Z517" i="1" a="1"/>
  <c r="Z517" i="1" s="1"/>
  <c r="Z518" i="1" a="1"/>
  <c r="Z518" i="1" s="1"/>
  <c r="Z519" i="1" a="1"/>
  <c r="Z519" i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/>
  <c r="Z549" i="1" a="1"/>
  <c r="Z549" i="1" s="1"/>
  <c r="Z550" i="1" a="1"/>
  <c r="Z550" i="1" s="1"/>
  <c r="Z551" i="1" a="1"/>
  <c r="Z551" i="1" s="1"/>
  <c r="Z552" i="1" a="1"/>
  <c r="Z552" i="1" s="1"/>
  <c r="Z553" i="1" a="1"/>
  <c r="Z553" i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/>
  <c r="Z617" i="1" a="1"/>
  <c r="Z617" i="1" s="1"/>
  <c r="Z618" i="1" a="1"/>
  <c r="Z618" i="1" s="1"/>
  <c r="Z619" i="1" a="1"/>
  <c r="Z619" i="1" s="1"/>
  <c r="Z620" i="1" a="1"/>
  <c r="Z620" i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/>
  <c r="Z674" i="1" a="1"/>
  <c r="Z674" i="1" s="1"/>
  <c r="Z675" i="1" a="1"/>
  <c r="Z675" i="1" s="1"/>
  <c r="Z676" i="1" a="1"/>
  <c r="Z676" i="1" s="1"/>
  <c r="Z677" i="1" a="1"/>
  <c r="Z677" i="1" s="1"/>
  <c r="Z678" i="1" a="1"/>
  <c r="Z678" i="1"/>
  <c r="Z679" i="1" a="1"/>
  <c r="Z679" i="1" s="1"/>
  <c r="Z680" i="1" a="1"/>
  <c r="Z680" i="1" s="1"/>
  <c r="Z681" i="1" a="1"/>
  <c r="Z681" i="1" s="1"/>
  <c r="Z682" i="1" a="1"/>
  <c r="Z682" i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/>
  <c r="Z709" i="1" a="1"/>
  <c r="Z709" i="1" s="1"/>
  <c r="Z710" i="1" a="1"/>
  <c r="Z710" i="1" s="1"/>
  <c r="Z711" i="1" a="1"/>
  <c r="Z711" i="1" s="1"/>
  <c r="Z712" i="1" a="1"/>
  <c r="Z712" i="1"/>
  <c r="Z713" i="1" a="1"/>
  <c r="Z713" i="1" s="1"/>
  <c r="Z714" i="1" a="1"/>
  <c r="Z714" i="1" s="1"/>
  <c r="Z715" i="1" a="1"/>
  <c r="Z715" i="1" s="1"/>
  <c r="Z716" i="1" a="1"/>
  <c r="Z716" i="1" s="1"/>
  <c r="Z717" i="1" a="1"/>
  <c r="Z717" i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/>
  <c r="Z733" i="1" a="1"/>
  <c r="Z733" i="1"/>
  <c r="Z734" i="1" a="1"/>
  <c r="Z734" i="1" s="1"/>
  <c r="Z735" i="1" a="1"/>
  <c r="Z735" i="1"/>
  <c r="Z736" i="1" a="1"/>
  <c r="Z736" i="1" s="1"/>
  <c r="Z737" i="1" a="1"/>
  <c r="Z737" i="1" s="1"/>
  <c r="Z738" i="1" a="1"/>
  <c r="Z738" i="1" s="1"/>
  <c r="Z739" i="1" a="1"/>
  <c r="Z739" i="1" s="1"/>
  <c r="Z740" i="1" a="1"/>
  <c r="Z740" i="1"/>
  <c r="Z741" i="1" a="1"/>
  <c r="Z741" i="1" s="1"/>
  <c r="Z742" i="1" a="1"/>
  <c r="Z742" i="1" s="1"/>
  <c r="Z743" i="1" a="1"/>
  <c r="Z743" i="1" s="1"/>
  <c r="Z744" i="1" a="1"/>
  <c r="Z744" i="1" s="1"/>
  <c r="Z745" i="1" a="1"/>
  <c r="Z745" i="1"/>
  <c r="Z746" i="1" a="1"/>
  <c r="Z746" i="1"/>
  <c r="Z747" i="1" a="1"/>
  <c r="Z747" i="1" s="1"/>
  <c r="Z748" i="1" a="1"/>
  <c r="Z748" i="1"/>
  <c r="Z749" i="1" a="1"/>
  <c r="Z749" i="1" s="1"/>
  <c r="Z750" i="1" a="1"/>
  <c r="Z750" i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/>
  <c r="Z785" i="1" a="1"/>
  <c r="Z785" i="1" s="1"/>
  <c r="Z786" i="1" a="1"/>
  <c r="Z786" i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/>
  <c r="Z793" i="1" a="1"/>
  <c r="Z793" i="1" s="1"/>
  <c r="Z794" i="1" a="1"/>
  <c r="Z794" i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/>
  <c r="Z805" i="1" a="1"/>
  <c r="Z805" i="1" s="1"/>
  <c r="Z806" i="1" a="1"/>
  <c r="Z806" i="1" s="1"/>
  <c r="Z807" i="1" a="1"/>
  <c r="Z807" i="1"/>
  <c r="Z808" i="1" a="1"/>
  <c r="Z808" i="1" s="1"/>
  <c r="Z809" i="1" a="1"/>
  <c r="Z809" i="1" s="1"/>
  <c r="Z810" i="1" a="1"/>
  <c r="Z810" i="1" s="1"/>
  <c r="Z811" i="1" a="1"/>
  <c r="Z811" i="1" s="1"/>
  <c r="Z812" i="1" a="1"/>
  <c r="Z812" i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/>
  <c r="Z827" i="1" a="1"/>
  <c r="Z827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/>
  <c r="AB42" i="1" a="1"/>
  <c r="AB42" i="1" s="1"/>
  <c r="AB43" i="1" a="1"/>
  <c r="AB43" i="1"/>
  <c r="AB44" i="1" a="1"/>
  <c r="AB44" i="1" s="1"/>
  <c r="AB45" i="1" a="1"/>
  <c r="AB45" i="1" s="1"/>
  <c r="AB46" i="1" a="1"/>
  <c r="AB46" i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/>
  <c r="AB65" i="1" a="1"/>
  <c r="AB65" i="1" s="1"/>
  <c r="AB66" i="1" a="1"/>
  <c r="AB66" i="1" s="1"/>
  <c r="AB67" i="1" a="1"/>
  <c r="AB67" i="1" s="1"/>
  <c r="AB68" i="1" a="1"/>
  <c r="AB68" i="1" s="1"/>
  <c r="AB69" i="1" a="1"/>
  <c r="AB69" i="1"/>
  <c r="AB70" i="1" a="1"/>
  <c r="AB70" i="1" s="1"/>
  <c r="AB71" i="1" a="1"/>
  <c r="AB71" i="1" s="1"/>
  <c r="AB72" i="1" a="1"/>
  <c r="AB72" i="1" s="1"/>
  <c r="AB73" i="1" a="1"/>
  <c r="AB73" i="1"/>
  <c r="AB74" i="1" a="1"/>
  <c r="AB74" i="1" s="1"/>
  <c r="AB75" i="1" a="1"/>
  <c r="AB75" i="1" s="1"/>
  <c r="AB76" i="1" a="1"/>
  <c r="AB76" i="1" s="1"/>
  <c r="AB77" i="1" a="1"/>
  <c r="AB77" i="1" s="1"/>
  <c r="AB78" i="1" a="1"/>
  <c r="AB78" i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/>
  <c r="AB91" i="1" a="1"/>
  <c r="AB91" i="1" s="1"/>
  <c r="AB92" i="1" a="1"/>
  <c r="AB92" i="1" s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/>
  <c r="AB119" i="1" a="1"/>
  <c r="AB119" i="1" s="1"/>
  <c r="AB120" i="1" a="1"/>
  <c r="AB120" i="1" s="1"/>
  <c r="AB121" i="1" a="1"/>
  <c r="AB121" i="1"/>
  <c r="AB122" i="1" a="1"/>
  <c r="AB122" i="1" s="1"/>
  <c r="AB123" i="1" a="1"/>
  <c r="AB123" i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/>
  <c r="AB146" i="1" a="1"/>
  <c r="AB146" i="1" s="1"/>
  <c r="AB147" i="1" a="1"/>
  <c r="AB147" i="1" s="1"/>
  <c r="AB148" i="1" a="1"/>
  <c r="AB148" i="1"/>
  <c r="AB149" i="1" a="1"/>
  <c r="AB149" i="1" s="1"/>
  <c r="AB150" i="1" a="1"/>
  <c r="AB150" i="1" s="1"/>
  <c r="AB151" i="1" a="1"/>
  <c r="AB151" i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/>
  <c r="AB165" i="1" a="1"/>
  <c r="AB165" i="1" s="1"/>
  <c r="AB166" i="1" a="1"/>
  <c r="AB166" i="1" s="1"/>
  <c r="AB167" i="1" a="1"/>
  <c r="AB167" i="1" s="1"/>
  <c r="AB168" i="1" a="1"/>
  <c r="AB168" i="1"/>
  <c r="AB169" i="1" a="1"/>
  <c r="AB169" i="1" s="1"/>
  <c r="AB170" i="1" a="1"/>
  <c r="AB170" i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/>
  <c r="AB180" i="1" a="1"/>
  <c r="AB180" i="1" s="1"/>
  <c r="AB181" i="1" a="1"/>
  <c r="AB181" i="1"/>
  <c r="AB182" i="1" a="1"/>
  <c r="AB182" i="1"/>
  <c r="AB183" i="1" a="1"/>
  <c r="AB183" i="1" s="1"/>
  <c r="AB184" i="1" a="1"/>
  <c r="AB184" i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/>
  <c r="AB241" i="1" a="1"/>
  <c r="AB241" i="1"/>
  <c r="AB242" i="1" a="1"/>
  <c r="AB242" i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/>
  <c r="AB252" i="1" a="1"/>
  <c r="AB252" i="1" s="1"/>
  <c r="AB253" i="1" a="1"/>
  <c r="AB253" i="1" s="1"/>
  <c r="AB254" i="1" a="1"/>
  <c r="AB254" i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/>
  <c r="AB275" i="1" a="1"/>
  <c r="AB275" i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/>
  <c r="AB289" i="1" a="1"/>
  <c r="AB289" i="1" s="1"/>
  <c r="AB290" i="1" a="1"/>
  <c r="AB290" i="1" s="1"/>
  <c r="AB291" i="1" a="1"/>
  <c r="AB291" i="1" s="1"/>
  <c r="AB292" i="1" a="1"/>
  <c r="AB292" i="1"/>
  <c r="AB293" i="1" a="1"/>
  <c r="AB293" i="1" s="1"/>
  <c r="AB294" i="1" a="1"/>
  <c r="AB294" i="1" s="1"/>
  <c r="AB295" i="1" a="1"/>
  <c r="AB295" i="1" s="1"/>
  <c r="AB296" i="1" a="1"/>
  <c r="AB296" i="1"/>
  <c r="AB297" i="1" a="1"/>
  <c r="AB297" i="1" s="1"/>
  <c r="AB298" i="1" a="1"/>
  <c r="AB298" i="1" s="1"/>
  <c r="AB299" i="1" a="1"/>
  <c r="AB299" i="1"/>
  <c r="AB300" i="1" a="1"/>
  <c r="AB300" i="1"/>
  <c r="AB301" i="1" a="1"/>
  <c r="AB301" i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/>
  <c r="AB311" i="1" a="1"/>
  <c r="AB311" i="1" s="1"/>
  <c r="AB312" i="1" a="1"/>
  <c r="AB312" i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/>
  <c r="AB332" i="1" a="1"/>
  <c r="AB332" i="1" s="1"/>
  <c r="AB333" i="1" a="1"/>
  <c r="AB333" i="1" s="1"/>
  <c r="AB334" i="1" a="1"/>
  <c r="AB334" i="1"/>
  <c r="AB335" i="1" a="1"/>
  <c r="AB335" i="1" s="1"/>
  <c r="AB336" i="1" a="1"/>
  <c r="AB336" i="1" s="1"/>
  <c r="AB337" i="1" a="1"/>
  <c r="AB337" i="1" s="1"/>
  <c r="AB338" i="1" a="1"/>
  <c r="AB338" i="1"/>
  <c r="AB339" i="1" a="1"/>
  <c r="AB339" i="1" s="1"/>
  <c r="AB340" i="1" a="1"/>
  <c r="AB340" i="1" s="1"/>
  <c r="AB341" i="1" a="1"/>
  <c r="AB341" i="1"/>
  <c r="AB342" i="1" a="1"/>
  <c r="AB342" i="1" s="1"/>
  <c r="AB343" i="1" a="1"/>
  <c r="AB343" i="1" s="1"/>
  <c r="AB344" i="1" a="1"/>
  <c r="AB344" i="1"/>
  <c r="AB345" i="1" a="1"/>
  <c r="AB345" i="1" s="1"/>
  <c r="AB346" i="1" a="1"/>
  <c r="AB346" i="1"/>
  <c r="AB347" i="1" a="1"/>
  <c r="AB347" i="1" s="1"/>
  <c r="AB348" i="1" a="1"/>
  <c r="AB348" i="1" s="1"/>
  <c r="AB349" i="1" a="1"/>
  <c r="AB349" i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/>
  <c r="AB373" i="1" a="1"/>
  <c r="AB373" i="1"/>
  <c r="AB374" i="1" a="1"/>
  <c r="AB374" i="1" s="1"/>
  <c r="AB375" i="1" a="1"/>
  <c r="AB375" i="1" s="1"/>
  <c r="AB376" i="1" a="1"/>
  <c r="AB376" i="1" s="1"/>
  <c r="AB377" i="1" a="1"/>
  <c r="AB377" i="1"/>
  <c r="AB378" i="1" a="1"/>
  <c r="AB378" i="1" s="1"/>
  <c r="AB379" i="1" a="1"/>
  <c r="AB379" i="1" s="1"/>
  <c r="AB380" i="1" a="1"/>
  <c r="AB380" i="1"/>
  <c r="AB381" i="1" a="1"/>
  <c r="AB381" i="1" s="1"/>
  <c r="AB382" i="1" a="1"/>
  <c r="AB382" i="1"/>
  <c r="AB383" i="1" a="1"/>
  <c r="AB383" i="1" s="1"/>
  <c r="AB384" i="1" a="1"/>
  <c r="AB384" i="1" s="1"/>
  <c r="AB385" i="1" a="1"/>
  <c r="AB385" i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/>
  <c r="AB396" i="1" a="1"/>
  <c r="AB396" i="1" s="1"/>
  <c r="AB397" i="1" a="1"/>
  <c r="AB397" i="1"/>
  <c r="AB398" i="1" a="1"/>
  <c r="AB398" i="1" s="1"/>
  <c r="AB399" i="1" a="1"/>
  <c r="AB399" i="1" s="1"/>
  <c r="AB400" i="1" a="1"/>
  <c r="AB400" i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 s="1"/>
  <c r="AB406" i="1" a="1"/>
  <c r="AB406" i="1"/>
  <c r="AB407" i="1" a="1"/>
  <c r="AB407" i="1" s="1"/>
  <c r="AB408" i="1" a="1"/>
  <c r="AB408" i="1" s="1"/>
  <c r="AB409" i="1" a="1"/>
  <c r="AB409" i="1" s="1"/>
  <c r="AB410" i="1" a="1"/>
  <c r="AB410" i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/>
  <c r="AB417" i="1" a="1"/>
  <c r="AB417" i="1" s="1"/>
  <c r="AB418" i="1" a="1"/>
  <c r="AB418" i="1" s="1"/>
  <c r="AB419" i="1" a="1"/>
  <c r="AB419" i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/>
  <c r="AB432" i="1" a="1"/>
  <c r="AB432" i="1" s="1"/>
  <c r="AB433" i="1" a="1"/>
  <c r="AB433" i="1" s="1"/>
  <c r="AB434" i="1" a="1"/>
  <c r="AB434" i="1"/>
  <c r="AB435" i="1" a="1"/>
  <c r="AB435" i="1" s="1"/>
  <c r="AB436" i="1" a="1"/>
  <c r="AB436" i="1"/>
  <c r="AB437" i="1" a="1"/>
  <c r="AB437" i="1" s="1"/>
  <c r="AB438" i="1" a="1"/>
  <c r="AB438" i="1" s="1"/>
  <c r="AB439" i="1" a="1"/>
  <c r="AB439" i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/>
  <c r="AB445" i="1" a="1"/>
  <c r="AB445" i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/>
  <c r="AB455" i="1" a="1"/>
  <c r="AB455" i="1" s="1"/>
  <c r="AB456" i="1" a="1"/>
  <c r="AB456" i="1" s="1"/>
  <c r="AB457" i="1" a="1"/>
  <c r="AB457" i="1"/>
  <c r="AB458" i="1" a="1"/>
  <c r="AB458" i="1"/>
  <c r="AB459" i="1" a="1"/>
  <c r="AB459" i="1" s="1"/>
  <c r="AB460" i="1" a="1"/>
  <c r="AB460" i="1" s="1"/>
  <c r="AB461" i="1" a="1"/>
  <c r="AB461" i="1" s="1"/>
  <c r="AB462" i="1" a="1"/>
  <c r="AB462" i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/>
  <c r="AB473" i="1" a="1"/>
  <c r="AB473" i="1" s="1"/>
  <c r="AB474" i="1" a="1"/>
  <c r="AB474" i="1" s="1"/>
  <c r="AB475" i="1" a="1"/>
  <c r="AB475" i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/>
  <c r="AB486" i="1" a="1"/>
  <c r="AB486" i="1" s="1"/>
  <c r="AB487" i="1" a="1"/>
  <c r="AB487" i="1" s="1"/>
  <c r="AB488" i="1" a="1"/>
  <c r="AB488" i="1"/>
  <c r="AB489" i="1" a="1"/>
  <c r="AB489" i="1" s="1"/>
  <c r="AB490" i="1" a="1"/>
  <c r="AB490" i="1" s="1"/>
  <c r="AB491" i="1" a="1"/>
  <c r="AB491" i="1"/>
  <c r="AB492" i="1" a="1"/>
  <c r="AB492" i="1" s="1"/>
  <c r="AB493" i="1" a="1"/>
  <c r="AB493" i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/>
  <c r="AB504" i="1" a="1"/>
  <c r="AB504" i="1" s="1"/>
  <c r="AB505" i="1" a="1"/>
  <c r="AB505" i="1" s="1"/>
  <c r="AB506" i="1" a="1"/>
  <c r="AB506" i="1"/>
  <c r="AB507" i="1" a="1"/>
  <c r="AB507" i="1" s="1"/>
  <c r="AB508" i="1" a="1"/>
  <c r="AB508" i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/>
  <c r="AB520" i="1" a="1"/>
  <c r="AB520" i="1" s="1"/>
  <c r="AB521" i="1" a="1"/>
  <c r="AB521" i="1" s="1"/>
  <c r="AB522" i="1" a="1"/>
  <c r="AB522" i="1"/>
  <c r="AB523" i="1" a="1"/>
  <c r="AB523" i="1" s="1"/>
  <c r="AB524" i="1" a="1"/>
  <c r="AB524" i="1" s="1"/>
  <c r="AB525" i="1" a="1"/>
  <c r="AB525" i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/>
  <c r="AB540" i="1" a="1"/>
  <c r="AB540" i="1" s="1"/>
  <c r="AB541" i="1" a="1"/>
  <c r="AB541" i="1" s="1"/>
  <c r="AB542" i="1" a="1"/>
  <c r="AB542" i="1" s="1"/>
  <c r="AB543" i="1" a="1"/>
  <c r="AB543" i="1"/>
  <c r="AB544" i="1" a="1"/>
  <c r="AB544" i="1" s="1"/>
  <c r="AB545" i="1" a="1"/>
  <c r="AB545" i="1" s="1"/>
  <c r="AB546" i="1" a="1"/>
  <c r="AB546" i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/>
  <c r="AB757" i="1" a="1"/>
  <c r="AB757" i="1" s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/>
  <c r="AB765" i="1" a="1"/>
  <c r="AB765" i="1" s="1"/>
  <c r="AB766" i="1" a="1"/>
  <c r="AB766" i="1" s="1"/>
  <c r="AB767" i="1" a="1"/>
  <c r="AB767" i="1"/>
  <c r="AB768" i="1" a="1"/>
  <c r="AB768" i="1" s="1"/>
  <c r="AB769" i="1" a="1"/>
  <c r="AB769" i="1" s="1"/>
  <c r="AB770" i="1" a="1"/>
  <c r="AB770" i="1" s="1"/>
  <c r="AB771" i="1" a="1"/>
  <c r="AB771" i="1"/>
  <c r="AB772" i="1" a="1"/>
  <c r="AB772" i="1" s="1"/>
  <c r="AB773" i="1" a="1"/>
  <c r="AB773" i="1" s="1"/>
  <c r="AB774" i="1" a="1"/>
  <c r="AB774" i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/>
  <c r="AB780" i="1" a="1"/>
  <c r="AB780" i="1" s="1"/>
  <c r="AB781" i="1" a="1"/>
  <c r="AB781" i="1" s="1"/>
  <c r="AB782" i="1" a="1"/>
  <c r="AB782" i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/>
  <c r="AB806" i="1" a="1"/>
  <c r="AB806" i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/>
  <c r="AB814" i="1" a="1"/>
  <c r="AB814" i="1" s="1"/>
  <c r="AB815" i="1" a="1"/>
  <c r="AB815" i="1"/>
  <c r="AB816" i="1" a="1"/>
  <c r="AB816" i="1" s="1"/>
  <c r="AB817" i="1" a="1"/>
  <c r="AB817" i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/>
  <c r="AB824" i="1" a="1"/>
  <c r="AB824" i="1" s="1"/>
  <c r="AB825" i="1" a="1"/>
  <c r="AB825" i="1" s="1"/>
  <c r="AB826" i="1" a="1"/>
  <c r="AB826" i="1" s="1"/>
  <c r="AB827" i="1" a="1"/>
  <c r="AB827" i="1" s="1"/>
  <c r="AD3" i="1" a="1"/>
  <c r="AD3" i="1"/>
  <c r="AD4" i="1" a="1"/>
  <c r="AD4" i="1" s="1"/>
  <c r="AD5" i="1" a="1"/>
  <c r="AD5" i="1" s="1"/>
  <c r="AD6" i="1" a="1"/>
  <c r="AD6" i="1"/>
  <c r="AD7" i="1" a="1"/>
  <c r="AD7" i="1" s="1"/>
  <c r="AD8" i="1" a="1"/>
  <c r="AD8" i="1"/>
  <c r="AD9" i="1" a="1"/>
  <c r="AD9" i="1" s="1"/>
  <c r="AD10" i="1" a="1"/>
  <c r="AD10" i="1" s="1"/>
  <c r="AD11" i="1" a="1"/>
  <c r="AD11" i="1"/>
  <c r="AD12" i="1" a="1"/>
  <c r="AD12" i="1" s="1"/>
  <c r="AD13" i="1" a="1"/>
  <c r="AD13" i="1" s="1"/>
  <c r="AD14" i="1" a="1"/>
  <c r="AD14" i="1"/>
  <c r="AD15" i="1" a="1"/>
  <c r="AD15" i="1" s="1"/>
  <c r="AD16" i="1" a="1"/>
  <c r="AD16" i="1" s="1"/>
  <c r="AD17" i="1" a="1"/>
  <c r="AD17" i="1" s="1"/>
  <c r="AD18" i="1" a="1"/>
  <c r="AD18" i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/>
  <c r="AD25" i="1" a="1"/>
  <c r="AD25" i="1" s="1"/>
  <c r="AD26" i="1" a="1"/>
  <c r="AD26" i="1"/>
  <c r="AD27" i="1" a="1"/>
  <c r="AD27" i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/>
  <c r="AD41" i="1" a="1"/>
  <c r="AD41" i="1" s="1"/>
  <c r="AD42" i="1" a="1"/>
  <c r="AD42" i="1"/>
  <c r="AD43" i="1" a="1"/>
  <c r="AD43" i="1" s="1"/>
  <c r="AD44" i="1" a="1"/>
  <c r="AD44" i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/>
  <c r="AD52" i="1" a="1"/>
  <c r="AD52" i="1"/>
  <c r="AD53" i="1" a="1"/>
  <c r="AD53" i="1"/>
  <c r="AD54" i="1" a="1"/>
  <c r="AD54" i="1" s="1"/>
  <c r="AD55" i="1" a="1"/>
  <c r="AD55" i="1" s="1"/>
  <c r="AD56" i="1" a="1"/>
  <c r="AD56" i="1" s="1"/>
  <c r="AD57" i="1" a="1"/>
  <c r="AD57" i="1"/>
  <c r="AD58" i="1" a="1"/>
  <c r="AD58" i="1" s="1"/>
  <c r="AD59" i="1" a="1"/>
  <c r="AD59" i="1" s="1"/>
  <c r="AD60" i="1" a="1"/>
  <c r="AD60" i="1"/>
  <c r="AD61" i="1" a="1"/>
  <c r="AD61" i="1" s="1"/>
  <c r="AD62" i="1" a="1"/>
  <c r="AD62" i="1"/>
  <c r="AD63" i="1" a="1"/>
  <c r="AD63" i="1" s="1"/>
  <c r="AD64" i="1" a="1"/>
  <c r="AD64" i="1" s="1"/>
  <c r="AD65" i="1" a="1"/>
  <c r="AD65" i="1"/>
  <c r="AD66" i="1" a="1"/>
  <c r="AD66" i="1" s="1"/>
  <c r="AD67" i="1" a="1"/>
  <c r="AD67" i="1" s="1"/>
  <c r="AD68" i="1" a="1"/>
  <c r="AD68" i="1" s="1"/>
  <c r="AD69" i="1" a="1"/>
  <c r="AD69" i="1" s="1"/>
  <c r="AD70" i="1" a="1"/>
  <c r="AD70" i="1"/>
  <c r="AD71" i="1" a="1"/>
  <c r="AD71" i="1" s="1"/>
  <c r="AD72" i="1" a="1"/>
  <c r="AD72" i="1" s="1"/>
  <c r="AD73" i="1" a="1"/>
  <c r="AD73" i="1" s="1"/>
  <c r="AD74" i="1" a="1"/>
  <c r="AD74" i="1" s="1"/>
  <c r="AD75" i="1" a="1"/>
  <c r="AD75" i="1"/>
  <c r="AD76" i="1" a="1"/>
  <c r="AD76" i="1" s="1"/>
  <c r="AD77" i="1" a="1"/>
  <c r="AD77" i="1"/>
  <c r="AD78" i="1" a="1"/>
  <c r="AD78" i="1"/>
  <c r="AD79" i="1" a="1"/>
  <c r="AD79" i="1" s="1"/>
  <c r="AD80" i="1" a="1"/>
  <c r="AD80" i="1" s="1"/>
  <c r="AD81" i="1" a="1"/>
  <c r="AD81" i="1" s="1"/>
  <c r="AD82" i="1" a="1"/>
  <c r="AD82" i="1" s="1"/>
  <c r="AD83" i="1" a="1"/>
  <c r="AD83" i="1"/>
  <c r="AD84" i="1" a="1"/>
  <c r="AD84" i="1" s="1"/>
  <c r="AD85" i="1" a="1"/>
  <c r="AD85" i="1" s="1"/>
  <c r="AD86" i="1" a="1"/>
  <c r="AD86" i="1"/>
  <c r="AD87" i="1" a="1"/>
  <c r="AD87" i="1" s="1"/>
  <c r="AD88" i="1" a="1"/>
  <c r="AD88" i="1" s="1"/>
  <c r="AD89" i="1" a="1"/>
  <c r="AD89" i="1" s="1"/>
  <c r="AD90" i="1" a="1"/>
  <c r="AD90" i="1"/>
  <c r="AD91" i="1" a="1"/>
  <c r="AD91" i="1" s="1"/>
  <c r="AD92" i="1" a="1"/>
  <c r="AD92" i="1" s="1"/>
  <c r="AD93" i="1" a="1"/>
  <c r="AD93" i="1"/>
  <c r="AD94" i="1" a="1"/>
  <c r="AD94" i="1" s="1"/>
  <c r="AD95" i="1" a="1"/>
  <c r="AD95" i="1" s="1"/>
  <c r="AD96" i="1" a="1"/>
  <c r="AD96" i="1"/>
  <c r="AD97" i="1" a="1"/>
  <c r="AD97" i="1" s="1"/>
  <c r="AD98" i="1" a="1"/>
  <c r="AD98" i="1" s="1"/>
  <c r="AD99" i="1" a="1"/>
  <c r="AD99" i="1"/>
  <c r="AD100" i="1" a="1"/>
  <c r="AD100" i="1" s="1"/>
  <c r="AD101" i="1" a="1"/>
  <c r="AD101" i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/>
  <c r="AD112" i="1" a="1"/>
  <c r="AD112" i="1"/>
  <c r="AD113" i="1" a="1"/>
  <c r="AD113" i="1" s="1"/>
  <c r="AD114" i="1" a="1"/>
  <c r="AD114" i="1" s="1"/>
  <c r="AD115" i="1" a="1"/>
  <c r="AD115" i="1" s="1"/>
  <c r="AD116" i="1" a="1"/>
  <c r="AD116" i="1"/>
  <c r="AD117" i="1" a="1"/>
  <c r="AD117" i="1" s="1"/>
  <c r="AD118" i="1" a="1"/>
  <c r="AD118" i="1" s="1"/>
  <c r="AD119" i="1" a="1"/>
  <c r="AD119" i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/>
  <c r="AD125" i="1" a="1"/>
  <c r="AD125" i="1"/>
  <c r="AD126" i="1" a="1"/>
  <c r="AD126" i="1" s="1"/>
  <c r="AD127" i="1" a="1"/>
  <c r="AD127" i="1" s="1"/>
  <c r="AD128" i="1" a="1"/>
  <c r="AD128" i="1" s="1"/>
  <c r="AD129" i="1" a="1"/>
  <c r="AD129" i="1"/>
  <c r="AD130" i="1" a="1"/>
  <c r="AD130" i="1" s="1"/>
  <c r="AD131" i="1" a="1"/>
  <c r="AD131" i="1" s="1"/>
  <c r="AD132" i="1" a="1"/>
  <c r="AD132" i="1"/>
  <c r="AD133" i="1" a="1"/>
  <c r="AD133" i="1" s="1"/>
  <c r="AD134" i="1" a="1"/>
  <c r="AD134" i="1"/>
  <c r="AD135" i="1" a="1"/>
  <c r="AD135" i="1" s="1"/>
  <c r="AD136" i="1" a="1"/>
  <c r="AD136" i="1"/>
  <c r="AD137" i="1" a="1"/>
  <c r="AD137" i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/>
  <c r="AD148" i="1" a="1"/>
  <c r="AD148" i="1" s="1"/>
  <c r="AD149" i="1" a="1"/>
  <c r="AD149" i="1" s="1"/>
  <c r="AD150" i="1" a="1"/>
  <c r="AD150" i="1"/>
  <c r="AD151" i="1" a="1"/>
  <c r="AD151" i="1" s="1"/>
  <c r="AD152" i="1" a="1"/>
  <c r="AD152" i="1"/>
  <c r="AD153" i="1" a="1"/>
  <c r="AD153" i="1" s="1"/>
  <c r="AD154" i="1" a="1"/>
  <c r="AD154" i="1" s="1"/>
  <c r="AD155" i="1" a="1"/>
  <c r="AD155" i="1"/>
  <c r="AD156" i="1" a="1"/>
  <c r="AD156" i="1" s="1"/>
  <c r="AD157" i="1" a="1"/>
  <c r="AD157" i="1" s="1"/>
  <c r="AD158" i="1" a="1"/>
  <c r="AD158" i="1"/>
  <c r="AD159" i="1" a="1"/>
  <c r="AD159" i="1" s="1"/>
  <c r="AD160" i="1" a="1"/>
  <c r="AD160" i="1" s="1"/>
  <c r="AD161" i="1" a="1"/>
  <c r="AD161" i="1"/>
  <c r="AD162" i="1" a="1"/>
  <c r="AD162" i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/>
  <c r="AD171" i="1" a="1"/>
  <c r="AD171" i="1"/>
  <c r="AD172" i="1" a="1"/>
  <c r="AD172" i="1" s="1"/>
  <c r="AD173" i="1" a="1"/>
  <c r="AD173" i="1" s="1"/>
  <c r="AD174" i="1" a="1"/>
  <c r="AD174" i="1"/>
  <c r="AD175" i="1" a="1"/>
  <c r="AD175" i="1" s="1"/>
  <c r="AD176" i="1" a="1"/>
  <c r="AD176" i="1" s="1"/>
  <c r="AD177" i="1" a="1"/>
  <c r="AD177" i="1" s="1"/>
  <c r="AD178" i="1" a="1"/>
  <c r="AD178" i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/>
  <c r="AD185" i="1" a="1"/>
  <c r="AD185" i="1" s="1"/>
  <c r="AD186" i="1" a="1"/>
  <c r="AD186" i="1"/>
  <c r="AD187" i="1" a="1"/>
  <c r="AD187" i="1" s="1"/>
  <c r="AD188" i="1" a="1"/>
  <c r="AD188" i="1"/>
  <c r="AD189" i="1" a="1"/>
  <c r="AD189" i="1" s="1"/>
  <c r="AD190" i="1" a="1"/>
  <c r="AD190" i="1" s="1"/>
  <c r="AD191" i="1" a="1"/>
  <c r="AD191" i="1"/>
  <c r="AD192" i="1" a="1"/>
  <c r="AD192" i="1" s="1"/>
  <c r="AD193" i="1" a="1"/>
  <c r="AD193" i="1" s="1"/>
  <c r="AD194" i="1" a="1"/>
  <c r="AD194" i="1"/>
  <c r="AD195" i="1" a="1"/>
  <c r="AD195" i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/>
  <c r="AD202" i="1" a="1"/>
  <c r="AD202" i="1" s="1"/>
  <c r="AD203" i="1" a="1"/>
  <c r="AD203" i="1" s="1"/>
  <c r="AD204" i="1" a="1"/>
  <c r="AD204" i="1"/>
  <c r="AD205" i="1" a="1"/>
  <c r="AD205" i="1" s="1"/>
  <c r="AD206" i="1" a="1"/>
  <c r="AD206" i="1" s="1"/>
  <c r="AD207" i="1" a="1"/>
  <c r="AD207" i="1" s="1"/>
  <c r="AD208" i="1" a="1"/>
  <c r="AD208" i="1"/>
  <c r="AD209" i="1" a="1"/>
  <c r="AD209" i="1" s="1"/>
  <c r="AD210" i="1" a="1"/>
  <c r="AD210" i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/>
  <c r="AD221" i="1" a="1"/>
  <c r="AD221" i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/>
  <c r="AD231" i="1" a="1"/>
  <c r="AD231" i="1" s="1"/>
  <c r="AD232" i="1" a="1"/>
  <c r="AD232" i="1" s="1"/>
  <c r="AD233" i="1" a="1"/>
  <c r="AD233" i="1"/>
  <c r="AD234" i="1" a="1"/>
  <c r="AD234" i="1"/>
  <c r="AD235" i="1" a="1"/>
  <c r="AD235" i="1" s="1"/>
  <c r="AD236" i="1" a="1"/>
  <c r="AD236" i="1" s="1"/>
  <c r="AD237" i="1" a="1"/>
  <c r="AD237" i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/>
  <c r="AD244" i="1" a="1"/>
  <c r="AD244" i="1" s="1"/>
  <c r="AD245" i="1" a="1"/>
  <c r="AD245" i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/>
  <c r="AD255" i="1" a="1"/>
  <c r="AD255" i="1" s="1"/>
  <c r="AD256" i="1" a="1"/>
  <c r="AD256" i="1"/>
  <c r="AD257" i="1" a="1"/>
  <c r="AD257" i="1" s="1"/>
  <c r="AD258" i="1" a="1"/>
  <c r="AD258" i="1" s="1"/>
  <c r="AD259" i="1" a="1"/>
  <c r="AD259" i="1" s="1"/>
  <c r="AD260" i="1" a="1"/>
  <c r="AD260" i="1"/>
  <c r="AD261" i="1" a="1"/>
  <c r="AD261" i="1" s="1"/>
  <c r="AD262" i="1" a="1"/>
  <c r="AD262" i="1" s="1"/>
  <c r="AD263" i="1" a="1"/>
  <c r="AD263" i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/>
  <c r="AD270" i="1" a="1"/>
  <c r="AD270" i="1" s="1"/>
  <c r="AD271" i="1" a="1"/>
  <c r="AD271" i="1" s="1"/>
  <c r="AD272" i="1" a="1"/>
  <c r="AD272" i="1" s="1"/>
  <c r="AD273" i="1" a="1"/>
  <c r="AD273" i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/>
  <c r="AD279" i="1" a="1"/>
  <c r="AD279" i="1" s="1"/>
  <c r="AD280" i="1" a="1"/>
  <c r="AD280" i="1"/>
  <c r="AD281" i="1" a="1"/>
  <c r="AD281" i="1" s="1"/>
  <c r="AD282" i="1" a="1"/>
  <c r="AD282" i="1"/>
  <c r="AD283" i="1" a="1"/>
  <c r="AD283" i="1" s="1"/>
  <c r="AD284" i="1" a="1"/>
  <c r="AD284" i="1" s="1"/>
  <c r="AD285" i="1" a="1"/>
  <c r="AD285" i="1" s="1"/>
  <c r="AD286" i="1" a="1"/>
  <c r="AD286" i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/>
  <c r="AD297" i="1" a="1"/>
  <c r="AD297" i="1" s="1"/>
  <c r="AD298" i="1" a="1"/>
  <c r="AD298" i="1" s="1"/>
  <c r="AD299" i="1" a="1"/>
  <c r="AD299" i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/>
  <c r="AD305" i="1" a="1"/>
  <c r="AD305" i="1" s="1"/>
  <c r="AD306" i="1" a="1"/>
  <c r="AD306" i="1"/>
  <c r="AD307" i="1" a="1"/>
  <c r="AD307" i="1" s="1"/>
  <c r="AD308" i="1" a="1"/>
  <c r="AD308" i="1" s="1"/>
  <c r="AD309" i="1" a="1"/>
  <c r="AD309" i="1"/>
  <c r="AD310" i="1" a="1"/>
  <c r="AD310" i="1" s="1"/>
  <c r="AD311" i="1" a="1"/>
  <c r="AD311" i="1" s="1"/>
  <c r="AD312" i="1" a="1"/>
  <c r="AD312" i="1"/>
  <c r="AD313" i="1" a="1"/>
  <c r="AD313" i="1" s="1"/>
  <c r="AD314" i="1" a="1"/>
  <c r="AD314" i="1" s="1"/>
  <c r="AD315" i="1" a="1"/>
  <c r="AD315" i="1"/>
  <c r="AD316" i="1" a="1"/>
  <c r="AD316" i="1" s="1"/>
  <c r="AD317" i="1" a="1"/>
  <c r="AD317" i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/>
  <c r="AD323" i="1" a="1"/>
  <c r="AD323" i="1" s="1"/>
  <c r="AD324" i="1" a="1"/>
  <c r="AD324" i="1" s="1"/>
  <c r="AD325" i="1" a="1"/>
  <c r="AD325" i="1" s="1"/>
  <c r="AD326" i="1" a="1"/>
  <c r="AD326" i="1"/>
  <c r="AD327" i="1" a="1"/>
  <c r="AD327" i="1" s="1"/>
  <c r="AD328" i="1" a="1"/>
  <c r="AD328" i="1" s="1"/>
  <c r="AD329" i="1" a="1"/>
  <c r="AD329" i="1" s="1"/>
  <c r="AD330" i="1" a="1"/>
  <c r="AD330" i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/>
  <c r="AD336" i="1" a="1"/>
  <c r="AD336" i="1" s="1"/>
  <c r="AD337" i="1" a="1"/>
  <c r="AD337" i="1" s="1"/>
  <c r="AD338" i="1" a="1"/>
  <c r="AD338" i="1" s="1"/>
  <c r="AD339" i="1" a="1"/>
  <c r="AD339" i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/>
  <c r="AD346" i="1" a="1"/>
  <c r="AD346" i="1" s="1"/>
  <c r="AD347" i="1" a="1"/>
  <c r="AD347" i="1" s="1"/>
  <c r="AD348" i="1" a="1"/>
  <c r="AD348" i="1"/>
  <c r="AD349" i="1" a="1"/>
  <c r="AD349" i="1" s="1"/>
  <c r="AD350" i="1" a="1"/>
  <c r="AD350" i="1"/>
  <c r="AD351" i="1" a="1"/>
  <c r="AD351" i="1" s="1"/>
  <c r="AD352" i="1" a="1"/>
  <c r="AD352" i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/>
  <c r="AD369" i="1" a="1"/>
  <c r="AD369" i="1" s="1"/>
  <c r="AD370" i="1" a="1"/>
  <c r="AD370" i="1" s="1"/>
  <c r="AD371" i="1" a="1"/>
  <c r="AD371" i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/>
  <c r="AD377" i="1" a="1"/>
  <c r="AD377" i="1" s="1"/>
  <c r="AD378" i="1" a="1"/>
  <c r="AD378" i="1"/>
  <c r="AD379" i="1" a="1"/>
  <c r="AD379" i="1" s="1"/>
  <c r="AD380" i="1" a="1"/>
  <c r="AD380" i="1" s="1"/>
  <c r="AD381" i="1" a="1"/>
  <c r="AD381" i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/>
  <c r="AD403" i="1" a="1"/>
  <c r="AD403" i="1" s="1"/>
  <c r="AD404" i="1" a="1"/>
  <c r="AD404" i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/>
  <c r="AD421" i="1" a="1"/>
  <c r="AD421" i="1" s="1"/>
  <c r="AD422" i="1" a="1"/>
  <c r="AD422" i="1" s="1"/>
  <c r="AD423" i="1" a="1"/>
  <c r="AD423" i="1" s="1"/>
  <c r="AD424" i="1" a="1"/>
  <c r="AD424" i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/>
  <c r="AD436" i="1" a="1"/>
  <c r="AD436" i="1" s="1"/>
  <c r="AD437" i="1" a="1"/>
  <c r="AD437" i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/>
  <c r="AD454" i="1" a="1"/>
  <c r="AD454" i="1" s="1"/>
  <c r="AD455" i="1" a="1"/>
  <c r="AD455" i="1" s="1"/>
  <c r="AD456" i="1" a="1"/>
  <c r="AD456" i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/>
  <c r="AD467" i="1" a="1"/>
  <c r="AD467" i="1" s="1"/>
  <c r="AD468" i="1" a="1"/>
  <c r="AD468" i="1" s="1"/>
  <c r="AD469" i="1" a="1"/>
  <c r="AD469" i="1" s="1"/>
  <c r="AD470" i="1" a="1"/>
  <c r="AD470" i="1"/>
  <c r="AD471" i="1" a="1"/>
  <c r="AD471" i="1" s="1"/>
  <c r="AD472" i="1" a="1"/>
  <c r="AD472" i="1" s="1"/>
  <c r="AD473" i="1" a="1"/>
  <c r="AD473" i="1" s="1"/>
  <c r="AD474" i="1" a="1"/>
  <c r="AD474" i="1"/>
  <c r="AD475" i="1" a="1"/>
  <c r="AD475" i="1" s="1"/>
  <c r="AD476" i="1" a="1"/>
  <c r="AD476" i="1"/>
  <c r="AD477" i="1" a="1"/>
  <c r="AD477" i="1" s="1"/>
  <c r="AD478" i="1" a="1"/>
  <c r="AD478" i="1" s="1"/>
  <c r="AD479" i="1" a="1"/>
  <c r="AD479" i="1"/>
  <c r="AD480" i="1" a="1"/>
  <c r="AD480" i="1" s="1"/>
  <c r="AD481" i="1" a="1"/>
  <c r="AD481" i="1" s="1"/>
  <c r="AD482" i="1" a="1"/>
  <c r="AD482" i="1" s="1"/>
  <c r="AD483" i="1" a="1"/>
  <c r="AD483" i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/>
  <c r="AD510" i="1" a="1"/>
  <c r="AD510" i="1" s="1"/>
  <c r="AD511" i="1" a="1"/>
  <c r="AD511" i="1" s="1"/>
  <c r="AD512" i="1" a="1"/>
  <c r="AD512" i="1" s="1"/>
  <c r="AD513" i="1" a="1"/>
  <c r="AD513" i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/>
  <c r="AD520" i="1" a="1"/>
  <c r="AD520" i="1" s="1"/>
  <c r="AD521" i="1" a="1"/>
  <c r="AD521" i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/>
  <c r="AD600" i="1" a="1"/>
  <c r="AD600" i="1" s="1"/>
  <c r="AD601" i="1" a="1"/>
  <c r="AD601" i="1" s="1"/>
  <c r="AD602" i="1" a="1"/>
  <c r="AD602" i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/>
  <c r="AD609" i="1" a="1"/>
  <c r="AD609" i="1" s="1"/>
  <c r="AD610" i="1" a="1"/>
  <c r="AD610" i="1" s="1"/>
  <c r="AD611" i="1" a="1"/>
  <c r="AD611" i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/>
  <c r="AD624" i="1" a="1"/>
  <c r="AD624" i="1" s="1"/>
  <c r="AD625" i="1" a="1"/>
  <c r="AD625" i="1" s="1"/>
  <c r="AD626" i="1" a="1"/>
  <c r="AD626" i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/>
  <c r="AD633" i="1" a="1"/>
  <c r="AD633" i="1" s="1"/>
  <c r="AD634" i="1" a="1"/>
  <c r="AD634" i="1" s="1"/>
  <c r="AD635" i="1" a="1"/>
  <c r="AD635" i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X6" i="22"/>
  <c r="X7" i="22"/>
  <c r="X5" i="22"/>
  <c r="R3" i="22"/>
  <c r="S3" i="22"/>
  <c r="T3" i="22"/>
  <c r="U3" i="22"/>
  <c r="V3" i="22"/>
  <c r="W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C4" i="16" l="1"/>
  <c r="AD4" i="16"/>
  <c r="Y4" i="16"/>
  <c r="Z4" i="16"/>
  <c r="AA4" i="16"/>
  <c r="AB4" i="16"/>
  <c r="R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N4" i="16" l="1"/>
  <c r="M4" i="16"/>
  <c r="AE42" i="16"/>
  <c r="AE36" i="16"/>
  <c r="AE30" i="16"/>
  <c r="AE24" i="16"/>
  <c r="AE18" i="16"/>
  <c r="AE12" i="16"/>
  <c r="T4" i="16"/>
  <c r="AE49" i="16"/>
  <c r="AE61" i="16"/>
  <c r="AE55" i="16"/>
  <c r="AE62" i="16"/>
  <c r="AE6" i="16"/>
  <c r="AE48" i="16"/>
  <c r="P4" i="16"/>
  <c r="AE41" i="16"/>
  <c r="AE35" i="16"/>
  <c r="AE29" i="16"/>
  <c r="AE23" i="16"/>
  <c r="AE17" i="16"/>
  <c r="AE11" i="16"/>
  <c r="AE60" i="16"/>
  <c r="AE54" i="16"/>
  <c r="X4" i="16"/>
  <c r="V4" i="16"/>
  <c r="L4" i="16"/>
  <c r="AE46" i="16"/>
  <c r="AE40" i="16"/>
  <c r="AE34" i="16"/>
  <c r="AE28" i="16"/>
  <c r="AE22" i="16"/>
  <c r="AE16" i="16"/>
  <c r="AE10" i="16"/>
  <c r="AE47" i="16"/>
  <c r="AE59" i="16"/>
  <c r="AE53" i="16"/>
  <c r="O4" i="16"/>
  <c r="AE45" i="16"/>
  <c r="AE39" i="16"/>
  <c r="AE33" i="16"/>
  <c r="AE27" i="16"/>
  <c r="AE21" i="16"/>
  <c r="AE15" i="16"/>
  <c r="AE9" i="16"/>
  <c r="AE56" i="16"/>
  <c r="AE64" i="16"/>
  <c r="AE58" i="16"/>
  <c r="AE52" i="16"/>
  <c r="AE50" i="16"/>
  <c r="AE44" i="16"/>
  <c r="AE38" i="16"/>
  <c r="AE32" i="16"/>
  <c r="AE26" i="16"/>
  <c r="AE20" i="16"/>
  <c r="AE14" i="16"/>
  <c r="AE8" i="16"/>
  <c r="AE63" i="16"/>
  <c r="AE57" i="16"/>
  <c r="AE51" i="16"/>
  <c r="Q4" i="16"/>
  <c r="W4" i="16"/>
  <c r="U4" i="16"/>
  <c r="AE43" i="16"/>
  <c r="AE37" i="16"/>
  <c r="AE31" i="16"/>
  <c r="AE25" i="16"/>
  <c r="AE19" i="16"/>
  <c r="AE13" i="16"/>
  <c r="AE7" i="16"/>
  <c r="K4" i="16"/>
  <c r="S4" i="16"/>
  <c r="AI4" i="16"/>
  <c r="AH4" i="16" l="1"/>
  <c r="AG4" i="16"/>
  <c r="AF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<sst xmlns="http://schemas.openxmlformats.org/spreadsheetml/2006/main" count="12457" uniqueCount="316">
  <si>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</si>
  <si>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</si>
  <si>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</si>
  <si>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</si>
  <si>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</si>
  <si>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</si>
  <si>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</si>
  <si>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</si>
  <si>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</si>
  <si>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</si>
  <si>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</si>
  <si>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</si>
  <si>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</si>
  <si>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</si>
  <si>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</si>
  <si>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</si>
  <si>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</si>
  <si>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</si>
  <si>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</si>
  <si>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</si>
  <si>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</si>
  <si>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</si>
  <si>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</si>
  <si>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</si>
  <si>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</si>
  <si>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</si>
  <si>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</si>
  <si>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</si>
  <si>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</si>
  <si>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</si>
  <si>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</si>
  <si>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</si>
  <si>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</si>
  <si>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</si>
  <si>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</si>
  <si>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</si>
  <si>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</si>
  <si>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</si>
  <si>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</si>
  <si>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</si>
  <si>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</si>
  <si>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</si>
  <si>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</si>
  <si>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</si>
  <si>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</si>
  <si>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</si>
  <si>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</si>
  <si>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</si>
  <si>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</si>
  <si>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</si>
  <si>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</si>
  <si>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</si>
  <si>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</si>
  <si>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</si>
  <si>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</si>
  <si>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</si>
  <si>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</si>
  <si>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</si>
  <si>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</si>
  <si>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</si>
  <si>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</si>
  <si>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</si>
  <si>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</si>
  <si>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</si>
  <si>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</si>
  <si>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</si>
  <si>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</si>
  <si>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</si>
  <si>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</si>
  <si>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</si>
  <si>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</si>
  <si>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</si>
  <si>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</si>
  <si>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</si>
  <si>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</si>
  <si>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</si>
  <si>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</si>
  <si>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</si>
  <si>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</si>
  <si>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</si>
  <si>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</si>
  <si>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</si>
  <si>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</si>
  <si>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</si>
  <si>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</si>
  <si>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</si>
  <si>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</si>
  <si>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</si>
  <si>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</si>
  <si>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</si>
  <si>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</si>
  <si>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</si>
  <si>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</si>
  <si>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</si>
  <si>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</si>
  <si>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</si>
  <si>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</si>
  <si>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</si>
  <si>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</si>
  <si>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</si>
  <si>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</si>
  <si>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</si>
  <si>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</si>
  <si>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</si>
  <si>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</si>
  <si>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</si>
  <si>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</si>
  <si>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</si>
  <si>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</si>
  <si>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</si>
  <si>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</si>
  <si>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</si>
  <si>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</si>
  <si>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</si>
  <si>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</si>
  <si>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</si>
  <si>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</si>
  <si>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</si>
  <si>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</si>
  <si>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</si>
  <si>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</si>
  <si>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</si>
  <si>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</si>
  <si>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</si>
  <si>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</si>
  <si>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</si>
  <si>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</si>
  <si>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</si>
  <si>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</si>
  <si>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</si>
  <si>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</si>
  <si>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</si>
  <si>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</si>
  <si>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</si>
  <si>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</si>
  <si>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</si>
  <si>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</si>
  <si>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</si>
  <si>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</si>
  <si>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</si>
  <si>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</si>
  <si>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</si>
  <si>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</si>
  <si>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</si>
  <si>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</si>
  <si>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</si>
  <si>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</si>
  <si>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</si>
  <si>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</si>
  <si>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</si>
  <si>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</si>
  <si>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</si>
  <si>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</si>
  <si>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</si>
  <si>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</si>
  <si>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</si>
  <si>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</si>
  <si>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</si>
  <si>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</si>
  <si>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</si>
  <si>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</si>
  <si>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</si>
  <si>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</si>
  <si>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</si>
  <si>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</si>
  <si>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</si>
  <si>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</si>
  <si>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</si>
  <si>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</si>
  <si>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</si>
  <si>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</si>
  <si>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</si>
  <si>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</si>
  <si>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</si>
  <si>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</si>
  <si>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</si>
  <si>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</si>
  <si>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</si>
  <si>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</si>
  <si>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</si>
  <si>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</si>
  <si>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</si>
  <si>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</si>
  <si>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</si>
  <si>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</si>
  <si>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</si>
  <si>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</si>
  <si>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</si>
  <si>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</si>
  <si>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</si>
  <si>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</si>
  <si>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</si>
  <si>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</si>
  <si>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</si>
  <si>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E21815</t>
  </si>
  <si>
    <t>ANGELO GRECK MEDROA BORDA</t>
  </si>
  <si>
    <t>TEAM MEMBER</t>
  </si>
  <si>
    <t>CONSULTORÍA DE PROCESOS</t>
  </si>
  <si>
    <t>angelomedroab@bcp.com.pe</t>
  </si>
  <si>
    <t>U19022</t>
  </si>
  <si>
    <t>VANESSA GRACE KAMISATO GUSHI</t>
  </si>
  <si>
    <t>CHAPTER LEADER</t>
  </si>
  <si>
    <t>S13927</t>
  </si>
  <si>
    <t>PAOLA GABRIELA REVOREDO PEREZ</t>
  </si>
  <si>
    <t>paolarevoredop@bcp.com.pe</t>
  </si>
  <si>
    <t>S61738</t>
  </si>
  <si>
    <t>LESLY ROSARIO SEBASTIAN REVILLA</t>
  </si>
  <si>
    <t>S18741</t>
  </si>
  <si>
    <t>ANGGELA DEL ROSARIO ZAVALA JACINTO</t>
  </si>
  <si>
    <t>anggelazavalaj@bcp.com.pe</t>
  </si>
  <si>
    <t>S38181</t>
  </si>
  <si>
    <t>CINTHIA ENEDINA CAPCHA RIVERA</t>
  </si>
  <si>
    <t>S38170</t>
  </si>
  <si>
    <t>ANDRE ALONSO SANCHEZ GUERRERO</t>
  </si>
  <si>
    <t>andresanchezg@bcp.com.pe</t>
  </si>
  <si>
    <t>ccapcha@bcp.com.pe</t>
  </si>
  <si>
    <t>S39390</t>
  </si>
  <si>
    <t>ALEXANDER LAGUNA ORDINOLA</t>
  </si>
  <si>
    <t>alaguna@bcp.com.pe</t>
  </si>
  <si>
    <t>S42625</t>
  </si>
  <si>
    <t>VANESSA OBDULIA BELLIDO GALINDO</t>
  </si>
  <si>
    <t>vbellido@bcp.com.pe</t>
  </si>
  <si>
    <t>S51444</t>
  </si>
  <si>
    <t>RODRIGO CHANG SAY CHONG</t>
  </si>
  <si>
    <t>rchangsay@bcp.com.pe</t>
  </si>
  <si>
    <t>S56061</t>
  </si>
  <si>
    <t>SILVIA MERCEDES PORTURAS FLORES</t>
  </si>
  <si>
    <t>sporturas@bcp.com.pe</t>
  </si>
  <si>
    <t>leslysebastianr@bcp.com.pe</t>
  </si>
  <si>
    <t>S74383</t>
  </si>
  <si>
    <t>MARIA FERNANDA ROBATTI HUAYLLA</t>
  </si>
  <si>
    <t>mrobatti@bcp.com.pe</t>
  </si>
  <si>
    <t>S82018</t>
  </si>
  <si>
    <t>GUIBELL ANDREA TORRES GODO</t>
  </si>
  <si>
    <t>guibelltorresg@bcp.com.pe</t>
  </si>
  <si>
    <t>S84437</t>
  </si>
  <si>
    <t>RENZO JONATHAN ARRIAGA VELASQUEZ</t>
  </si>
  <si>
    <t>rarriaga@bcp.com.pe</t>
  </si>
  <si>
    <t>S97419</t>
  </si>
  <si>
    <t>JORGE EDUARDO CASTILLA VELARDE</t>
  </si>
  <si>
    <t>jorgecastilla@bcp.com.pe</t>
  </si>
  <si>
    <t>T00747</t>
  </si>
  <si>
    <t>JACKELINE STEPHANIE GUTIERREZ NUNEZ</t>
  </si>
  <si>
    <t>jackelinegutierrez@bcp.com.pe</t>
  </si>
  <si>
    <t>T07655</t>
  </si>
  <si>
    <t>JULIO MARTIN NEIRA QUISPE</t>
  </si>
  <si>
    <t>martinneira@bcp.com.pe</t>
  </si>
  <si>
    <t>T07933</t>
  </si>
  <si>
    <t>GABRIELA DEL CARMEN GENG IBARRA</t>
  </si>
  <si>
    <t>gabrieladgeng@bcp.com.pe</t>
  </si>
  <si>
    <t>T08658</t>
  </si>
  <si>
    <t>FERNANDO RAMÍREZ ROJAS</t>
  </si>
  <si>
    <t>fernandoramirezrojas@bcp.com.pe</t>
  </si>
  <si>
    <t>T17206</t>
  </si>
  <si>
    <t>LUIS ANDRÉ GÓMEZ ALIAGA</t>
  </si>
  <si>
    <t>luisagomez@bcp.com.pe</t>
  </si>
  <si>
    <t>T18559</t>
  </si>
  <si>
    <t>MABEL MALENA MARCELO HUATUCO</t>
  </si>
  <si>
    <t>mabelmmarcelo@bcp.com.pe</t>
  </si>
  <si>
    <t>T21286</t>
  </si>
  <si>
    <t>PIERO ROBERTO PRIETO RIOS</t>
  </si>
  <si>
    <t>pieroprieto@bcp.com.pe</t>
  </si>
  <si>
    <t>T22331</t>
  </si>
  <si>
    <t>ELIANA REGINA BACA GUEVARA</t>
  </si>
  <si>
    <t>elianabacag@bcp.com.pe</t>
  </si>
  <si>
    <t>T24236</t>
  </si>
  <si>
    <t>KARLA FIORELLA LARA RAMOS</t>
  </si>
  <si>
    <t>karlalara@bcp.com.pe</t>
  </si>
  <si>
    <t>T28252</t>
  </si>
  <si>
    <t>MAURICIO ARBULÚ OBISPO</t>
  </si>
  <si>
    <t>mauricioarbuluo@bcp.com.pe</t>
  </si>
  <si>
    <t>T30616</t>
  </si>
  <si>
    <t>VIVIANA KYOMI YAGUI KAWANO</t>
  </si>
  <si>
    <t>vivianayagui@bcp.com.pe</t>
  </si>
  <si>
    <t>T34753</t>
  </si>
  <si>
    <t>ERNESTO YOSHINORI ARAKAKI AMAYA</t>
  </si>
  <si>
    <t>ernestoarakaki@bcp.com.pe</t>
  </si>
  <si>
    <t>T35295</t>
  </si>
  <si>
    <t>EMORY PAULO BAZAN FLORES</t>
  </si>
  <si>
    <t>emorypbazan@bcp.com.pe</t>
  </si>
  <si>
    <t>T35356</t>
  </si>
  <si>
    <t>JIMENA AYLIN CORAZAO GUTIERREZ</t>
  </si>
  <si>
    <t>jimenaacorazao@bcp.com.pe</t>
  </si>
  <si>
    <t>T38239</t>
  </si>
  <si>
    <t>DIEGO FERNANDO ARÓSQUIPA ROJAS</t>
  </si>
  <si>
    <t>diego.arosquipa@gmail.com</t>
  </si>
  <si>
    <t>vkamisato@bcp.com.pe</t>
  </si>
  <si>
    <t>U23383</t>
  </si>
  <si>
    <t>FRANK ERNESTO CHINO RIOS</t>
  </si>
  <si>
    <t>fchino@bcp.com.pe</t>
  </si>
  <si>
    <t>Análisis del entorno (interno y externo)</t>
  </si>
  <si>
    <t>RELEVANTE</t>
  </si>
  <si>
    <t>COMPLEMENTARIA</t>
  </si>
  <si>
    <t>Foresight Strategy</t>
  </si>
  <si>
    <t>Diseño y Desarrollo Organizacional</t>
  </si>
  <si>
    <t>Transformacion Digital</t>
  </si>
  <si>
    <t>PRINCIPAL</t>
  </si>
  <si>
    <t>Elaboración de modelos de negocio (inc. Digital)</t>
  </si>
  <si>
    <t>Elaboración de Modelos Financieros y No Financieros</t>
  </si>
  <si>
    <t>Formulación y de desarrollo de soluciones</t>
  </si>
  <si>
    <t>Comportamiento del Consumidor</t>
  </si>
  <si>
    <t>Mejora de Procesos</t>
  </si>
  <si>
    <t>Comunicación Multidimensional</t>
  </si>
  <si>
    <t>Gestión de Proyectos</t>
  </si>
  <si>
    <t>Análisis descriptivo y prescriptivo</t>
  </si>
  <si>
    <t>Capacidad innovadora y creativa</t>
  </si>
  <si>
    <t>Desarrollo de Nuevos Productos y Servicios</t>
  </si>
  <si>
    <t>NO</t>
  </si>
  <si>
    <t>AUTOEVALUACION</t>
  </si>
  <si>
    <t>EVALUACION</t>
  </si>
  <si>
    <t>A2</t>
  </si>
  <si>
    <t>A4</t>
  </si>
  <si>
    <t>A1</t>
  </si>
  <si>
    <t>S4</t>
  </si>
  <si>
    <t>A3</t>
  </si>
  <si>
    <t>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</si>
</sst>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21527779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23842596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26157405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28356483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30555554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36342589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NGELO GRECK MEDROA BORDA"/>
      </sharedItems>
    </cacheField>
    <cacheField name="[Rango].[Capability].[Capability]" caption="Capability" numFmtId="0" hierarchy="43" level="1">
      <sharedItems count="1">
        <s v="Análisis del entorno (interno y externo)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618518516" backgroundQuery="1" createdVersion="3" refreshedVersion="8" minRefreshableVersion="3" recordCount="0" supportSubquery="1" supportAdvancedDrill="1" xr:uid="{D2F1495B-FFD3-4983-B407-91177C7F82B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852163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5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2085216327">
      <levels count="2">
        <level uniqueName="[BASE].[NombresCalificador].[(All)]" sourceCaption="(All)" count="0"/>
        <level uniqueName="[BASE].[NombresCalificador].[NombresCalificador]" sourceCaption="NombresCalificador" count="31">
          <ranges>
            <range startItem="0">
              <i n="[BASE].[NombresCalificador].&amp;[ALEXANDER LAGUNA ORDINOLA]" c="ALEXANDER LAGUNA ORDINOLA"/>
              <i n="[BASE].[NombresCalificador].&amp;[ANDRE ALONSO SANCHEZ GUERRERO]" c="ANDRE ALONSO SANCHEZ GUERRERO"/>
              <i n="[BASE].[NombresCalificador].&amp;[ANGELO GRECK MEDROA BORDA]" c="ANGELO GRECK MEDROA BORDA"/>
              <i n="[BASE].[NombresCalificador].&amp;[ANGGELA DEL ROSARIO ZAVALA JACINTO]" c="ANGGELA DEL ROSARIO ZAVALA JACINTO"/>
              <i n="[BASE].[NombresCalificador].&amp;[CINTHIA ENEDINA CAPCHA RIVERA]" c="CINTHIA ENEDINA CAPCHA RIVERA"/>
              <i n="[BASE].[NombresCalificador].&amp;[DIEGO FERNANDO ARÓSQUIPA ROJAS]" c="DIEGO FERNANDO ARÓSQUIPA ROJAS"/>
              <i n="[BASE].[NombresCalificador].&amp;[ELIANA REGINA BACA GUEVARA]" c="ELIANA REGINA BACA GUEVARA"/>
              <i n="[BASE].[NombresCalificador].&amp;[EMORY PAULO BAZAN FLORES]" c="EMORY PAULO BAZAN FLORES"/>
              <i n="[BASE].[NombresCalificador].&amp;[ERNESTO YOSHINORI ARAKAKI AMAYA]" c="ERNESTO YOSHINORI ARAKAKI AMAYA"/>
              <i n="[BASE].[NombresCalificador].&amp;[FERNANDO RAMÍREZ ROJAS]" c="FERNANDO RAMÍREZ ROJAS"/>
              <i n="[BASE].[NombresCalificador].&amp;[FRANK ERNESTO CHINO RIOS]" c="FRANK ERNESTO CHINO RIOS"/>
              <i n="[BASE].[NombresCalificador].&amp;[GABRIELA DEL CARMEN GENG IBARRA]" c="GABRIELA DEL CARMEN GENG IBARRA"/>
              <i n="[BASE].[NombresCalificador].&amp;[GUIBELL ANDREA TORRES GODO]" c="GUIBELL ANDREA TORRES GODO"/>
              <i n="[BASE].[NombresCalificador].&amp;[JACKELINE STEPHANIE GUTIERREZ NUNEZ]" c="JACKELINE STEPHANIE GUTIERREZ NUNEZ"/>
              <i n="[BASE].[NombresCalificador].&amp;[JIMENA AYLIN CORAZAO GUTIERREZ]" c="JIMENA AYLIN CORAZAO GUTIERREZ"/>
              <i n="[BASE].[NombresCalificador].&amp;[JORGE EDUARDO CASTILLA VELARDE]" c="JORGE EDUARDO CASTILLA VELARDE"/>
              <i n="[BASE].[NombresCalificador].&amp;[JULIO MARTIN NEIRA QUISPE]" c="JULIO MARTIN NEIRA QUISPE"/>
              <i n="[BASE].[NombresCalificador].&amp;[KARLA FIORELLA LARA RAMOS]" c="KARLA FIORELLA LARA RAMOS"/>
              <i n="[BASE].[NombresCalificador].&amp;[LESLY ROSARIO SEBASTIAN REVILLA]" c="LESLY ROSARIO SEBASTIAN REVILLA"/>
              <i n="[BASE].[NombresCalificador].&amp;[LUIS ANDRÉ GÓMEZ ALIAGA]" c="LUIS ANDRÉ GÓMEZ ALIAGA"/>
              <i n="[BASE].[NombresCalificador].&amp;[MABEL MALENA MARCELO HUATUCO]" c="MABEL MALENA MARCELO HUATUCO"/>
              <i n="[BASE].[NombresCalificador].&amp;[MARIA FERNANDA ROBATTI HUAYLLA]" c="MARIA FERNANDA ROBATTI HUAYLLA"/>
              <i n="[BASE].[NombresCalificador].&amp;[MAURICIO ARBULÚ OBISPO]" c="MAURICIO ARBULÚ OBISPO"/>
              <i n="[BASE].[NombresCalificador].&amp;[PAOLA GABRIELA REVOREDO PEREZ]" c="PAOLA GABRIELA REVOREDO PEREZ"/>
              <i n="[BASE].[NombresCalificador].&amp;[PIERO ROBERTO PRIETO RIOS]" c="PIERO ROBERTO PRIETO RIOS"/>
              <i n="[BASE].[NombresCalificador].&amp;[RENZO JONATHAN ARRIAGA VELASQUEZ]" c="RENZO JONATHAN ARRIAGA VELASQUEZ"/>
              <i n="[BASE].[NombresCalificador].&amp;[RODRIGO CHANG SAY CHONG]" c="RODRIGO CHANG SAY CHONG"/>
              <i n="[BASE].[NombresCalificador].&amp;[SILVIA MERCEDES PORTURAS FLORES]" c="SILVIA MERCEDES PORTURAS FLORES"/>
              <i n="[BASE].[NombresCalificador].&amp;[VANESSA GRACE KAMISATO GUSHI]" c="VANESSA GRACE KAMISATO GUSHI"/>
              <i n="[BASE].[NombresCalificador].&amp;[VANESSA OBDULIA BELLIDO GALINDO]" c="VANESSA OBDULIA BELLIDO GALINDO"/>
              <i n="[BASE].[NombresCalificador].&amp;[VIVIANA KYOMI YAGUI KAWANO]" c="VIVIANA KYOMI YAGUI KAWAN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2085216327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827" totalsRowShown="0" headerRowDxfId="22" dataDxfId="21">
  <autoFilter ref="A1:AE827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IF(COUNTIFS($E$2:$E$827,E2,$O$2:$O$827,"PRINCIPAL",$R$2:$R$827,0)&gt;0,"SI","NO")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827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194</v>
      </c>
      <c r="B2" t="s">
        <v>195</v>
      </c>
      <c r="C2" t="s">
        <v>196</v>
      </c>
      <c r="D2" t="s">
        <v>197</v>
      </c>
      <c r="E2" t="s">
        <v>194</v>
      </c>
      <c r="F2" t="s">
        <v>195</v>
      </c>
      <c r="G2" t="s">
        <v>198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IF(COUNTIFS($E$2:$E$827,E2,$O$2:$O$827,"PRINCIPAL",$R$2:$R$827,0)&gt;0,"SI","NO")</f>
        <v>NO</v>
      </c>
      <c r="L2" t="s">
        <v>196</v>
      </c>
      <c r="M2" t="s">
        <v>290</v>
      </c>
      <c r="N2" t="s">
        <v>291</v>
      </c>
      <c r="O2" t="s">
        <v>292</v>
      </c>
      <c r="P2" t="str">
        <f t="shared" ref="P2" si="2">F2&amp;M2&amp;AE2</f>
        <v>ANGELO GRECK MEDROA BORDAAnálisis del entorno (interno y externo)AUTOEVALUACION</v>
      </c>
      <c r="Q2" t="str">
        <f>BASE[[#This Row],[NombresCalificado]]&amp;BASE[[#This Row],[TipoEvaluacion]]</f>
        <v>ANGELO GRECK MEDROA BORDAAUTOEVALUACION</v>
      </c>
      <c r="R2">
        <v>4</v>
      </c>
      <c r="S2" t="s">
        <v>7</v>
      </c>
      <c r="T2" t="s">
        <v>307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308</v>
      </c>
    </row>
    <row r="3" spans="1:31" x14ac:dyDescent="0.25">
      <c r="A3" t="s">
        <v>194</v>
      </c>
      <c r="B3" t="s">
        <v>195</v>
      </c>
      <c r="C3" t="s">
        <v>196</v>
      </c>
      <c r="D3" t="s">
        <v>197</v>
      </c>
      <c r="E3" t="s">
        <v>194</v>
      </c>
      <c r="F3" t="s">
        <v>195</v>
      </c>
      <c r="G3" t="s">
        <v>198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IF(COUNTIFS($E$2:$E$827,E3,$O$2:$O$827,"PRINCIPAL",$R$2:$R$827,0)&gt;0,"SI","NO")</f>
        <v>NO</v>
      </c>
      <c r="L3" t="s">
        <v>196</v>
      </c>
      <c r="M3" t="s">
        <v>293</v>
      </c>
      <c r="N3" t="s">
        <v>291</v>
      </c>
      <c r="O3" t="s">
        <v>292</v>
      </c>
      <c r="P3" t="str">
        <f t="shared" ref="P3:P66" si="6">F3&amp;M3&amp;AE3</f>
        <v>ANGELO GRECK MEDROA BORDAForesight StrategyAUTOEVALUACION</v>
      </c>
      <c r="Q3" t="str">
        <f>BASE[[#This Row],[NombresCalificado]]&amp;BASE[[#This Row],[TipoEvaluacion]]</f>
        <v>ANGELO GRECK MEDROA BORDAAUTOEVALUACION</v>
      </c>
      <c r="R3">
        <v>3</v>
      </c>
      <c r="S3" t="s">
        <v>5</v>
      </c>
      <c r="T3" t="s">
        <v>307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308</v>
      </c>
    </row>
    <row r="4" spans="1:31" x14ac:dyDescent="0.25">
      <c r="A4" t="s">
        <v>194</v>
      </c>
      <c r="B4" t="s">
        <v>195</v>
      </c>
      <c r="C4" t="s">
        <v>196</v>
      </c>
      <c r="D4" t="s">
        <v>197</v>
      </c>
      <c r="E4" t="s">
        <v>194</v>
      </c>
      <c r="F4" t="s">
        <v>195</v>
      </c>
      <c r="G4" t="s">
        <v>198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196</v>
      </c>
      <c r="M4" t="s">
        <v>294</v>
      </c>
      <c r="N4" t="s">
        <v>291</v>
      </c>
      <c r="O4" t="s">
        <v>292</v>
      </c>
      <c r="P4" t="str">
        <f t="shared" si="6"/>
        <v>ANGELO GRECK MEDROA BORDADiseño y Desarrollo OrganizacionalAUTOEVALUACION</v>
      </c>
      <c r="Q4" t="str">
        <f>BASE[[#This Row],[NombresCalificado]]&amp;BASE[[#This Row],[TipoEvaluacion]]</f>
        <v>ANGELO GRECK MEDROA BORDAAUTOEVALUACION</v>
      </c>
      <c r="R4">
        <v>4</v>
      </c>
      <c r="S4" t="s">
        <v>7</v>
      </c>
      <c r="T4" t="s">
        <v>307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308</v>
      </c>
    </row>
    <row r="5" spans="1:31" x14ac:dyDescent="0.25">
      <c r="A5" t="s">
        <v>194</v>
      </c>
      <c r="B5" t="s">
        <v>195</v>
      </c>
      <c r="C5" t="s">
        <v>196</v>
      </c>
      <c r="D5" t="s">
        <v>197</v>
      </c>
      <c r="E5" t="s">
        <v>194</v>
      </c>
      <c r="F5" t="s">
        <v>195</v>
      </c>
      <c r="G5" t="s">
        <v>198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196</v>
      </c>
      <c r="M5" t="s">
        <v>295</v>
      </c>
      <c r="N5" t="s">
        <v>296</v>
      </c>
      <c r="O5" t="s">
        <v>296</v>
      </c>
      <c r="P5" t="str">
        <f t="shared" si="6"/>
        <v>ANGELO GRECK MEDROA BORDATransformacion DigitalAUTOEVALUACION</v>
      </c>
      <c r="Q5" t="str">
        <f>BASE[[#This Row],[NombresCalificado]]&amp;BASE[[#This Row],[TipoEvaluacion]]</f>
        <v>ANGELO GRECK MEDROA BORDAAUTOEVALUACION</v>
      </c>
      <c r="R5">
        <v>4</v>
      </c>
      <c r="S5" t="s">
        <v>7</v>
      </c>
      <c r="T5" t="s">
        <v>307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308</v>
      </c>
    </row>
    <row r="6" spans="1:31" x14ac:dyDescent="0.25">
      <c r="A6" t="s">
        <v>194</v>
      </c>
      <c r="B6" t="s">
        <v>195</v>
      </c>
      <c r="C6" t="s">
        <v>196</v>
      </c>
      <c r="D6" t="s">
        <v>197</v>
      </c>
      <c r="E6" t="s">
        <v>194</v>
      </c>
      <c r="F6" t="s">
        <v>195</v>
      </c>
      <c r="G6" t="s">
        <v>198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196</v>
      </c>
      <c r="M6" t="s">
        <v>297</v>
      </c>
      <c r="N6" t="s">
        <v>296</v>
      </c>
      <c r="O6" t="s">
        <v>296</v>
      </c>
      <c r="P6" t="str">
        <f t="shared" si="6"/>
        <v>ANGELO GRECK MEDROA BORDAElaboración de modelos de negocio (inc. Digital)AUTOEVALUACION</v>
      </c>
      <c r="Q6" t="str">
        <f>BASE[[#This Row],[NombresCalificado]]&amp;BASE[[#This Row],[TipoEvaluacion]]</f>
        <v>ANGELO GRECK MEDROA BORDAAUTOEVALUACION</v>
      </c>
      <c r="R6">
        <v>2</v>
      </c>
      <c r="S6" t="s">
        <v>4</v>
      </c>
      <c r="T6" t="s">
        <v>307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308</v>
      </c>
    </row>
    <row r="7" spans="1:31" x14ac:dyDescent="0.25">
      <c r="A7" t="s">
        <v>194</v>
      </c>
      <c r="B7" t="s">
        <v>195</v>
      </c>
      <c r="C7" t="s">
        <v>196</v>
      </c>
      <c r="D7" t="s">
        <v>197</v>
      </c>
      <c r="E7" t="s">
        <v>194</v>
      </c>
      <c r="F7" t="s">
        <v>195</v>
      </c>
      <c r="G7" t="s">
        <v>198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196</v>
      </c>
      <c r="M7" t="s">
        <v>298</v>
      </c>
      <c r="N7" t="s">
        <v>296</v>
      </c>
      <c r="O7" t="s">
        <v>296</v>
      </c>
      <c r="P7" t="str">
        <f t="shared" si="6"/>
        <v>ANGELO GRECK MEDROA BORDAElaboración de Modelos Financieros y No FinancierosAUTOEVALUACION</v>
      </c>
      <c r="Q7" t="str">
        <f>BASE[[#This Row],[NombresCalificado]]&amp;BASE[[#This Row],[TipoEvaluacion]]</f>
        <v>ANGELO GRECK MEDROA BORDAAUTOEVALUACION</v>
      </c>
      <c r="R7">
        <v>4</v>
      </c>
      <c r="S7" t="s">
        <v>7</v>
      </c>
      <c r="T7" t="s">
        <v>307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308</v>
      </c>
    </row>
    <row r="8" spans="1:31" x14ac:dyDescent="0.25">
      <c r="A8" t="s">
        <v>194</v>
      </c>
      <c r="B8" t="s">
        <v>195</v>
      </c>
      <c r="C8" t="s">
        <v>196</v>
      </c>
      <c r="D8" t="s">
        <v>197</v>
      </c>
      <c r="E8" t="s">
        <v>194</v>
      </c>
      <c r="F8" t="s">
        <v>195</v>
      </c>
      <c r="G8" t="s">
        <v>198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196</v>
      </c>
      <c r="M8" t="s">
        <v>299</v>
      </c>
      <c r="N8" t="s">
        <v>296</v>
      </c>
      <c r="O8" t="s">
        <v>296</v>
      </c>
      <c r="P8" t="str">
        <f t="shared" si="6"/>
        <v>ANGELO GRECK MEDROA BORDAFormulación y de desarrollo de solucionesAUTOEVALUACION</v>
      </c>
      <c r="Q8" t="str">
        <f>BASE[[#This Row],[NombresCalificado]]&amp;BASE[[#This Row],[TipoEvaluacion]]</f>
        <v>ANGELO GRECK MEDROA BORDAAUTOEVALUACION</v>
      </c>
      <c r="R8">
        <v>3</v>
      </c>
      <c r="S8" t="s">
        <v>5</v>
      </c>
      <c r="T8" t="s">
        <v>307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308</v>
      </c>
    </row>
    <row r="9" spans="1:31" x14ac:dyDescent="0.25">
      <c r="A9" t="s">
        <v>194</v>
      </c>
      <c r="B9" t="s">
        <v>195</v>
      </c>
      <c r="C9" t="s">
        <v>196</v>
      </c>
      <c r="D9" t="s">
        <v>197</v>
      </c>
      <c r="E9" t="s">
        <v>194</v>
      </c>
      <c r="F9" t="s">
        <v>195</v>
      </c>
      <c r="G9" t="s">
        <v>198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196</v>
      </c>
      <c r="M9" t="s">
        <v>300</v>
      </c>
      <c r="N9" t="s">
        <v>291</v>
      </c>
      <c r="O9" t="s">
        <v>292</v>
      </c>
      <c r="P9" t="str">
        <f t="shared" si="6"/>
        <v>ANGELO GRECK MEDROA BORDAComportamiento del ConsumidorAUTOEVALUACION</v>
      </c>
      <c r="Q9" t="str">
        <f>BASE[[#This Row],[NombresCalificado]]&amp;BASE[[#This Row],[TipoEvaluacion]]</f>
        <v>ANGELO GRECK MEDROA BORDAAUTOEVALUACION</v>
      </c>
      <c r="R9">
        <v>2</v>
      </c>
      <c r="S9" t="s">
        <v>4</v>
      </c>
      <c r="T9" t="s">
        <v>307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308</v>
      </c>
    </row>
    <row r="10" spans="1:31" x14ac:dyDescent="0.25">
      <c r="A10" t="s">
        <v>194</v>
      </c>
      <c r="B10" t="s">
        <v>195</v>
      </c>
      <c r="C10" t="s">
        <v>196</v>
      </c>
      <c r="D10" t="s">
        <v>197</v>
      </c>
      <c r="E10" t="s">
        <v>194</v>
      </c>
      <c r="F10" t="s">
        <v>195</v>
      </c>
      <c r="G10" t="s">
        <v>198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196</v>
      </c>
      <c r="M10" t="s">
        <v>301</v>
      </c>
      <c r="N10" t="s">
        <v>296</v>
      </c>
      <c r="O10" t="s">
        <v>296</v>
      </c>
      <c r="P10" t="str">
        <f t="shared" si="6"/>
        <v>ANGELO GRECK MEDROA BORDAMejora de ProcesosAUTOEVALUACION</v>
      </c>
      <c r="Q10" t="str">
        <f>BASE[[#This Row],[NombresCalificado]]&amp;BASE[[#This Row],[TipoEvaluacion]]</f>
        <v>ANGELO GRECK MEDROA BORDAAUTOEVALUACION</v>
      </c>
      <c r="R10">
        <v>4</v>
      </c>
      <c r="S10" t="s">
        <v>7</v>
      </c>
      <c r="T10" t="s">
        <v>307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308</v>
      </c>
    </row>
    <row r="11" spans="1:31" x14ac:dyDescent="0.25">
      <c r="A11" t="s">
        <v>194</v>
      </c>
      <c r="B11" t="s">
        <v>195</v>
      </c>
      <c r="C11" t="s">
        <v>196</v>
      </c>
      <c r="D11" t="s">
        <v>197</v>
      </c>
      <c r="E11" t="s">
        <v>194</v>
      </c>
      <c r="F11" t="s">
        <v>195</v>
      </c>
      <c r="G11" t="s">
        <v>198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196</v>
      </c>
      <c r="M11" t="s">
        <v>302</v>
      </c>
      <c r="N11" t="s">
        <v>296</v>
      </c>
      <c r="O11" t="s">
        <v>296</v>
      </c>
      <c r="P11" t="str">
        <f t="shared" si="6"/>
        <v>ANGELO GRECK MEDROA BORDAComunicación MultidimensionalAUTOEVALUACION</v>
      </c>
      <c r="Q11" t="str">
        <f>BASE[[#This Row],[NombresCalificado]]&amp;BASE[[#This Row],[TipoEvaluacion]]</f>
        <v>ANGELO GRECK MEDROA BORDAAUTOEVALUACION</v>
      </c>
      <c r="R11">
        <v>2</v>
      </c>
      <c r="S11" t="s">
        <v>4</v>
      </c>
      <c r="T11" t="s">
        <v>307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308</v>
      </c>
    </row>
    <row r="12" spans="1:31" x14ac:dyDescent="0.25">
      <c r="A12" t="s">
        <v>194</v>
      </c>
      <c r="B12" t="s">
        <v>195</v>
      </c>
      <c r="C12" t="s">
        <v>196</v>
      </c>
      <c r="D12" t="s">
        <v>197</v>
      </c>
      <c r="E12" t="s">
        <v>194</v>
      </c>
      <c r="F12" t="s">
        <v>195</v>
      </c>
      <c r="G12" t="s">
        <v>198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196</v>
      </c>
      <c r="M12" t="s">
        <v>303</v>
      </c>
      <c r="N12" t="s">
        <v>291</v>
      </c>
      <c r="O12" t="s">
        <v>292</v>
      </c>
      <c r="P12" t="str">
        <f t="shared" si="6"/>
        <v>ANGELO GRECK MEDROA BORDAGestión de ProyectosAUTOEVALUACION</v>
      </c>
      <c r="Q12" t="str">
        <f>BASE[[#This Row],[NombresCalificado]]&amp;BASE[[#This Row],[TipoEvaluacion]]</f>
        <v>ANGELO GRECK MEDROA BORDAAUTOEVALUACION</v>
      </c>
      <c r="R12">
        <v>4</v>
      </c>
      <c r="S12" t="s">
        <v>7</v>
      </c>
      <c r="T12" t="s">
        <v>307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308</v>
      </c>
    </row>
    <row r="13" spans="1:31" x14ac:dyDescent="0.25">
      <c r="A13" t="s">
        <v>194</v>
      </c>
      <c r="B13" t="s">
        <v>195</v>
      </c>
      <c r="C13" t="s">
        <v>196</v>
      </c>
      <c r="D13" t="s">
        <v>197</v>
      </c>
      <c r="E13" t="s">
        <v>194</v>
      </c>
      <c r="F13" t="s">
        <v>195</v>
      </c>
      <c r="G13" t="s">
        <v>198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196</v>
      </c>
      <c r="M13" t="s">
        <v>304</v>
      </c>
      <c r="N13" t="s">
        <v>296</v>
      </c>
      <c r="O13" t="s">
        <v>296</v>
      </c>
      <c r="P13" t="str">
        <f t="shared" si="6"/>
        <v>ANGELO GRECK MEDROA BORDAAnálisis descriptivo y prescriptivoAUTOEVALUACION</v>
      </c>
      <c r="Q13" t="str">
        <f>BASE[[#This Row],[NombresCalificado]]&amp;BASE[[#This Row],[TipoEvaluacion]]</f>
        <v>ANGELO GRECK MEDROA BORDAAUTOEVALUACION</v>
      </c>
      <c r="R13">
        <v>4</v>
      </c>
      <c r="S13" t="s">
        <v>7</v>
      </c>
      <c r="T13" t="s">
        <v>307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308</v>
      </c>
    </row>
    <row r="14" spans="1:31" x14ac:dyDescent="0.25">
      <c r="A14" t="s">
        <v>194</v>
      </c>
      <c r="B14" t="s">
        <v>195</v>
      </c>
      <c r="C14" t="s">
        <v>196</v>
      </c>
      <c r="D14" t="s">
        <v>197</v>
      </c>
      <c r="E14" t="s">
        <v>194</v>
      </c>
      <c r="F14" t="s">
        <v>195</v>
      </c>
      <c r="G14" t="s">
        <v>198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196</v>
      </c>
      <c r="M14" t="s">
        <v>305</v>
      </c>
      <c r="N14" t="s">
        <v>291</v>
      </c>
      <c r="O14" t="s">
        <v>292</v>
      </c>
      <c r="P14" t="str">
        <f t="shared" si="6"/>
        <v>ANGELO GRECK MEDROA BORDACapacidad innovadora y creativaAUTOEVALUACION</v>
      </c>
      <c r="Q14" t="str">
        <f>BASE[[#This Row],[NombresCalificado]]&amp;BASE[[#This Row],[TipoEvaluacion]]</f>
        <v>ANGELO GRECK MEDROA BORDAAUTOEVALUACION</v>
      </c>
      <c r="R14">
        <v>4</v>
      </c>
      <c r="S14" t="s">
        <v>7</v>
      </c>
      <c r="T14" t="s">
        <v>307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308</v>
      </c>
    </row>
    <row r="15" spans="1:31" x14ac:dyDescent="0.25">
      <c r="A15" t="s">
        <v>194</v>
      </c>
      <c r="B15" t="s">
        <v>195</v>
      </c>
      <c r="C15" t="s">
        <v>196</v>
      </c>
      <c r="D15" t="s">
        <v>197</v>
      </c>
      <c r="E15" t="s">
        <v>194</v>
      </c>
      <c r="F15" t="s">
        <v>195</v>
      </c>
      <c r="G15" t="s">
        <v>198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196</v>
      </c>
      <c r="M15" t="s">
        <v>306</v>
      </c>
      <c r="N15" t="s">
        <v>296</v>
      </c>
      <c r="O15" t="s">
        <v>296</v>
      </c>
      <c r="P15" t="str">
        <f t="shared" si="6"/>
        <v>ANGELO GRECK MEDROA BORDADesarrollo de Nuevos Productos y ServiciosAUTOEVALUACION</v>
      </c>
      <c r="Q15" t="str">
        <f>BASE[[#This Row],[NombresCalificado]]&amp;BASE[[#This Row],[TipoEvaluacion]]</f>
        <v>ANGELO GRECK MEDROA BORDAAUTOEVALUACION</v>
      </c>
      <c r="R15">
        <v>3</v>
      </c>
      <c r="S15" t="s">
        <v>5</v>
      </c>
      <c r="T15" t="s">
        <v>307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308</v>
      </c>
    </row>
    <row r="16" spans="1:31" x14ac:dyDescent="0.25">
      <c r="A16" t="s">
        <v>199</v>
      </c>
      <c r="B16" t="s">
        <v>200</v>
      </c>
      <c r="C16" t="s">
        <v>201</v>
      </c>
      <c r="D16" t="s">
        <v>197</v>
      </c>
      <c r="E16" t="s">
        <v>194</v>
      </c>
      <c r="F16" t="s">
        <v>195</v>
      </c>
      <c r="G16" t="s">
        <v>198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196</v>
      </c>
      <c r="M16" t="s">
        <v>306</v>
      </c>
      <c r="N16" t="s">
        <v>296</v>
      </c>
      <c r="O16" t="s">
        <v>296</v>
      </c>
      <c r="P16" t="str">
        <f t="shared" si="6"/>
        <v>ANGELO GRECK MEDROA BORDADesarrollo de Nuevos Productos y ServiciosEVALUACION</v>
      </c>
      <c r="Q16" t="str">
        <f>BASE[[#This Row],[NombresCalificado]]&amp;BASE[[#This Row],[TipoEvaluacion]]</f>
        <v>ANGELO GRECK MEDROA BORDAEVALUACION</v>
      </c>
      <c r="R16">
        <v>2</v>
      </c>
      <c r="S16" t="s">
        <v>4</v>
      </c>
      <c r="T16" t="s">
        <v>307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2</v>
      </c>
      <c r="Z16" s="17" t="str" cm="1">
        <f t="array" ref="Z16">_xlfn.IFS(Y16=0,"No evidenciado",Y16=1,"Novato",Y16=2,"Principiante avanzado",Y16=3,"Competente",Y16=4,"Proficiente",Y16=5,"Master")</f>
        <v>Principiante avanzado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309</v>
      </c>
    </row>
    <row r="17" spans="1:31" x14ac:dyDescent="0.25">
      <c r="A17" t="s">
        <v>199</v>
      </c>
      <c r="B17" t="s">
        <v>200</v>
      </c>
      <c r="C17" t="s">
        <v>201</v>
      </c>
      <c r="D17" t="s">
        <v>197</v>
      </c>
      <c r="E17" t="s">
        <v>194</v>
      </c>
      <c r="F17" t="s">
        <v>195</v>
      </c>
      <c r="G17" t="s">
        <v>198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196</v>
      </c>
      <c r="M17" t="s">
        <v>303</v>
      </c>
      <c r="N17" t="s">
        <v>291</v>
      </c>
      <c r="O17" t="s">
        <v>292</v>
      </c>
      <c r="P17" t="str">
        <f t="shared" si="6"/>
        <v>ANGELO GRECK MEDROA BORDAGestión de ProyectosEVALUACION</v>
      </c>
      <c r="Q17" t="str">
        <f>BASE[[#This Row],[NombresCalificado]]&amp;BASE[[#This Row],[TipoEvaluacion]]</f>
        <v>ANGELO GRECK MEDROA BORDAEVALUACION</v>
      </c>
      <c r="R17">
        <v>3</v>
      </c>
      <c r="S17" t="s">
        <v>5</v>
      </c>
      <c r="T17" t="s">
        <v>307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2</v>
      </c>
      <c r="Z17" s="17" t="str" cm="1">
        <f t="array" ref="Z17">_xlfn.IFS(Y17=0,"No evidenciado",Y17=1,"Novato",Y17=2,"Principiante avanzado",Y17=3,"Competente",Y17=4,"Proficiente",Y17=5,"Master")</f>
        <v>Principiante avanzado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309</v>
      </c>
    </row>
    <row r="18" spans="1:31" x14ac:dyDescent="0.25">
      <c r="A18" t="s">
        <v>199</v>
      </c>
      <c r="B18" t="s">
        <v>200</v>
      </c>
      <c r="C18" t="s">
        <v>201</v>
      </c>
      <c r="D18" t="s">
        <v>197</v>
      </c>
      <c r="E18" t="s">
        <v>194</v>
      </c>
      <c r="F18" t="s">
        <v>195</v>
      </c>
      <c r="G18" t="s">
        <v>198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196</v>
      </c>
      <c r="M18" t="s">
        <v>304</v>
      </c>
      <c r="N18" t="s">
        <v>296</v>
      </c>
      <c r="O18" t="s">
        <v>296</v>
      </c>
      <c r="P18" t="str">
        <f t="shared" si="6"/>
        <v>ANGELO GRECK MEDROA BORDAAnálisis descriptivo y prescriptivoEVALUACION</v>
      </c>
      <c r="Q18" t="str">
        <f>BASE[[#This Row],[NombresCalificado]]&amp;BASE[[#This Row],[TipoEvaluacion]]</f>
        <v>ANGELO GRECK MEDROA BORDAEVALUACION</v>
      </c>
      <c r="R18">
        <v>4</v>
      </c>
      <c r="S18" t="s">
        <v>7</v>
      </c>
      <c r="T18" t="s">
        <v>307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2</v>
      </c>
      <c r="Z18" s="17" t="str" cm="1">
        <f t="array" ref="Z18">_xlfn.IFS(Y18=0,"No evidenciado",Y18=1,"Novato",Y18=2,"Principiante avanzado",Y18=3,"Competente",Y18=4,"Proficiente",Y18=5,"Master")</f>
        <v>Principiante avanzado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309</v>
      </c>
    </row>
    <row r="19" spans="1:31" x14ac:dyDescent="0.25">
      <c r="A19" t="s">
        <v>199</v>
      </c>
      <c r="B19" t="s">
        <v>200</v>
      </c>
      <c r="C19" t="s">
        <v>201</v>
      </c>
      <c r="D19" t="s">
        <v>197</v>
      </c>
      <c r="E19" t="s">
        <v>194</v>
      </c>
      <c r="F19" t="s">
        <v>195</v>
      </c>
      <c r="G19" t="s">
        <v>198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196</v>
      </c>
      <c r="M19" t="s">
        <v>300</v>
      </c>
      <c r="N19" t="s">
        <v>291</v>
      </c>
      <c r="O19" t="s">
        <v>292</v>
      </c>
      <c r="P19" t="str">
        <f t="shared" si="6"/>
        <v>ANGELO GRECK MEDROA BORDAComportamiento del ConsumidorEVALUACION</v>
      </c>
      <c r="Q19" t="str">
        <f>BASE[[#This Row],[NombresCalificado]]&amp;BASE[[#This Row],[TipoEvaluacion]]</f>
        <v>ANGELO GRECK MEDROA BORDAEVALUACION</v>
      </c>
      <c r="R19">
        <v>3</v>
      </c>
      <c r="S19" t="s">
        <v>5</v>
      </c>
      <c r="T19" t="s">
        <v>307</v>
      </c>
      <c r="U19" s="17">
        <v>1</v>
      </c>
      <c r="V19" s="17" t="str" cm="1">
        <f t="array" ref="V19">_xlfn.IFS(U19=0,"Prenovato",U19=1,"Novato",U19=2,"Principiante avanzado",U19=3,"Competente",U19=4,"Proficiente",U19=5,"Master")</f>
        <v>Novato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1</v>
      </c>
      <c r="AD19" s="17" t="str" cm="1">
        <f t="array" ref="AD19">_xlfn.IFS(AC19=0,"Prenovato",AC19=1,"Novato",AC19=2,"Principiante avanzado",AC19=3,"Competente",AC19=4,"Proficiente",AC19=5,"Master")</f>
        <v>Novato</v>
      </c>
      <c r="AE19" s="17" t="s">
        <v>309</v>
      </c>
    </row>
    <row r="20" spans="1:31" x14ac:dyDescent="0.25">
      <c r="A20" t="s">
        <v>199</v>
      </c>
      <c r="B20" t="s">
        <v>200</v>
      </c>
      <c r="C20" t="s">
        <v>201</v>
      </c>
      <c r="D20" t="s">
        <v>197</v>
      </c>
      <c r="E20" t="s">
        <v>194</v>
      </c>
      <c r="F20" t="s">
        <v>195</v>
      </c>
      <c r="G20" t="s">
        <v>198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196</v>
      </c>
      <c r="M20" t="s">
        <v>294</v>
      </c>
      <c r="N20" t="s">
        <v>291</v>
      </c>
      <c r="O20" t="s">
        <v>292</v>
      </c>
      <c r="P20" t="str">
        <f t="shared" si="6"/>
        <v>ANGELO GRECK MEDROA BORDADiseño y Desarrollo OrganizacionalEVALUACION</v>
      </c>
      <c r="Q20" t="str">
        <f>BASE[[#This Row],[NombresCalificado]]&amp;BASE[[#This Row],[TipoEvaluacion]]</f>
        <v>ANGELO GRECK MEDROA BORDAEVALUACION</v>
      </c>
      <c r="R20">
        <v>3</v>
      </c>
      <c r="S20" t="s">
        <v>5</v>
      </c>
      <c r="T20" t="s">
        <v>307</v>
      </c>
      <c r="U20" s="17">
        <v>1</v>
      </c>
      <c r="V20" s="17" t="str" cm="1">
        <f t="array" ref="V20">_xlfn.IFS(U20=0,"Prenovato",U20=1,"Novato",U20=2,"Principiante avanzado",U20=3,"Competente",U20=4,"Proficiente",U20=5,"Master")</f>
        <v>Novato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1</v>
      </c>
      <c r="AD20" s="17" t="str" cm="1">
        <f t="array" ref="AD20">_xlfn.IFS(AC20=0,"Prenovato",AC20=1,"Novato",AC20=2,"Principiante avanzado",AC20=3,"Competente",AC20=4,"Proficiente",AC20=5,"Master")</f>
        <v>Novato</v>
      </c>
      <c r="AE20" s="17" t="s">
        <v>309</v>
      </c>
    </row>
    <row r="21" spans="1:31" x14ac:dyDescent="0.25">
      <c r="A21" t="s">
        <v>199</v>
      </c>
      <c r="B21" t="s">
        <v>200</v>
      </c>
      <c r="C21" t="s">
        <v>201</v>
      </c>
      <c r="D21" t="s">
        <v>197</v>
      </c>
      <c r="E21" t="s">
        <v>194</v>
      </c>
      <c r="F21" t="s">
        <v>195</v>
      </c>
      <c r="G21" t="s">
        <v>198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196</v>
      </c>
      <c r="M21" t="s">
        <v>293</v>
      </c>
      <c r="N21" t="s">
        <v>291</v>
      </c>
      <c r="O21" t="s">
        <v>292</v>
      </c>
      <c r="P21" t="str">
        <f t="shared" si="6"/>
        <v>ANGELO GRECK MEDROA BORDAForesight StrategyEVALUACION</v>
      </c>
      <c r="Q21" t="str">
        <f>BASE[[#This Row],[NombresCalificado]]&amp;BASE[[#This Row],[TipoEvaluacion]]</f>
        <v>ANGELO GRECK MEDROA BORDAEVALUACION</v>
      </c>
      <c r="R21">
        <v>1</v>
      </c>
      <c r="S21" t="s">
        <v>6</v>
      </c>
      <c r="T21" t="s">
        <v>307</v>
      </c>
      <c r="U21" s="17">
        <v>1</v>
      </c>
      <c r="V21" s="17" t="str" cm="1">
        <f t="array" ref="V21">_xlfn.IFS(U21=0,"Prenovato",U21=1,"Novato",U21=2,"Principiante avanzado",U21=3,"Competente",U21=4,"Proficiente",U21=5,"Master")</f>
        <v>Novato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1</v>
      </c>
      <c r="AD21" s="17" t="str" cm="1">
        <f t="array" ref="AD21">_xlfn.IFS(AC21=0,"Prenovato",AC21=1,"Novato",AC21=2,"Principiante avanzado",AC21=3,"Competente",AC21=4,"Proficiente",AC21=5,"Master")</f>
        <v>Novato</v>
      </c>
      <c r="AE21" s="17" t="s">
        <v>309</v>
      </c>
    </row>
    <row r="22" spans="1:31" x14ac:dyDescent="0.25">
      <c r="A22" t="s">
        <v>199</v>
      </c>
      <c r="B22" t="s">
        <v>200</v>
      </c>
      <c r="C22" t="s">
        <v>201</v>
      </c>
      <c r="D22" t="s">
        <v>197</v>
      </c>
      <c r="E22" t="s">
        <v>194</v>
      </c>
      <c r="F22" t="s">
        <v>195</v>
      </c>
      <c r="G22" t="s">
        <v>198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196</v>
      </c>
      <c r="M22" t="s">
        <v>295</v>
      </c>
      <c r="N22" t="s">
        <v>296</v>
      </c>
      <c r="O22" t="s">
        <v>296</v>
      </c>
      <c r="P22" t="str">
        <f t="shared" si="6"/>
        <v>ANGELO GRECK MEDROA BORDATransformacion DigitalEVALUACION</v>
      </c>
      <c r="Q22" t="str">
        <f>BASE[[#This Row],[NombresCalificado]]&amp;BASE[[#This Row],[TipoEvaluacion]]</f>
        <v>ANGELO GRECK MEDROA BORDAEVALUACION</v>
      </c>
      <c r="R22">
        <v>3</v>
      </c>
      <c r="S22" t="s">
        <v>5</v>
      </c>
      <c r="T22" t="s">
        <v>307</v>
      </c>
      <c r="U22" s="17">
        <v>1</v>
      </c>
      <c r="V22" s="17" t="str" cm="1">
        <f t="array" ref="V22">_xlfn.IFS(U22=0,"Prenovato",U22=1,"Novato",U22=2,"Principiante avanzado",U22=3,"Competente",U22=4,"Proficiente",U22=5,"Master")</f>
        <v>Novato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1</v>
      </c>
      <c r="AD22" s="17" t="str" cm="1">
        <f t="array" ref="AD22">_xlfn.IFS(AC22=0,"Prenovato",AC22=1,"Novato",AC22=2,"Principiante avanzado",AC22=3,"Competente",AC22=4,"Proficiente",AC22=5,"Master")</f>
        <v>Novato</v>
      </c>
      <c r="AE22" s="17" t="s">
        <v>309</v>
      </c>
    </row>
    <row r="23" spans="1:31" x14ac:dyDescent="0.25">
      <c r="A23" t="s">
        <v>199</v>
      </c>
      <c r="B23" t="s">
        <v>200</v>
      </c>
      <c r="C23" t="s">
        <v>201</v>
      </c>
      <c r="D23" t="s">
        <v>197</v>
      </c>
      <c r="E23" t="s">
        <v>194</v>
      </c>
      <c r="F23" t="s">
        <v>195</v>
      </c>
      <c r="G23" t="s">
        <v>198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196</v>
      </c>
      <c r="M23" t="s">
        <v>297</v>
      </c>
      <c r="N23" t="s">
        <v>296</v>
      </c>
      <c r="O23" t="s">
        <v>296</v>
      </c>
      <c r="P23" t="str">
        <f t="shared" si="6"/>
        <v>ANGELO GRECK MEDROA BORDAElaboración de modelos de negocio (inc. Digital)EVALUACION</v>
      </c>
      <c r="Q23" t="str">
        <f>BASE[[#This Row],[NombresCalificado]]&amp;BASE[[#This Row],[TipoEvaluacion]]</f>
        <v>ANGELO GRECK MEDROA BORDAEVALUACION</v>
      </c>
      <c r="R23">
        <v>1</v>
      </c>
      <c r="S23" t="s">
        <v>6</v>
      </c>
      <c r="T23" t="s">
        <v>307</v>
      </c>
      <c r="U23" s="17">
        <v>1</v>
      </c>
      <c r="V23" s="17" t="str" cm="1">
        <f t="array" ref="V23">_xlfn.IFS(U23=0,"Prenovato",U23=1,"Novato",U23=2,"Principiante avanzado",U23=3,"Competente",U23=4,"Proficiente",U23=5,"Master")</f>
        <v>Novato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1</v>
      </c>
      <c r="AD23" s="17" t="str" cm="1">
        <f t="array" ref="AD23">_xlfn.IFS(AC23=0,"Prenovato",AC23=1,"Novato",AC23=2,"Principiante avanzado",AC23=3,"Competente",AC23=4,"Proficiente",AC23=5,"Master")</f>
        <v>Novato</v>
      </c>
      <c r="AE23" s="17" t="s">
        <v>309</v>
      </c>
    </row>
    <row r="24" spans="1:31" x14ac:dyDescent="0.25">
      <c r="A24" t="s">
        <v>199</v>
      </c>
      <c r="B24" t="s">
        <v>200</v>
      </c>
      <c r="C24" t="s">
        <v>201</v>
      </c>
      <c r="D24" t="s">
        <v>197</v>
      </c>
      <c r="E24" t="s">
        <v>194</v>
      </c>
      <c r="F24" t="s">
        <v>195</v>
      </c>
      <c r="G24" t="s">
        <v>198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196</v>
      </c>
      <c r="M24" t="s">
        <v>305</v>
      </c>
      <c r="N24" t="s">
        <v>291</v>
      </c>
      <c r="O24" t="s">
        <v>292</v>
      </c>
      <c r="P24" t="str">
        <f t="shared" si="6"/>
        <v>ANGELO GRECK MEDROA BORDACapacidad innovadora y creativaEVALUACION</v>
      </c>
      <c r="Q24" t="str">
        <f>BASE[[#This Row],[NombresCalificado]]&amp;BASE[[#This Row],[TipoEvaluacion]]</f>
        <v>ANGELO GRECK MEDROA BORDAEVALUACION</v>
      </c>
      <c r="R24">
        <v>2</v>
      </c>
      <c r="S24" t="s">
        <v>4</v>
      </c>
      <c r="T24" t="s">
        <v>307</v>
      </c>
      <c r="U24" s="17">
        <v>1</v>
      </c>
      <c r="V24" s="17" t="str" cm="1">
        <f t="array" ref="V24">_xlfn.IFS(U24=0,"Prenovato",U24=1,"Novato",U24=2,"Principiante avanzado",U24=3,"Competente",U24=4,"Proficiente",U24=5,"Master")</f>
        <v>Novato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1</v>
      </c>
      <c r="AD24" s="17" t="str" cm="1">
        <f t="array" ref="AD24">_xlfn.IFS(AC24=0,"Prenovato",AC24=1,"Novato",AC24=2,"Principiante avanzado",AC24=3,"Competente",AC24=4,"Proficiente",AC24=5,"Master")</f>
        <v>Novato</v>
      </c>
      <c r="AE24" s="17" t="s">
        <v>309</v>
      </c>
    </row>
    <row r="25" spans="1:31" x14ac:dyDescent="0.25">
      <c r="A25" t="s">
        <v>199</v>
      </c>
      <c r="B25" t="s">
        <v>200</v>
      </c>
      <c r="C25" t="s">
        <v>201</v>
      </c>
      <c r="D25" t="s">
        <v>197</v>
      </c>
      <c r="E25" t="s">
        <v>194</v>
      </c>
      <c r="F25" t="s">
        <v>195</v>
      </c>
      <c r="G25" t="s">
        <v>198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196</v>
      </c>
      <c r="M25" t="s">
        <v>302</v>
      </c>
      <c r="N25" t="s">
        <v>296</v>
      </c>
      <c r="O25" t="s">
        <v>296</v>
      </c>
      <c r="P25" t="str">
        <f t="shared" si="6"/>
        <v>ANGELO GRECK MEDROA BORDAComunicación MultidimensionalEVALUACION</v>
      </c>
      <c r="Q25" t="str">
        <f>BASE[[#This Row],[NombresCalificado]]&amp;BASE[[#This Row],[TipoEvaluacion]]</f>
        <v>ANGELO GRECK MEDROA BORDAEVALUACION</v>
      </c>
      <c r="R25">
        <v>1</v>
      </c>
      <c r="S25" t="s">
        <v>6</v>
      </c>
      <c r="T25" t="s">
        <v>307</v>
      </c>
      <c r="U25" s="17">
        <v>1</v>
      </c>
      <c r="V25" s="17" t="str" cm="1">
        <f t="array" ref="V25">_xlfn.IFS(U25=0,"Prenovato",U25=1,"Novato",U25=2,"Principiante avanzado",U25=3,"Competente",U25=4,"Proficiente",U25=5,"Master")</f>
        <v>Novato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1</v>
      </c>
      <c r="AD25" s="17" t="str" cm="1">
        <f t="array" ref="AD25">_xlfn.IFS(AC25=0,"Prenovato",AC25=1,"Novato",AC25=2,"Principiante avanzado",AC25=3,"Competente",AC25=4,"Proficiente",AC25=5,"Master")</f>
        <v>Novato</v>
      </c>
      <c r="AE25" s="17" t="s">
        <v>309</v>
      </c>
    </row>
    <row r="26" spans="1:31" x14ac:dyDescent="0.25">
      <c r="A26" t="s">
        <v>199</v>
      </c>
      <c r="B26" t="s">
        <v>200</v>
      </c>
      <c r="C26" t="s">
        <v>201</v>
      </c>
      <c r="D26" t="s">
        <v>197</v>
      </c>
      <c r="E26" t="s">
        <v>194</v>
      </c>
      <c r="F26" t="s">
        <v>195</v>
      </c>
      <c r="G26" t="s">
        <v>198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196</v>
      </c>
      <c r="M26" t="s">
        <v>301</v>
      </c>
      <c r="N26" t="s">
        <v>296</v>
      </c>
      <c r="O26" t="s">
        <v>296</v>
      </c>
      <c r="P26" t="str">
        <f t="shared" si="6"/>
        <v>ANGELO GRECK MEDROA BORDAMejora de ProcesosEVALUACION</v>
      </c>
      <c r="Q26" t="str">
        <f>BASE[[#This Row],[NombresCalificado]]&amp;BASE[[#This Row],[TipoEvaluacion]]</f>
        <v>ANGELO GRECK MEDROA BORDAEVALUACION</v>
      </c>
      <c r="R26">
        <v>3</v>
      </c>
      <c r="S26" t="s">
        <v>5</v>
      </c>
      <c r="T26" t="s">
        <v>307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309</v>
      </c>
    </row>
    <row r="27" spans="1:31" x14ac:dyDescent="0.25">
      <c r="A27" t="s">
        <v>199</v>
      </c>
      <c r="B27" t="s">
        <v>200</v>
      </c>
      <c r="C27" t="s">
        <v>201</v>
      </c>
      <c r="D27" t="s">
        <v>197</v>
      </c>
      <c r="E27" t="s">
        <v>194</v>
      </c>
      <c r="F27" t="s">
        <v>195</v>
      </c>
      <c r="G27" t="s">
        <v>198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196</v>
      </c>
      <c r="M27" t="s">
        <v>290</v>
      </c>
      <c r="N27" t="s">
        <v>291</v>
      </c>
      <c r="O27" t="s">
        <v>292</v>
      </c>
      <c r="P27" t="str">
        <f t="shared" si="6"/>
        <v>ANGELO GRECK MEDROA BORDAAnálisis del entorno (interno y externo)EVALUACION</v>
      </c>
      <c r="Q27" t="str">
        <f>BASE[[#This Row],[NombresCalificado]]&amp;BASE[[#This Row],[TipoEvaluacion]]</f>
        <v>ANGELO GRECK MEDROA BORDAEVALUACION</v>
      </c>
      <c r="R27">
        <v>2</v>
      </c>
      <c r="S27" t="s">
        <v>4</v>
      </c>
      <c r="T27" t="s">
        <v>307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309</v>
      </c>
    </row>
    <row r="28" spans="1:31" x14ac:dyDescent="0.25">
      <c r="A28" t="s">
        <v>199</v>
      </c>
      <c r="B28" t="s">
        <v>200</v>
      </c>
      <c r="C28" t="s">
        <v>201</v>
      </c>
      <c r="D28" t="s">
        <v>197</v>
      </c>
      <c r="E28" t="s">
        <v>194</v>
      </c>
      <c r="F28" t="s">
        <v>195</v>
      </c>
      <c r="G28" t="s">
        <v>198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196</v>
      </c>
      <c r="M28" t="s">
        <v>298</v>
      </c>
      <c r="N28" t="s">
        <v>296</v>
      </c>
      <c r="O28" t="s">
        <v>296</v>
      </c>
      <c r="P28" t="str">
        <f t="shared" si="6"/>
        <v>ANGELO GRECK MEDROA BORDAElaboración de Modelos Financieros y No FinancierosEVALUACION</v>
      </c>
      <c r="Q28" t="str">
        <f>BASE[[#This Row],[NombresCalificado]]&amp;BASE[[#This Row],[TipoEvaluacion]]</f>
        <v>ANGELO GRECK MEDROA BORDAEVALUACION</v>
      </c>
      <c r="R28">
        <v>3</v>
      </c>
      <c r="S28" t="s">
        <v>5</v>
      </c>
      <c r="T28" t="s">
        <v>307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309</v>
      </c>
    </row>
    <row r="29" spans="1:31" x14ac:dyDescent="0.25">
      <c r="A29" t="s">
        <v>199</v>
      </c>
      <c r="B29" t="s">
        <v>200</v>
      </c>
      <c r="C29" t="s">
        <v>201</v>
      </c>
      <c r="D29" t="s">
        <v>197</v>
      </c>
      <c r="E29" t="s">
        <v>194</v>
      </c>
      <c r="F29" t="s">
        <v>195</v>
      </c>
      <c r="G29" t="s">
        <v>198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196</v>
      </c>
      <c r="M29" t="s">
        <v>299</v>
      </c>
      <c r="N29" t="s">
        <v>296</v>
      </c>
      <c r="O29" t="s">
        <v>296</v>
      </c>
      <c r="P29" t="str">
        <f t="shared" si="6"/>
        <v>ANGELO GRECK MEDROA BORDAFormulación y de desarrollo de solucionesEVALUACION</v>
      </c>
      <c r="Q29" t="str">
        <f>BASE[[#This Row],[NombresCalificado]]&amp;BASE[[#This Row],[TipoEvaluacion]]</f>
        <v>ANGELO GRECK MEDROA BORDAEVALUACION</v>
      </c>
      <c r="R29">
        <v>2</v>
      </c>
      <c r="S29" t="s">
        <v>4</v>
      </c>
      <c r="T29" t="s">
        <v>307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309</v>
      </c>
    </row>
    <row r="30" spans="1:31" x14ac:dyDescent="0.25">
      <c r="A30" t="s">
        <v>202</v>
      </c>
      <c r="B30" t="s">
        <v>203</v>
      </c>
      <c r="C30" t="s">
        <v>196</v>
      </c>
      <c r="D30" t="s">
        <v>197</v>
      </c>
      <c r="E30" t="s">
        <v>202</v>
      </c>
      <c r="F30" t="s">
        <v>203</v>
      </c>
      <c r="G30" t="s">
        <v>204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SI</v>
      </c>
      <c r="L30" t="s">
        <v>196</v>
      </c>
      <c r="M30" t="s">
        <v>305</v>
      </c>
      <c r="N30" t="s">
        <v>291</v>
      </c>
      <c r="O30" t="s">
        <v>292</v>
      </c>
      <c r="P30" t="str">
        <f t="shared" si="6"/>
        <v>PAOLA GABRIELA REVOREDO PEREZCapacidad innovadora y creativaAUTOEVALUACION</v>
      </c>
      <c r="Q30" t="str">
        <f>BASE[[#This Row],[NombresCalificado]]&amp;BASE[[#This Row],[TipoEvaluacion]]</f>
        <v>PAOLA GABRIELA REVOREDO PEREZAUTOEVALUACION</v>
      </c>
      <c r="R30">
        <v>2</v>
      </c>
      <c r="S30" t="s">
        <v>4</v>
      </c>
      <c r="T30" t="s">
        <v>307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4</v>
      </c>
      <c r="Z30" s="17" t="str" cm="1">
        <f t="array" ref="Z30">_xlfn.IFS(Y30=0,"No evidenciado",Y30=1,"Novato",Y30=2,"Principiante avanzado",Y30=3,"Competente",Y30=4,"Proficiente",Y30=5,"Master")</f>
        <v>Proficiente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308</v>
      </c>
    </row>
    <row r="31" spans="1:31" x14ac:dyDescent="0.25">
      <c r="A31" t="s">
        <v>202</v>
      </c>
      <c r="B31" t="s">
        <v>203</v>
      </c>
      <c r="C31" t="s">
        <v>196</v>
      </c>
      <c r="D31" t="s">
        <v>197</v>
      </c>
      <c r="E31" t="s">
        <v>202</v>
      </c>
      <c r="F31" t="s">
        <v>203</v>
      </c>
      <c r="G31" t="s">
        <v>204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SI</v>
      </c>
      <c r="L31" t="s">
        <v>196</v>
      </c>
      <c r="M31" t="s">
        <v>297</v>
      </c>
      <c r="N31" t="s">
        <v>296</v>
      </c>
      <c r="O31" t="s">
        <v>296</v>
      </c>
      <c r="P31" t="str">
        <f t="shared" si="6"/>
        <v>PAOLA GABRIELA REVOREDO PEREZElaboración de modelos de negocio (inc. Digital)AUTOEVALUACION</v>
      </c>
      <c r="Q31" t="str">
        <f>BASE[[#This Row],[NombresCalificado]]&amp;BASE[[#This Row],[TipoEvaluacion]]</f>
        <v>PAOLA GABRIELA REVOREDO PEREZAUTOEVALUACION</v>
      </c>
      <c r="R31">
        <v>2</v>
      </c>
      <c r="S31" t="s">
        <v>4</v>
      </c>
      <c r="T31" t="s">
        <v>307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4</v>
      </c>
      <c r="Z31" s="17" t="str" cm="1">
        <f t="array" ref="Z31">_xlfn.IFS(Y31=0,"No evidenciado",Y31=1,"Novato",Y31=2,"Principiante avanzado",Y31=3,"Competente",Y31=4,"Proficiente",Y31=5,"Master")</f>
        <v>Proficiente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308</v>
      </c>
    </row>
    <row r="32" spans="1:31" x14ac:dyDescent="0.25">
      <c r="A32" t="s">
        <v>202</v>
      </c>
      <c r="B32" t="s">
        <v>203</v>
      </c>
      <c r="C32" t="s">
        <v>196</v>
      </c>
      <c r="D32" t="s">
        <v>197</v>
      </c>
      <c r="E32" t="s">
        <v>202</v>
      </c>
      <c r="F32" t="s">
        <v>203</v>
      </c>
      <c r="G32" t="s">
        <v>204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SI</v>
      </c>
      <c r="L32" t="s">
        <v>196</v>
      </c>
      <c r="M32" t="s">
        <v>295</v>
      </c>
      <c r="N32" t="s">
        <v>296</v>
      </c>
      <c r="O32" t="s">
        <v>296</v>
      </c>
      <c r="P32" t="str">
        <f t="shared" si="6"/>
        <v>PAOLA GABRIELA REVOREDO PEREZTransformacion DigitalAUTOEVALUACION</v>
      </c>
      <c r="Q32" t="str">
        <f>BASE[[#This Row],[NombresCalificado]]&amp;BASE[[#This Row],[TipoEvaluacion]]</f>
        <v>PAOLA GABRIELA REVOREDO PEREZAUTOEVALUACION</v>
      </c>
      <c r="R32">
        <v>2</v>
      </c>
      <c r="S32" t="s">
        <v>4</v>
      </c>
      <c r="T32" t="s">
        <v>307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308</v>
      </c>
    </row>
    <row r="33" spans="1:31" x14ac:dyDescent="0.25">
      <c r="A33" t="s">
        <v>202</v>
      </c>
      <c r="B33" t="s">
        <v>203</v>
      </c>
      <c r="C33" t="s">
        <v>196</v>
      </c>
      <c r="D33" t="s">
        <v>197</v>
      </c>
      <c r="E33" t="s">
        <v>202</v>
      </c>
      <c r="F33" t="s">
        <v>203</v>
      </c>
      <c r="G33" t="s">
        <v>204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SI</v>
      </c>
      <c r="L33" t="s">
        <v>196</v>
      </c>
      <c r="M33" t="s">
        <v>290</v>
      </c>
      <c r="N33" t="s">
        <v>291</v>
      </c>
      <c r="O33" t="s">
        <v>292</v>
      </c>
      <c r="P33" t="str">
        <f t="shared" si="6"/>
        <v>PAOLA GABRIELA REVOREDO PEREZAnálisis del entorno (interno y externo)AUTOEVALUACION</v>
      </c>
      <c r="Q33" t="str">
        <f>BASE[[#This Row],[NombresCalificado]]&amp;BASE[[#This Row],[TipoEvaluacion]]</f>
        <v>PAOLA GABRIELA REVOREDO PEREZAUTOEVALUACION</v>
      </c>
      <c r="R33">
        <v>1</v>
      </c>
      <c r="S33" t="s">
        <v>6</v>
      </c>
      <c r="T33" t="s">
        <v>307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308</v>
      </c>
    </row>
    <row r="34" spans="1:31" x14ac:dyDescent="0.25">
      <c r="A34" t="s">
        <v>202</v>
      </c>
      <c r="B34" t="s">
        <v>203</v>
      </c>
      <c r="C34" t="s">
        <v>196</v>
      </c>
      <c r="D34" t="s">
        <v>197</v>
      </c>
      <c r="E34" t="s">
        <v>202</v>
      </c>
      <c r="F34" t="s">
        <v>203</v>
      </c>
      <c r="G34" t="s">
        <v>204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SI</v>
      </c>
      <c r="L34" t="s">
        <v>196</v>
      </c>
      <c r="M34" t="s">
        <v>294</v>
      </c>
      <c r="N34" t="s">
        <v>291</v>
      </c>
      <c r="O34" t="s">
        <v>292</v>
      </c>
      <c r="P34" t="str">
        <f t="shared" si="6"/>
        <v>PAOLA GABRIELA REVOREDO PEREZDiseño y Desarrollo OrganizacionalAUTOEVALUACION</v>
      </c>
      <c r="Q34" t="str">
        <f>BASE[[#This Row],[NombresCalificado]]&amp;BASE[[#This Row],[TipoEvaluacion]]</f>
        <v>PAOLA GABRIELA REVOREDO PEREZAUTOEVALUACION</v>
      </c>
      <c r="R34">
        <v>2</v>
      </c>
      <c r="S34" t="s">
        <v>4</v>
      </c>
      <c r="T34" t="s">
        <v>307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308</v>
      </c>
    </row>
    <row r="35" spans="1:31" x14ac:dyDescent="0.25">
      <c r="A35" t="s">
        <v>202</v>
      </c>
      <c r="B35" t="s">
        <v>203</v>
      </c>
      <c r="C35" t="s">
        <v>196</v>
      </c>
      <c r="D35" t="s">
        <v>197</v>
      </c>
      <c r="E35" t="s">
        <v>202</v>
      </c>
      <c r="F35" t="s">
        <v>203</v>
      </c>
      <c r="G35" t="s">
        <v>204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SI</v>
      </c>
      <c r="L35" t="s">
        <v>196</v>
      </c>
      <c r="M35" t="s">
        <v>293</v>
      </c>
      <c r="N35" t="s">
        <v>291</v>
      </c>
      <c r="O35" t="s">
        <v>292</v>
      </c>
      <c r="P35" t="str">
        <f t="shared" si="6"/>
        <v>PAOLA GABRIELA REVOREDO PEREZForesight StrategyAUTOEVALUACION</v>
      </c>
      <c r="Q35" t="str">
        <f>BASE[[#This Row],[NombresCalificado]]&amp;BASE[[#This Row],[TipoEvaluacion]]</f>
        <v>PAOLA GABRIELA REVOREDO PEREZAUTOEVALUACION</v>
      </c>
      <c r="R35">
        <v>2</v>
      </c>
      <c r="S35" t="s">
        <v>4</v>
      </c>
      <c r="T35" t="s">
        <v>307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308</v>
      </c>
    </row>
    <row r="36" spans="1:31" x14ac:dyDescent="0.25">
      <c r="A36" t="s">
        <v>202</v>
      </c>
      <c r="B36" t="s">
        <v>203</v>
      </c>
      <c r="C36" t="s">
        <v>196</v>
      </c>
      <c r="D36" t="s">
        <v>197</v>
      </c>
      <c r="E36" t="s">
        <v>202</v>
      </c>
      <c r="F36" t="s">
        <v>203</v>
      </c>
      <c r="G36" t="s">
        <v>204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SI</v>
      </c>
      <c r="L36" t="s">
        <v>196</v>
      </c>
      <c r="M36" t="s">
        <v>306</v>
      </c>
      <c r="N36" t="s">
        <v>296</v>
      </c>
      <c r="O36" t="s">
        <v>296</v>
      </c>
      <c r="P36" t="str">
        <f t="shared" si="6"/>
        <v>PAOLA GABRIELA REVOREDO PEREZDesarrollo de Nuevos Productos y ServiciosAUTOEVALUACION</v>
      </c>
      <c r="Q36" t="str">
        <f>BASE[[#This Row],[NombresCalificado]]&amp;BASE[[#This Row],[TipoEvaluacion]]</f>
        <v>PAOLA GABRIELA REVOREDO PEREZAUTOEVALUACION</v>
      </c>
      <c r="R36">
        <v>2</v>
      </c>
      <c r="S36" t="s">
        <v>4</v>
      </c>
      <c r="T36" t="s">
        <v>307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4</v>
      </c>
      <c r="Z36" s="17" t="str" cm="1">
        <f t="array" ref="Z36">_xlfn.IFS(Y36=0,"No evidenciado",Y36=1,"Novato",Y36=2,"Principiante avanzado",Y36=3,"Competente",Y36=4,"Proficiente",Y36=5,"Master")</f>
        <v>Proficiente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308</v>
      </c>
    </row>
    <row r="37" spans="1:31" x14ac:dyDescent="0.25">
      <c r="A37" t="s">
        <v>202</v>
      </c>
      <c r="B37" t="s">
        <v>203</v>
      </c>
      <c r="C37" t="s">
        <v>196</v>
      </c>
      <c r="D37" t="s">
        <v>197</v>
      </c>
      <c r="E37" t="s">
        <v>202</v>
      </c>
      <c r="F37" t="s">
        <v>203</v>
      </c>
      <c r="G37" t="s">
        <v>204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SI</v>
      </c>
      <c r="L37" t="s">
        <v>196</v>
      </c>
      <c r="M37" t="s">
        <v>301</v>
      </c>
      <c r="N37" t="s">
        <v>296</v>
      </c>
      <c r="O37" t="s">
        <v>296</v>
      </c>
      <c r="P37" t="str">
        <f t="shared" si="6"/>
        <v>PAOLA GABRIELA REVOREDO PEREZMejora de ProcesosAUTOEVALUACION</v>
      </c>
      <c r="Q37" t="str">
        <f>BASE[[#This Row],[NombresCalificado]]&amp;BASE[[#This Row],[TipoEvaluacion]]</f>
        <v>PAOLA GABRIELA REVOREDO PEREZAUTOEVALUACION</v>
      </c>
      <c r="R37">
        <v>2</v>
      </c>
      <c r="S37" t="s">
        <v>4</v>
      </c>
      <c r="T37" t="s">
        <v>307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4</v>
      </c>
      <c r="Z37" s="17" t="str" cm="1">
        <f t="array" ref="Z37">_xlfn.IFS(Y37=0,"No evidenciado",Y37=1,"Novato",Y37=2,"Principiante avanzado",Y37=3,"Competente",Y37=4,"Proficiente",Y37=5,"Master")</f>
        <v>Proficiente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308</v>
      </c>
    </row>
    <row r="38" spans="1:31" x14ac:dyDescent="0.25">
      <c r="A38" t="s">
        <v>202</v>
      </c>
      <c r="B38" t="s">
        <v>203</v>
      </c>
      <c r="C38" t="s">
        <v>196</v>
      </c>
      <c r="D38" t="s">
        <v>197</v>
      </c>
      <c r="E38" t="s">
        <v>202</v>
      </c>
      <c r="F38" t="s">
        <v>203</v>
      </c>
      <c r="G38" t="s">
        <v>204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SI</v>
      </c>
      <c r="L38" t="s">
        <v>196</v>
      </c>
      <c r="M38" t="s">
        <v>300</v>
      </c>
      <c r="N38" t="s">
        <v>291</v>
      </c>
      <c r="O38" t="s">
        <v>292</v>
      </c>
      <c r="P38" t="str">
        <f t="shared" si="6"/>
        <v>PAOLA GABRIELA REVOREDO PEREZComportamiento del ConsumidorAUTOEVALUACION</v>
      </c>
      <c r="Q38" t="str">
        <f>BASE[[#This Row],[NombresCalificado]]&amp;BASE[[#This Row],[TipoEvaluacion]]</f>
        <v>PAOLA GABRIELA REVOREDO PEREZAUTOEVALUACION</v>
      </c>
      <c r="R38">
        <v>3</v>
      </c>
      <c r="S38" t="s">
        <v>5</v>
      </c>
      <c r="T38" t="s">
        <v>307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4</v>
      </c>
      <c r="Z38" s="17" t="str" cm="1">
        <f t="array" ref="Z38">_xlfn.IFS(Y38=0,"No evidenciado",Y38=1,"Novato",Y38=2,"Principiante avanzado",Y38=3,"Competente",Y38=4,"Proficiente",Y38=5,"Master")</f>
        <v>Proficiente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308</v>
      </c>
    </row>
    <row r="39" spans="1:31" x14ac:dyDescent="0.25">
      <c r="A39" t="s">
        <v>202</v>
      </c>
      <c r="B39" t="s">
        <v>203</v>
      </c>
      <c r="C39" t="s">
        <v>196</v>
      </c>
      <c r="D39" t="s">
        <v>197</v>
      </c>
      <c r="E39" t="s">
        <v>202</v>
      </c>
      <c r="F39" t="s">
        <v>203</v>
      </c>
      <c r="G39" t="s">
        <v>204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SI</v>
      </c>
      <c r="L39" t="s">
        <v>196</v>
      </c>
      <c r="M39" t="s">
        <v>304</v>
      </c>
      <c r="N39" t="s">
        <v>296</v>
      </c>
      <c r="O39" t="s">
        <v>296</v>
      </c>
      <c r="P39" t="str">
        <f t="shared" si="6"/>
        <v>PAOLA GABRIELA REVOREDO PEREZAnálisis descriptivo y prescriptivoAUTOEVALUACION</v>
      </c>
      <c r="Q39" t="str">
        <f>BASE[[#This Row],[NombresCalificado]]&amp;BASE[[#This Row],[TipoEvaluacion]]</f>
        <v>PAOLA GABRIELA REVOREDO PEREZAUTOEVALUACION</v>
      </c>
      <c r="R39">
        <v>2</v>
      </c>
      <c r="S39" t="s">
        <v>4</v>
      </c>
      <c r="T39" t="s">
        <v>307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4</v>
      </c>
      <c r="Z39" s="17" t="str" cm="1">
        <f t="array" ref="Z39">_xlfn.IFS(Y39=0,"No evidenciado",Y39=1,"Novato",Y39=2,"Principiante avanzado",Y39=3,"Competente",Y39=4,"Proficiente",Y39=5,"Master")</f>
        <v>Proficiente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308</v>
      </c>
    </row>
    <row r="40" spans="1:31" x14ac:dyDescent="0.25">
      <c r="A40" t="s">
        <v>202</v>
      </c>
      <c r="B40" t="s">
        <v>203</v>
      </c>
      <c r="C40" t="s">
        <v>196</v>
      </c>
      <c r="D40" t="s">
        <v>197</v>
      </c>
      <c r="E40" t="s">
        <v>202</v>
      </c>
      <c r="F40" t="s">
        <v>203</v>
      </c>
      <c r="G40" t="s">
        <v>204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SI</v>
      </c>
      <c r="L40" t="s">
        <v>196</v>
      </c>
      <c r="M40" t="s">
        <v>303</v>
      </c>
      <c r="N40" t="s">
        <v>291</v>
      </c>
      <c r="O40" t="s">
        <v>292</v>
      </c>
      <c r="P40" t="str">
        <f t="shared" si="6"/>
        <v>PAOLA GABRIELA REVOREDO PEREZGestión de ProyectosAUTOEVALUACION</v>
      </c>
      <c r="Q40" t="str">
        <f>BASE[[#This Row],[NombresCalificado]]&amp;BASE[[#This Row],[TipoEvaluacion]]</f>
        <v>PAOLA GABRIELA REVOREDO PEREZAUTOEVALUACION</v>
      </c>
      <c r="R40">
        <v>3</v>
      </c>
      <c r="S40" t="s">
        <v>5</v>
      </c>
      <c r="T40" t="s">
        <v>307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4</v>
      </c>
      <c r="Z40" s="17" t="str" cm="1">
        <f t="array" ref="Z40">_xlfn.IFS(Y40=0,"No evidenciado",Y40=1,"Novato",Y40=2,"Principiante avanzado",Y40=3,"Competente",Y40=4,"Proficiente",Y40=5,"Master")</f>
        <v>Proficiente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308</v>
      </c>
    </row>
    <row r="41" spans="1:31" x14ac:dyDescent="0.25">
      <c r="A41" t="s">
        <v>202</v>
      </c>
      <c r="B41" t="s">
        <v>203</v>
      </c>
      <c r="C41" t="s">
        <v>196</v>
      </c>
      <c r="D41" t="s">
        <v>197</v>
      </c>
      <c r="E41" t="s">
        <v>202</v>
      </c>
      <c r="F41" t="s">
        <v>203</v>
      </c>
      <c r="G41" t="s">
        <v>204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SI</v>
      </c>
      <c r="L41" t="s">
        <v>196</v>
      </c>
      <c r="M41" t="s">
        <v>302</v>
      </c>
      <c r="N41" t="s">
        <v>296</v>
      </c>
      <c r="O41" t="s">
        <v>296</v>
      </c>
      <c r="P41" t="str">
        <f t="shared" si="6"/>
        <v>PAOLA GABRIELA REVOREDO PEREZComunicación MultidimensionalAUTOEVALUACION</v>
      </c>
      <c r="Q41" t="str">
        <f>BASE[[#This Row],[NombresCalificado]]&amp;BASE[[#This Row],[TipoEvaluacion]]</f>
        <v>PAOLA GABRIELA REVOREDO PEREZAUTOEVALUACION</v>
      </c>
      <c r="R41">
        <v>4</v>
      </c>
      <c r="S41" t="s">
        <v>7</v>
      </c>
      <c r="T41" t="s">
        <v>307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4</v>
      </c>
      <c r="Z41" s="17" t="str" cm="1">
        <f t="array" ref="Z41">_xlfn.IFS(Y41=0,"No evidenciado",Y41=1,"Novato",Y41=2,"Principiante avanzado",Y41=3,"Competente",Y41=4,"Proficiente",Y41=5,"Master")</f>
        <v>Proficiente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308</v>
      </c>
    </row>
    <row r="42" spans="1:31" x14ac:dyDescent="0.25">
      <c r="A42" t="s">
        <v>202</v>
      </c>
      <c r="B42" t="s">
        <v>203</v>
      </c>
      <c r="C42" t="s">
        <v>196</v>
      </c>
      <c r="D42" t="s">
        <v>197</v>
      </c>
      <c r="E42" t="s">
        <v>202</v>
      </c>
      <c r="F42" t="s">
        <v>203</v>
      </c>
      <c r="G42" t="s">
        <v>204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SI</v>
      </c>
      <c r="L42" t="s">
        <v>196</v>
      </c>
      <c r="M42" t="s">
        <v>299</v>
      </c>
      <c r="N42" t="s">
        <v>296</v>
      </c>
      <c r="O42" t="s">
        <v>296</v>
      </c>
      <c r="P42" t="str">
        <f t="shared" si="6"/>
        <v>PAOLA GABRIELA REVOREDO PEREZFormulación y de desarrollo de solucionesAUTOEVALUACION</v>
      </c>
      <c r="Q42" t="str">
        <f>BASE[[#This Row],[NombresCalificado]]&amp;BASE[[#This Row],[TipoEvaluacion]]</f>
        <v>PAOLA GABRIELA REVOREDO PEREZAUTOEVALUACION</v>
      </c>
      <c r="R42">
        <v>2</v>
      </c>
      <c r="S42" t="s">
        <v>4</v>
      </c>
      <c r="T42" t="s">
        <v>307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4</v>
      </c>
      <c r="Z42" s="17" t="str" cm="1">
        <f t="array" ref="Z42">_xlfn.IFS(Y42=0,"No evidenciado",Y42=1,"Novato",Y42=2,"Principiante avanzado",Y42=3,"Competente",Y42=4,"Proficiente",Y42=5,"Master")</f>
        <v>Proficiente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308</v>
      </c>
    </row>
    <row r="43" spans="1:31" x14ac:dyDescent="0.25">
      <c r="A43" t="s">
        <v>202</v>
      </c>
      <c r="B43" t="s">
        <v>203</v>
      </c>
      <c r="C43" t="s">
        <v>196</v>
      </c>
      <c r="D43" t="s">
        <v>197</v>
      </c>
      <c r="E43" t="s">
        <v>202</v>
      </c>
      <c r="F43" t="s">
        <v>203</v>
      </c>
      <c r="G43" t="s">
        <v>204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SI</v>
      </c>
      <c r="L43" t="s">
        <v>196</v>
      </c>
      <c r="M43" t="s">
        <v>298</v>
      </c>
      <c r="N43" t="s">
        <v>296</v>
      </c>
      <c r="O43" t="s">
        <v>296</v>
      </c>
      <c r="P43" t="str">
        <f t="shared" si="6"/>
        <v>PAOLA GABRIELA REVOREDO PEREZElaboración de Modelos Financieros y No FinancierosAUTOEVALUACION</v>
      </c>
      <c r="Q43" t="str">
        <f>BASE[[#This Row],[NombresCalificado]]&amp;BASE[[#This Row],[TipoEvaluacion]]</f>
        <v>PAOLA GABRIELA REVOREDO PEREZAUTOEVALUACION</v>
      </c>
      <c r="R43">
        <v>1</v>
      </c>
      <c r="S43" t="s">
        <v>6</v>
      </c>
      <c r="T43" t="s">
        <v>307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4</v>
      </c>
      <c r="Z43" s="17" t="str" cm="1">
        <f t="array" ref="Z43">_xlfn.IFS(Y43=0,"No evidenciado",Y43=1,"Novato",Y43=2,"Principiante avanzado",Y43=3,"Competente",Y43=4,"Proficiente",Y43=5,"Master")</f>
        <v>Proficiente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308</v>
      </c>
    </row>
    <row r="44" spans="1:31" x14ac:dyDescent="0.25">
      <c r="A44" t="s">
        <v>205</v>
      </c>
      <c r="B44" t="s">
        <v>206</v>
      </c>
      <c r="C44" t="s">
        <v>201</v>
      </c>
      <c r="D44" t="s">
        <v>197</v>
      </c>
      <c r="E44" t="s">
        <v>202</v>
      </c>
      <c r="F44" t="s">
        <v>203</v>
      </c>
      <c r="G44" t="s">
        <v>204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SI</v>
      </c>
      <c r="L44" t="s">
        <v>196</v>
      </c>
      <c r="M44" t="s">
        <v>301</v>
      </c>
      <c r="N44" t="s">
        <v>296</v>
      </c>
      <c r="O44" t="s">
        <v>296</v>
      </c>
      <c r="P44" t="str">
        <f t="shared" si="6"/>
        <v>PAOLA GABRIELA REVOREDO PEREZMejora de ProcesosEVALUACION</v>
      </c>
      <c r="Q44" t="str">
        <f>BASE[[#This Row],[NombresCalificado]]&amp;BASE[[#This Row],[TipoEvaluacion]]</f>
        <v>PAOLA GABRIELA REVOREDO PEREZEVALUACION</v>
      </c>
      <c r="R44">
        <v>1</v>
      </c>
      <c r="S44" t="s">
        <v>6</v>
      </c>
      <c r="T44" t="s">
        <v>307</v>
      </c>
      <c r="U44" s="17">
        <v>0</v>
      </c>
      <c r="V44" s="17" t="str" cm="1">
        <f t="array" ref="V44">_xlfn.IFS(U44=0,"Prenovato",U44=1,"Novato",U44=2,"Principiante avanzado",U44=3,"Competente",U44=4,"Proficiente",U44=5,"Master")</f>
        <v>Prenovato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0</v>
      </c>
      <c r="AD44" s="17" t="str" cm="1">
        <f t="array" ref="AD44">_xlfn.IFS(AC44=0,"Prenovato",AC44=1,"Novato",AC44=2,"Principiante avanzado",AC44=3,"Competente",AC44=4,"Proficiente",AC44=5,"Master")</f>
        <v>Prenovato</v>
      </c>
      <c r="AE44" s="17" t="s">
        <v>309</v>
      </c>
    </row>
    <row r="45" spans="1:31" x14ac:dyDescent="0.25">
      <c r="A45" t="s">
        <v>205</v>
      </c>
      <c r="B45" t="s">
        <v>206</v>
      </c>
      <c r="C45" t="s">
        <v>201</v>
      </c>
      <c r="D45" t="s">
        <v>197</v>
      </c>
      <c r="E45" t="s">
        <v>202</v>
      </c>
      <c r="F45" t="s">
        <v>203</v>
      </c>
      <c r="G45" t="s">
        <v>204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SI</v>
      </c>
      <c r="L45" t="s">
        <v>196</v>
      </c>
      <c r="M45" t="s">
        <v>303</v>
      </c>
      <c r="N45" t="s">
        <v>291</v>
      </c>
      <c r="O45" t="s">
        <v>292</v>
      </c>
      <c r="P45" t="str">
        <f t="shared" si="6"/>
        <v>PAOLA GABRIELA REVOREDO PEREZGestión de ProyectosEVALUACION</v>
      </c>
      <c r="Q45" t="str">
        <f>BASE[[#This Row],[NombresCalificado]]&amp;BASE[[#This Row],[TipoEvaluacion]]</f>
        <v>PAOLA GABRIELA REVOREDO PEREZEVALUACION</v>
      </c>
      <c r="R45">
        <v>1</v>
      </c>
      <c r="S45" t="s">
        <v>6</v>
      </c>
      <c r="T45" t="s">
        <v>307</v>
      </c>
      <c r="U45" s="17">
        <v>0</v>
      </c>
      <c r="V45" s="17" t="str" cm="1">
        <f t="array" ref="V45">_xlfn.IFS(U45=0,"Prenovato",U45=1,"Novato",U45=2,"Principiante avanzado",U45=3,"Competente",U45=4,"Proficiente",U45=5,"Master")</f>
        <v>Prenovato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0</v>
      </c>
      <c r="AD45" s="17" t="str" cm="1">
        <f t="array" ref="AD45">_xlfn.IFS(AC45=0,"Prenovato",AC45=1,"Novato",AC45=2,"Principiante avanzado",AC45=3,"Competente",AC45=4,"Proficiente",AC45=5,"Master")</f>
        <v>Prenovato</v>
      </c>
      <c r="AE45" s="17" t="s">
        <v>309</v>
      </c>
    </row>
    <row r="46" spans="1:31" x14ac:dyDescent="0.25">
      <c r="A46" t="s">
        <v>205</v>
      </c>
      <c r="B46" t="s">
        <v>206</v>
      </c>
      <c r="C46" t="s">
        <v>201</v>
      </c>
      <c r="D46" t="s">
        <v>197</v>
      </c>
      <c r="E46" t="s">
        <v>202</v>
      </c>
      <c r="F46" t="s">
        <v>203</v>
      </c>
      <c r="G46" t="s">
        <v>204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SI</v>
      </c>
      <c r="L46" t="s">
        <v>196</v>
      </c>
      <c r="M46" t="s">
        <v>297</v>
      </c>
      <c r="N46" t="s">
        <v>296</v>
      </c>
      <c r="O46" t="s">
        <v>296</v>
      </c>
      <c r="P46" t="str">
        <f t="shared" si="6"/>
        <v>PAOLA GABRIELA REVOREDO PEREZElaboración de modelos de negocio (inc. Digital)EVALUACION</v>
      </c>
      <c r="Q46" t="str">
        <f>BASE[[#This Row],[NombresCalificado]]&amp;BASE[[#This Row],[TipoEvaluacion]]</f>
        <v>PAOLA GABRIELA REVOREDO PEREZEVALUACION</v>
      </c>
      <c r="R46">
        <v>0</v>
      </c>
      <c r="S46" t="s">
        <v>185</v>
      </c>
      <c r="T46" t="s">
        <v>307</v>
      </c>
      <c r="U46" s="17">
        <v>0</v>
      </c>
      <c r="V46" s="17" t="str" cm="1">
        <f t="array" ref="V46">_xlfn.IFS(U46=0,"Prenovato",U46=1,"Novato",U46=2,"Principiante avanzado",U46=3,"Competente",U46=4,"Proficiente",U46=5,"Master")</f>
        <v>Prenovato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0</v>
      </c>
      <c r="AD46" s="17" t="str" cm="1">
        <f t="array" ref="AD46">_xlfn.IFS(AC46=0,"Prenovato",AC46=1,"Novato",AC46=2,"Principiante avanzado",AC46=3,"Competente",AC46=4,"Proficiente",AC46=5,"Master")</f>
        <v>Prenovato</v>
      </c>
      <c r="AE46" s="17" t="s">
        <v>309</v>
      </c>
    </row>
    <row r="47" spans="1:31" x14ac:dyDescent="0.25">
      <c r="A47" t="s">
        <v>205</v>
      </c>
      <c r="B47" t="s">
        <v>206</v>
      </c>
      <c r="C47" t="s">
        <v>201</v>
      </c>
      <c r="D47" t="s">
        <v>197</v>
      </c>
      <c r="E47" t="s">
        <v>202</v>
      </c>
      <c r="F47" t="s">
        <v>203</v>
      </c>
      <c r="G47" t="s">
        <v>204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SI</v>
      </c>
      <c r="L47" t="s">
        <v>196</v>
      </c>
      <c r="M47" t="s">
        <v>295</v>
      </c>
      <c r="N47" t="s">
        <v>296</v>
      </c>
      <c r="O47" t="s">
        <v>296</v>
      </c>
      <c r="P47" t="str">
        <f t="shared" si="6"/>
        <v>PAOLA GABRIELA REVOREDO PEREZTransformacion DigitalEVALUACION</v>
      </c>
      <c r="Q47" t="str">
        <f>BASE[[#This Row],[NombresCalificado]]&amp;BASE[[#This Row],[TipoEvaluacion]]</f>
        <v>PAOLA GABRIELA REVOREDO PEREZEVALUACION</v>
      </c>
      <c r="R47">
        <v>1</v>
      </c>
      <c r="S47" t="s">
        <v>6</v>
      </c>
      <c r="T47" t="s">
        <v>307</v>
      </c>
      <c r="U47" s="17">
        <v>0</v>
      </c>
      <c r="V47" s="17" t="str" cm="1">
        <f t="array" ref="V47">_xlfn.IFS(U47=0,"Prenovato",U47=1,"Novato",U47=2,"Principiante avanzado",U47=3,"Competente",U47=4,"Proficiente",U47=5,"Master")</f>
        <v>Prenovato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0</v>
      </c>
      <c r="AD47" s="17" t="str" cm="1">
        <f t="array" ref="AD47">_xlfn.IFS(AC47=0,"Prenovato",AC47=1,"Novato",AC47=2,"Principiante avanzado",AC47=3,"Competente",AC47=4,"Proficiente",AC47=5,"Master")</f>
        <v>Prenovato</v>
      </c>
      <c r="AE47" s="17" t="s">
        <v>309</v>
      </c>
    </row>
    <row r="48" spans="1:31" x14ac:dyDescent="0.25">
      <c r="A48" t="s">
        <v>205</v>
      </c>
      <c r="B48" t="s">
        <v>206</v>
      </c>
      <c r="C48" t="s">
        <v>201</v>
      </c>
      <c r="D48" t="s">
        <v>197</v>
      </c>
      <c r="E48" t="s">
        <v>202</v>
      </c>
      <c r="F48" t="s">
        <v>203</v>
      </c>
      <c r="G48" t="s">
        <v>204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SI</v>
      </c>
      <c r="L48" t="s">
        <v>196</v>
      </c>
      <c r="M48" t="s">
        <v>302</v>
      </c>
      <c r="N48" t="s">
        <v>296</v>
      </c>
      <c r="O48" t="s">
        <v>296</v>
      </c>
      <c r="P48" t="str">
        <f t="shared" si="6"/>
        <v>PAOLA GABRIELA REVOREDO PEREZComunicación MultidimensionalEVALUACION</v>
      </c>
      <c r="Q48" t="str">
        <f>BASE[[#This Row],[NombresCalificado]]&amp;BASE[[#This Row],[TipoEvaluacion]]</f>
        <v>PAOLA GABRIELA REVOREDO PEREZEVALUACION</v>
      </c>
      <c r="R48">
        <v>1</v>
      </c>
      <c r="S48" t="s">
        <v>6</v>
      </c>
      <c r="T48" t="s">
        <v>307</v>
      </c>
      <c r="U48" s="17">
        <v>0</v>
      </c>
      <c r="V48" s="17" t="str" cm="1">
        <f t="array" ref="V48">_xlfn.IFS(U48=0,"Prenovato",U48=1,"Novato",U48=2,"Principiante avanzado",U48=3,"Competente",U48=4,"Proficiente",U48=5,"Master")</f>
        <v>Prenovato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0</v>
      </c>
      <c r="AD48" s="17" t="str" cm="1">
        <f t="array" ref="AD48">_xlfn.IFS(AC48=0,"Prenovato",AC48=1,"Novato",AC48=2,"Principiante avanzado",AC48=3,"Competente",AC48=4,"Proficiente",AC48=5,"Master")</f>
        <v>Prenovato</v>
      </c>
      <c r="AE48" s="17" t="s">
        <v>309</v>
      </c>
    </row>
    <row r="49" spans="1:31" x14ac:dyDescent="0.25">
      <c r="A49" t="s">
        <v>205</v>
      </c>
      <c r="B49" t="s">
        <v>206</v>
      </c>
      <c r="C49" t="s">
        <v>201</v>
      </c>
      <c r="D49" t="s">
        <v>197</v>
      </c>
      <c r="E49" t="s">
        <v>202</v>
      </c>
      <c r="F49" t="s">
        <v>203</v>
      </c>
      <c r="G49" t="s">
        <v>204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SI</v>
      </c>
      <c r="L49" t="s">
        <v>196</v>
      </c>
      <c r="M49" t="s">
        <v>290</v>
      </c>
      <c r="N49" t="s">
        <v>291</v>
      </c>
      <c r="O49" t="s">
        <v>292</v>
      </c>
      <c r="P49" t="str">
        <f t="shared" si="6"/>
        <v>PAOLA GABRIELA REVOREDO PEREZAnálisis del entorno (interno y externo)EVALUACION</v>
      </c>
      <c r="Q49" t="str">
        <f>BASE[[#This Row],[NombresCalificado]]&amp;BASE[[#This Row],[TipoEvaluacion]]</f>
        <v>PAOLA GABRIELA REVOREDO PEREZEVALUACION</v>
      </c>
      <c r="R49">
        <v>0</v>
      </c>
      <c r="S49" t="s">
        <v>185</v>
      </c>
      <c r="T49" t="s">
        <v>307</v>
      </c>
      <c r="U49" s="17">
        <v>0</v>
      </c>
      <c r="V49" s="17" t="str" cm="1">
        <f t="array" ref="V49">_xlfn.IFS(U49=0,"Prenovato",U49=1,"Novato",U49=2,"Principiante avanzado",U49=3,"Competente",U49=4,"Proficiente",U49=5,"Master")</f>
        <v>Prenovato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0</v>
      </c>
      <c r="AD49" s="17" t="str" cm="1">
        <f t="array" ref="AD49">_xlfn.IFS(AC49=0,"Prenovato",AC49=1,"Novato",AC49=2,"Principiante avanzado",AC49=3,"Competente",AC49=4,"Proficiente",AC49=5,"Master")</f>
        <v>Prenovato</v>
      </c>
      <c r="AE49" s="17" t="s">
        <v>309</v>
      </c>
    </row>
    <row r="50" spans="1:31" x14ac:dyDescent="0.25">
      <c r="A50" t="s">
        <v>205</v>
      </c>
      <c r="B50" t="s">
        <v>206</v>
      </c>
      <c r="C50" t="s">
        <v>201</v>
      </c>
      <c r="D50" t="s">
        <v>197</v>
      </c>
      <c r="E50" t="s">
        <v>202</v>
      </c>
      <c r="F50" t="s">
        <v>203</v>
      </c>
      <c r="G50" t="s">
        <v>204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SI</v>
      </c>
      <c r="L50" t="s">
        <v>196</v>
      </c>
      <c r="M50" t="s">
        <v>299</v>
      </c>
      <c r="N50" t="s">
        <v>296</v>
      </c>
      <c r="O50" t="s">
        <v>296</v>
      </c>
      <c r="P50" t="str">
        <f t="shared" si="6"/>
        <v>PAOLA GABRIELA REVOREDO PEREZFormulación y de desarrollo de solucionesEVALUACION</v>
      </c>
      <c r="Q50" t="str">
        <f>BASE[[#This Row],[NombresCalificado]]&amp;BASE[[#This Row],[TipoEvaluacion]]</f>
        <v>PAOLA GABRIELA REVOREDO PEREZEVALUACION</v>
      </c>
      <c r="R50">
        <v>1</v>
      </c>
      <c r="S50" t="s">
        <v>6</v>
      </c>
      <c r="T50" t="s">
        <v>307</v>
      </c>
      <c r="U50" s="17">
        <v>0</v>
      </c>
      <c r="V50" s="17" t="str" cm="1">
        <f t="array" ref="V50">_xlfn.IFS(U50=0,"Prenovato",U50=1,"Novato",U50=2,"Principiante avanzado",U50=3,"Competente",U50=4,"Proficiente",U50=5,"Master")</f>
        <v>Prenovato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0</v>
      </c>
      <c r="AD50" s="17" t="str" cm="1">
        <f t="array" ref="AD50">_xlfn.IFS(AC50=0,"Prenovato",AC50=1,"Novato",AC50=2,"Principiante avanzado",AC50=3,"Competente",AC50=4,"Proficiente",AC50=5,"Master")</f>
        <v>Prenovato</v>
      </c>
      <c r="AE50" s="17" t="s">
        <v>309</v>
      </c>
    </row>
    <row r="51" spans="1:31" x14ac:dyDescent="0.25">
      <c r="A51" t="s">
        <v>205</v>
      </c>
      <c r="B51" t="s">
        <v>206</v>
      </c>
      <c r="C51" t="s">
        <v>201</v>
      </c>
      <c r="D51" t="s">
        <v>197</v>
      </c>
      <c r="E51" t="s">
        <v>202</v>
      </c>
      <c r="F51" t="s">
        <v>203</v>
      </c>
      <c r="G51" t="s">
        <v>204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SI</v>
      </c>
      <c r="L51" t="s">
        <v>196</v>
      </c>
      <c r="M51" t="s">
        <v>300</v>
      </c>
      <c r="N51" t="s">
        <v>291</v>
      </c>
      <c r="O51" t="s">
        <v>292</v>
      </c>
      <c r="P51" t="str">
        <f t="shared" si="6"/>
        <v>PAOLA GABRIELA REVOREDO PEREZComportamiento del ConsumidorEVALUACION</v>
      </c>
      <c r="Q51" t="str">
        <f>BASE[[#This Row],[NombresCalificado]]&amp;BASE[[#This Row],[TipoEvaluacion]]</f>
        <v>PAOLA GABRIELA REVOREDO PEREZEVALUACION</v>
      </c>
      <c r="R51">
        <v>2</v>
      </c>
      <c r="S51" t="s">
        <v>4</v>
      </c>
      <c r="T51" t="s">
        <v>307</v>
      </c>
      <c r="U51" s="17">
        <v>0</v>
      </c>
      <c r="V51" s="17" t="str" cm="1">
        <f t="array" ref="V51">_xlfn.IFS(U51=0,"Prenovato",U51=1,"Novato",U51=2,"Principiante avanzado",U51=3,"Competente",U51=4,"Proficiente",U51=5,"Master")</f>
        <v>Prenovato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0</v>
      </c>
      <c r="AD51" s="17" t="str" cm="1">
        <f t="array" ref="AD51">_xlfn.IFS(AC51=0,"Prenovato",AC51=1,"Novato",AC51=2,"Principiante avanzado",AC51=3,"Competente",AC51=4,"Proficiente",AC51=5,"Master")</f>
        <v>Prenovato</v>
      </c>
      <c r="AE51" s="17" t="s">
        <v>309</v>
      </c>
    </row>
    <row r="52" spans="1:31" x14ac:dyDescent="0.25">
      <c r="A52" t="s">
        <v>205</v>
      </c>
      <c r="B52" t="s">
        <v>206</v>
      </c>
      <c r="C52" t="s">
        <v>201</v>
      </c>
      <c r="D52" t="s">
        <v>197</v>
      </c>
      <c r="E52" t="s">
        <v>202</v>
      </c>
      <c r="F52" t="s">
        <v>203</v>
      </c>
      <c r="G52" t="s">
        <v>204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SI</v>
      </c>
      <c r="L52" t="s">
        <v>196</v>
      </c>
      <c r="M52" t="s">
        <v>298</v>
      </c>
      <c r="N52" t="s">
        <v>296</v>
      </c>
      <c r="O52" t="s">
        <v>296</v>
      </c>
      <c r="P52" t="str">
        <f t="shared" si="6"/>
        <v>PAOLA GABRIELA REVOREDO PEREZElaboración de Modelos Financieros y No FinancierosEVALUACION</v>
      </c>
      <c r="Q52" t="str">
        <f>BASE[[#This Row],[NombresCalificado]]&amp;BASE[[#This Row],[TipoEvaluacion]]</f>
        <v>PAOLA GABRIELA REVOREDO PEREZEVALUACION</v>
      </c>
      <c r="R52">
        <v>1</v>
      </c>
      <c r="S52" t="s">
        <v>6</v>
      </c>
      <c r="T52" t="s">
        <v>307</v>
      </c>
      <c r="U52" s="17">
        <v>0</v>
      </c>
      <c r="V52" s="17" t="str" cm="1">
        <f t="array" ref="V52">_xlfn.IFS(U52=0,"Prenovato",U52=1,"Novato",U52=2,"Principiante avanzado",U52=3,"Competente",U52=4,"Proficiente",U52=5,"Master")</f>
        <v>Prenovato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0</v>
      </c>
      <c r="AD52" s="17" t="str" cm="1">
        <f t="array" ref="AD52">_xlfn.IFS(AC52=0,"Prenovato",AC52=1,"Novato",AC52=2,"Principiante avanzado",AC52=3,"Competente",AC52=4,"Proficiente",AC52=5,"Master")</f>
        <v>Prenovato</v>
      </c>
      <c r="AE52" s="17" t="s">
        <v>309</v>
      </c>
    </row>
    <row r="53" spans="1:31" x14ac:dyDescent="0.25">
      <c r="A53" t="s">
        <v>205</v>
      </c>
      <c r="B53" t="s">
        <v>206</v>
      </c>
      <c r="C53" t="s">
        <v>201</v>
      </c>
      <c r="D53" t="s">
        <v>197</v>
      </c>
      <c r="E53" t="s">
        <v>202</v>
      </c>
      <c r="F53" t="s">
        <v>203</v>
      </c>
      <c r="G53" t="s">
        <v>204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SI</v>
      </c>
      <c r="L53" t="s">
        <v>196</v>
      </c>
      <c r="M53" t="s">
        <v>293</v>
      </c>
      <c r="N53" t="s">
        <v>291</v>
      </c>
      <c r="O53" t="s">
        <v>292</v>
      </c>
      <c r="P53" t="str">
        <f t="shared" si="6"/>
        <v>PAOLA GABRIELA REVOREDO PEREZForesight StrategyEVALUACION</v>
      </c>
      <c r="Q53" t="str">
        <f>BASE[[#This Row],[NombresCalificado]]&amp;BASE[[#This Row],[TipoEvaluacion]]</f>
        <v>PAOLA GABRIELA REVOREDO PEREZEVALUACION</v>
      </c>
      <c r="R53">
        <v>0</v>
      </c>
      <c r="S53" t="s">
        <v>185</v>
      </c>
      <c r="T53" t="s">
        <v>307</v>
      </c>
      <c r="U53" s="17">
        <v>0</v>
      </c>
      <c r="V53" s="17" t="str" cm="1">
        <f t="array" ref="V53">_xlfn.IFS(U53=0,"Prenovato",U53=1,"Novato",U53=2,"Principiante avanzado",U53=3,"Competente",U53=4,"Proficiente",U53=5,"Master")</f>
        <v>Prenovato</v>
      </c>
      <c r="W53" s="17">
        <v>2</v>
      </c>
      <c r="X53" s="17" t="str" cm="1">
        <f t="array" ref="X53">_xlfn.IFS(W53=0,"No evidenciado",W53=1,"Novato",W53=2,"Principiante avanzado",W53=3,"Competente",W53=4,"Proficiente",W53=5,"Master")</f>
        <v>Principiante avanzado</v>
      </c>
      <c r="Y53" s="17">
        <v>2</v>
      </c>
      <c r="Z53" s="17" t="str" cm="1">
        <f t="array" ref="Z53">_xlfn.IFS(Y53=0,"No evidenciado",Y53=1,"Novato",Y53=2,"Principiante avanzado",Y53=3,"Competente",Y53=4,"Proficiente",Y53=5,"Master")</f>
        <v>Principiante avanzado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0</v>
      </c>
      <c r="AD53" s="17" t="str" cm="1">
        <f t="array" ref="AD53">_xlfn.IFS(AC53=0,"Prenovato",AC53=1,"Novato",AC53=2,"Principiante avanzado",AC53=3,"Competente",AC53=4,"Proficiente",AC53=5,"Master")</f>
        <v>Prenovato</v>
      </c>
      <c r="AE53" s="17" t="s">
        <v>309</v>
      </c>
    </row>
    <row r="54" spans="1:31" x14ac:dyDescent="0.25">
      <c r="A54" t="s">
        <v>205</v>
      </c>
      <c r="B54" t="s">
        <v>206</v>
      </c>
      <c r="C54" t="s">
        <v>201</v>
      </c>
      <c r="D54" t="s">
        <v>197</v>
      </c>
      <c r="E54" t="s">
        <v>202</v>
      </c>
      <c r="F54" t="s">
        <v>203</v>
      </c>
      <c r="G54" t="s">
        <v>204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SI</v>
      </c>
      <c r="L54" t="s">
        <v>196</v>
      </c>
      <c r="M54" t="s">
        <v>306</v>
      </c>
      <c r="N54" t="s">
        <v>296</v>
      </c>
      <c r="O54" t="s">
        <v>296</v>
      </c>
      <c r="P54" t="str">
        <f t="shared" si="6"/>
        <v>PAOLA GABRIELA REVOREDO PEREZDesarrollo de Nuevos Productos y ServiciosEVALUACION</v>
      </c>
      <c r="Q54" t="str">
        <f>BASE[[#This Row],[NombresCalificado]]&amp;BASE[[#This Row],[TipoEvaluacion]]</f>
        <v>PAOLA GABRIELA REVOREDO PEREZEVALUACION</v>
      </c>
      <c r="R54">
        <v>1</v>
      </c>
      <c r="S54" t="s">
        <v>6</v>
      </c>
      <c r="T54" t="s">
        <v>307</v>
      </c>
      <c r="U54" s="17">
        <v>0</v>
      </c>
      <c r="V54" s="17" t="str" cm="1">
        <f t="array" ref="V54">_xlfn.IFS(U54=0,"Prenovato",U54=1,"Novato",U54=2,"Principiante avanzado",U54=3,"Competente",U54=4,"Proficiente",U54=5,"Master")</f>
        <v>Prenovato</v>
      </c>
      <c r="W54" s="17">
        <v>2</v>
      </c>
      <c r="X54" s="17" t="str" cm="1">
        <f t="array" ref="X54">_xlfn.IFS(W54=0,"No evidenciado",W54=1,"Novato",W54=2,"Principiante avanzado",W54=3,"Competente",W54=4,"Proficiente",W54=5,"Master")</f>
        <v>Principiante avanzado</v>
      </c>
      <c r="Y54" s="17">
        <v>2</v>
      </c>
      <c r="Z54" s="17" t="str" cm="1">
        <f t="array" ref="Z54">_xlfn.IFS(Y54=0,"No evidenciado",Y54=1,"Novato",Y54=2,"Principiante avanzado",Y54=3,"Competente",Y54=4,"Proficiente",Y54=5,"Master")</f>
        <v>Principiante avanzado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0</v>
      </c>
      <c r="AD54" s="17" t="str" cm="1">
        <f t="array" ref="AD54">_xlfn.IFS(AC54=0,"Prenovato",AC54=1,"Novato",AC54=2,"Principiante avanzado",AC54=3,"Competente",AC54=4,"Proficiente",AC54=5,"Master")</f>
        <v>Prenovato</v>
      </c>
      <c r="AE54" s="17" t="s">
        <v>309</v>
      </c>
    </row>
    <row r="55" spans="1:31" x14ac:dyDescent="0.25">
      <c r="A55" t="s">
        <v>205</v>
      </c>
      <c r="B55" t="s">
        <v>206</v>
      </c>
      <c r="C55" t="s">
        <v>201</v>
      </c>
      <c r="D55" t="s">
        <v>197</v>
      </c>
      <c r="E55" t="s">
        <v>202</v>
      </c>
      <c r="F55" t="s">
        <v>203</v>
      </c>
      <c r="G55" t="s">
        <v>204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SI</v>
      </c>
      <c r="L55" t="s">
        <v>196</v>
      </c>
      <c r="M55" t="s">
        <v>304</v>
      </c>
      <c r="N55" t="s">
        <v>296</v>
      </c>
      <c r="O55" t="s">
        <v>296</v>
      </c>
      <c r="P55" t="str">
        <f t="shared" si="6"/>
        <v>PAOLA GABRIELA REVOREDO PEREZAnálisis descriptivo y prescriptivoEVALUACION</v>
      </c>
      <c r="Q55" t="str">
        <f>BASE[[#This Row],[NombresCalificado]]&amp;BASE[[#This Row],[TipoEvaluacion]]</f>
        <v>PAOLA GABRIELA REVOREDO PEREZEVALUACION</v>
      </c>
      <c r="R55">
        <v>1</v>
      </c>
      <c r="S55" t="s">
        <v>6</v>
      </c>
      <c r="T55" t="s">
        <v>307</v>
      </c>
      <c r="U55" s="17">
        <v>0</v>
      </c>
      <c r="V55" s="17" t="str" cm="1">
        <f t="array" ref="V55">_xlfn.IFS(U55=0,"Prenovato",U55=1,"Novato",U55=2,"Principiante avanzado",U55=3,"Competente",U55=4,"Proficiente",U55=5,"Master")</f>
        <v>Prenovato</v>
      </c>
      <c r="W55" s="17">
        <v>2</v>
      </c>
      <c r="X55" s="17" t="str" cm="1">
        <f t="array" ref="X55">_xlfn.IFS(W55=0,"No evidenciado",W55=1,"Novato",W55=2,"Principiante avanzado",W55=3,"Competente",W55=4,"Proficiente",W55=5,"Master")</f>
        <v>Principiante avanzado</v>
      </c>
      <c r="Y55" s="17">
        <v>2</v>
      </c>
      <c r="Z55" s="17" t="str" cm="1">
        <f t="array" ref="Z55">_xlfn.IFS(Y55=0,"No evidenciado",Y55=1,"Novato",Y55=2,"Principiante avanzado",Y55=3,"Competente",Y55=4,"Proficiente",Y55=5,"Master")</f>
        <v>Principiante avanzado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0</v>
      </c>
      <c r="AD55" s="17" t="str" cm="1">
        <f t="array" ref="AD55">_xlfn.IFS(AC55=0,"Prenovato",AC55=1,"Novato",AC55=2,"Principiante avanzado",AC55=3,"Competente",AC55=4,"Proficiente",AC55=5,"Master")</f>
        <v>Prenovato</v>
      </c>
      <c r="AE55" s="17" t="s">
        <v>309</v>
      </c>
    </row>
    <row r="56" spans="1:31" x14ac:dyDescent="0.25">
      <c r="A56" t="s">
        <v>205</v>
      </c>
      <c r="B56" t="s">
        <v>206</v>
      </c>
      <c r="C56" t="s">
        <v>201</v>
      </c>
      <c r="D56" t="s">
        <v>197</v>
      </c>
      <c r="E56" t="s">
        <v>202</v>
      </c>
      <c r="F56" t="s">
        <v>203</v>
      </c>
      <c r="G56" t="s">
        <v>204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SI</v>
      </c>
      <c r="L56" t="s">
        <v>196</v>
      </c>
      <c r="M56" t="s">
        <v>294</v>
      </c>
      <c r="N56" t="s">
        <v>291</v>
      </c>
      <c r="O56" t="s">
        <v>292</v>
      </c>
      <c r="P56" t="str">
        <f t="shared" si="6"/>
        <v>PAOLA GABRIELA REVOREDO PEREZDiseño y Desarrollo OrganizacionalEVALUACION</v>
      </c>
      <c r="Q56" t="str">
        <f>BASE[[#This Row],[NombresCalificado]]&amp;BASE[[#This Row],[TipoEvaluacion]]</f>
        <v>PAOLA GABRIELA REVOREDO PEREZEVALUACION</v>
      </c>
      <c r="R56">
        <v>1</v>
      </c>
      <c r="S56" t="s">
        <v>6</v>
      </c>
      <c r="T56" t="s">
        <v>307</v>
      </c>
      <c r="U56" s="17">
        <v>0</v>
      </c>
      <c r="V56" s="17" t="str" cm="1">
        <f t="array" ref="V56">_xlfn.IFS(U56=0,"Prenovato",U56=1,"Novato",U56=2,"Principiante avanzado",U56=3,"Competente",U56=4,"Proficiente",U56=5,"Master")</f>
        <v>Prenovato</v>
      </c>
      <c r="W56" s="17">
        <v>2</v>
      </c>
      <c r="X56" s="17" t="str" cm="1">
        <f t="array" ref="X56">_xlfn.IFS(W56=0,"No evidenciado",W56=1,"Novato",W56=2,"Principiante avanzado",W56=3,"Competente",W56=4,"Proficiente",W56=5,"Master")</f>
        <v>Principiante avanzado</v>
      </c>
      <c r="Y56" s="17">
        <v>2</v>
      </c>
      <c r="Z56" s="17" t="str" cm="1">
        <f t="array" ref="Z56">_xlfn.IFS(Y56=0,"No evidenciado",Y56=1,"Novato",Y56=2,"Principiante avanzado",Y56=3,"Competente",Y56=4,"Proficiente",Y56=5,"Master")</f>
        <v>Principiante avanzado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0</v>
      </c>
      <c r="AD56" s="17" t="str" cm="1">
        <f t="array" ref="AD56">_xlfn.IFS(AC56=0,"Prenovato",AC56=1,"Novato",AC56=2,"Principiante avanzado",AC56=3,"Competente",AC56=4,"Proficiente",AC56=5,"Master")</f>
        <v>Prenovato</v>
      </c>
      <c r="AE56" s="17" t="s">
        <v>309</v>
      </c>
    </row>
    <row r="57" spans="1:31" x14ac:dyDescent="0.25">
      <c r="A57" t="s">
        <v>205</v>
      </c>
      <c r="B57" t="s">
        <v>206</v>
      </c>
      <c r="C57" t="s">
        <v>201</v>
      </c>
      <c r="D57" t="s">
        <v>197</v>
      </c>
      <c r="E57" t="s">
        <v>202</v>
      </c>
      <c r="F57" t="s">
        <v>203</v>
      </c>
      <c r="G57" t="s">
        <v>204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SI</v>
      </c>
      <c r="L57" t="s">
        <v>196</v>
      </c>
      <c r="M57" t="s">
        <v>305</v>
      </c>
      <c r="N57" t="s">
        <v>291</v>
      </c>
      <c r="O57" t="s">
        <v>292</v>
      </c>
      <c r="P57" t="str">
        <f t="shared" si="6"/>
        <v>PAOLA GABRIELA REVOREDO PEREZCapacidad innovadora y creativaEVALUACION</v>
      </c>
      <c r="Q57" t="str">
        <f>BASE[[#This Row],[NombresCalificado]]&amp;BASE[[#This Row],[TipoEvaluacion]]</f>
        <v>PAOLA GABRIELA REVOREDO PEREZEVALUACION</v>
      </c>
      <c r="R57">
        <v>1</v>
      </c>
      <c r="S57" t="s">
        <v>6</v>
      </c>
      <c r="T57" t="s">
        <v>307</v>
      </c>
      <c r="U57" s="17">
        <v>0</v>
      </c>
      <c r="V57" s="17" t="str" cm="1">
        <f t="array" ref="V57">_xlfn.IFS(U57=0,"Prenovato",U57=1,"Novato",U57=2,"Principiante avanzado",U57=3,"Competente",U57=4,"Proficiente",U57=5,"Master")</f>
        <v>Prenovato</v>
      </c>
      <c r="W57" s="17">
        <v>2</v>
      </c>
      <c r="X57" s="17" t="str" cm="1">
        <f t="array" ref="X57">_xlfn.IFS(W57=0,"No evidenciado",W57=1,"Novato",W57=2,"Principiante avanzado",W57=3,"Competente",W57=4,"Proficiente",W57=5,"Master")</f>
        <v>Principiante avanzado</v>
      </c>
      <c r="Y57" s="17">
        <v>2</v>
      </c>
      <c r="Z57" s="17" t="str" cm="1">
        <f t="array" ref="Z57">_xlfn.IFS(Y57=0,"No evidenciado",Y57=1,"Novato",Y57=2,"Principiante avanzado",Y57=3,"Competente",Y57=4,"Proficiente",Y57=5,"Master")</f>
        <v>Principiante avanzado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0</v>
      </c>
      <c r="AD57" s="17" t="str" cm="1">
        <f t="array" ref="AD57">_xlfn.IFS(AC57=0,"Prenovato",AC57=1,"Novato",AC57=2,"Principiante avanzado",AC57=3,"Competente",AC57=4,"Proficiente",AC57=5,"Master")</f>
        <v>Prenovato</v>
      </c>
      <c r="AE57" s="17" t="s">
        <v>309</v>
      </c>
    </row>
    <row r="58" spans="1:31" x14ac:dyDescent="0.25">
      <c r="A58" t="s">
        <v>207</v>
      </c>
      <c r="B58" t="s">
        <v>208</v>
      </c>
      <c r="C58" t="s">
        <v>196</v>
      </c>
      <c r="D58" t="s">
        <v>197</v>
      </c>
      <c r="E58" t="s">
        <v>207</v>
      </c>
      <c r="F58" t="s">
        <v>208</v>
      </c>
      <c r="G58" t="s">
        <v>209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NO</v>
      </c>
      <c r="L58" t="s">
        <v>196</v>
      </c>
      <c r="M58" t="s">
        <v>294</v>
      </c>
      <c r="N58" t="s">
        <v>291</v>
      </c>
      <c r="O58" t="s">
        <v>292</v>
      </c>
      <c r="P58" t="str">
        <f t="shared" si="6"/>
        <v>ANGGELA DEL ROSARIO ZAVALA JACINTODiseño y Desarrollo OrganizacionalAUTOEVALUACION</v>
      </c>
      <c r="Q58" t="str">
        <f>BASE[[#This Row],[NombresCalificado]]&amp;BASE[[#This Row],[TipoEvaluacion]]</f>
        <v>ANGGELA DEL ROSARIO ZAVALA JACINTOAUTOEVALUACION</v>
      </c>
      <c r="R58">
        <v>3</v>
      </c>
      <c r="S58" t="s">
        <v>5</v>
      </c>
      <c r="T58" t="s">
        <v>307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308</v>
      </c>
    </row>
    <row r="59" spans="1:31" x14ac:dyDescent="0.25">
      <c r="A59" t="s">
        <v>207</v>
      </c>
      <c r="B59" t="s">
        <v>208</v>
      </c>
      <c r="C59" t="s">
        <v>196</v>
      </c>
      <c r="D59" t="s">
        <v>197</v>
      </c>
      <c r="E59" t="s">
        <v>207</v>
      </c>
      <c r="F59" t="s">
        <v>208</v>
      </c>
      <c r="G59" t="s">
        <v>209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NO</v>
      </c>
      <c r="L59" t="s">
        <v>196</v>
      </c>
      <c r="M59" t="s">
        <v>293</v>
      </c>
      <c r="N59" t="s">
        <v>291</v>
      </c>
      <c r="O59" t="s">
        <v>292</v>
      </c>
      <c r="P59" t="str">
        <f t="shared" si="6"/>
        <v>ANGGELA DEL ROSARIO ZAVALA JACINTOForesight StrategyAUTOEVALUACION</v>
      </c>
      <c r="Q59" t="str">
        <f>BASE[[#This Row],[NombresCalificado]]&amp;BASE[[#This Row],[TipoEvaluacion]]</f>
        <v>ANGGELA DEL ROSARIO ZAVALA JACINTOAUTOEVALUACION</v>
      </c>
      <c r="R59">
        <v>1</v>
      </c>
      <c r="S59" t="s">
        <v>6</v>
      </c>
      <c r="T59" t="s">
        <v>307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308</v>
      </c>
    </row>
    <row r="60" spans="1:31" x14ac:dyDescent="0.25">
      <c r="A60" t="s">
        <v>207</v>
      </c>
      <c r="B60" t="s">
        <v>208</v>
      </c>
      <c r="C60" t="s">
        <v>196</v>
      </c>
      <c r="D60" t="s">
        <v>197</v>
      </c>
      <c r="E60" t="s">
        <v>207</v>
      </c>
      <c r="F60" t="s">
        <v>208</v>
      </c>
      <c r="G60" t="s">
        <v>209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NO</v>
      </c>
      <c r="L60" t="s">
        <v>196</v>
      </c>
      <c r="M60" t="s">
        <v>295</v>
      </c>
      <c r="N60" t="s">
        <v>296</v>
      </c>
      <c r="O60" t="s">
        <v>296</v>
      </c>
      <c r="P60" t="str">
        <f t="shared" si="6"/>
        <v>ANGGELA DEL ROSARIO ZAVALA JACINTOTransformacion DigitalAUTOEVALUACION</v>
      </c>
      <c r="Q60" t="str">
        <f>BASE[[#This Row],[NombresCalificado]]&amp;BASE[[#This Row],[TipoEvaluacion]]</f>
        <v>ANGGELA DEL ROSARIO ZAVALA JACINTOAUTOEVALUACION</v>
      </c>
      <c r="R60">
        <v>2</v>
      </c>
      <c r="S60" t="s">
        <v>4</v>
      </c>
      <c r="T60" t="s">
        <v>307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308</v>
      </c>
    </row>
    <row r="61" spans="1:31" x14ac:dyDescent="0.25">
      <c r="A61" t="s">
        <v>207</v>
      </c>
      <c r="B61" t="s">
        <v>208</v>
      </c>
      <c r="C61" t="s">
        <v>196</v>
      </c>
      <c r="D61" t="s">
        <v>197</v>
      </c>
      <c r="E61" t="s">
        <v>207</v>
      </c>
      <c r="F61" t="s">
        <v>208</v>
      </c>
      <c r="G61" t="s">
        <v>209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NO</v>
      </c>
      <c r="L61" t="s">
        <v>196</v>
      </c>
      <c r="M61" t="s">
        <v>305</v>
      </c>
      <c r="N61" t="s">
        <v>291</v>
      </c>
      <c r="O61" t="s">
        <v>292</v>
      </c>
      <c r="P61" t="str">
        <f t="shared" si="6"/>
        <v>ANGGELA DEL ROSARIO ZAVALA JACINTOCapacidad innovadora y creativaAUTOEVALUACION</v>
      </c>
      <c r="Q61" t="str">
        <f>BASE[[#This Row],[NombresCalificado]]&amp;BASE[[#This Row],[TipoEvaluacion]]</f>
        <v>ANGGELA DEL ROSARIO ZAVALA JACINTOAUTOEVALUACION</v>
      </c>
      <c r="R61">
        <v>1</v>
      </c>
      <c r="S61" t="s">
        <v>6</v>
      </c>
      <c r="T61" t="s">
        <v>307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308</v>
      </c>
    </row>
    <row r="62" spans="1:31" x14ac:dyDescent="0.25">
      <c r="A62" t="s">
        <v>207</v>
      </c>
      <c r="B62" t="s">
        <v>208</v>
      </c>
      <c r="C62" t="s">
        <v>196</v>
      </c>
      <c r="D62" t="s">
        <v>197</v>
      </c>
      <c r="E62" t="s">
        <v>207</v>
      </c>
      <c r="F62" t="s">
        <v>208</v>
      </c>
      <c r="G62" t="s">
        <v>209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NO</v>
      </c>
      <c r="L62" t="s">
        <v>196</v>
      </c>
      <c r="M62" t="s">
        <v>302</v>
      </c>
      <c r="N62" t="s">
        <v>296</v>
      </c>
      <c r="O62" t="s">
        <v>296</v>
      </c>
      <c r="P62" t="str">
        <f t="shared" si="6"/>
        <v>ANGGELA DEL ROSARIO ZAVALA JACINTOComunicación MultidimensionalAUTOEVALUACION</v>
      </c>
      <c r="Q62" t="str">
        <f>BASE[[#This Row],[NombresCalificado]]&amp;BASE[[#This Row],[TipoEvaluacion]]</f>
        <v>ANGGELA DEL ROSARIO ZAVALA JACINTOAUTOEVALUACION</v>
      </c>
      <c r="R62">
        <v>2</v>
      </c>
      <c r="S62" t="s">
        <v>4</v>
      </c>
      <c r="T62" t="s">
        <v>307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308</v>
      </c>
    </row>
    <row r="63" spans="1:31" x14ac:dyDescent="0.25">
      <c r="A63" t="s">
        <v>207</v>
      </c>
      <c r="B63" t="s">
        <v>208</v>
      </c>
      <c r="C63" t="s">
        <v>196</v>
      </c>
      <c r="D63" t="s">
        <v>197</v>
      </c>
      <c r="E63" t="s">
        <v>207</v>
      </c>
      <c r="F63" t="s">
        <v>208</v>
      </c>
      <c r="G63" t="s">
        <v>209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NO</v>
      </c>
      <c r="L63" t="s">
        <v>196</v>
      </c>
      <c r="M63" t="s">
        <v>303</v>
      </c>
      <c r="N63" t="s">
        <v>291</v>
      </c>
      <c r="O63" t="s">
        <v>292</v>
      </c>
      <c r="P63" t="str">
        <f t="shared" si="6"/>
        <v>ANGGELA DEL ROSARIO ZAVALA JACINTOGestión de ProyectosAUTOEVALUACION</v>
      </c>
      <c r="Q63" t="str">
        <f>BASE[[#This Row],[NombresCalificado]]&amp;BASE[[#This Row],[TipoEvaluacion]]</f>
        <v>ANGGELA DEL ROSARIO ZAVALA JACINTOAUTOEVALUACION</v>
      </c>
      <c r="R63">
        <v>4</v>
      </c>
      <c r="S63" t="s">
        <v>7</v>
      </c>
      <c r="T63" t="s">
        <v>307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308</v>
      </c>
    </row>
    <row r="64" spans="1:31" x14ac:dyDescent="0.25">
      <c r="A64" t="s">
        <v>207</v>
      </c>
      <c r="B64" t="s">
        <v>208</v>
      </c>
      <c r="C64" t="s">
        <v>196</v>
      </c>
      <c r="D64" t="s">
        <v>197</v>
      </c>
      <c r="E64" t="s">
        <v>207</v>
      </c>
      <c r="F64" t="s">
        <v>208</v>
      </c>
      <c r="G64" t="s">
        <v>209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NO</v>
      </c>
      <c r="L64" t="s">
        <v>196</v>
      </c>
      <c r="M64" t="s">
        <v>298</v>
      </c>
      <c r="N64" t="s">
        <v>296</v>
      </c>
      <c r="O64" t="s">
        <v>296</v>
      </c>
      <c r="P64" t="str">
        <f t="shared" si="6"/>
        <v>ANGGELA DEL ROSARIO ZAVALA JACINTOElaboración de Modelos Financieros y No FinancierosAUTOEVALUACION</v>
      </c>
      <c r="Q64" t="str">
        <f>BASE[[#This Row],[NombresCalificado]]&amp;BASE[[#This Row],[TipoEvaluacion]]</f>
        <v>ANGGELA DEL ROSARIO ZAVALA JACINTOAUTOEVALUACION</v>
      </c>
      <c r="R64">
        <v>2</v>
      </c>
      <c r="S64" t="s">
        <v>4</v>
      </c>
      <c r="T64" t="s">
        <v>307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308</v>
      </c>
    </row>
    <row r="65" spans="1:31" x14ac:dyDescent="0.25">
      <c r="A65" t="s">
        <v>207</v>
      </c>
      <c r="B65" t="s">
        <v>208</v>
      </c>
      <c r="C65" t="s">
        <v>196</v>
      </c>
      <c r="D65" t="s">
        <v>197</v>
      </c>
      <c r="E65" t="s">
        <v>207</v>
      </c>
      <c r="F65" t="s">
        <v>208</v>
      </c>
      <c r="G65" t="s">
        <v>209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NO</v>
      </c>
      <c r="L65" t="s">
        <v>196</v>
      </c>
      <c r="M65" t="s">
        <v>299</v>
      </c>
      <c r="N65" t="s">
        <v>296</v>
      </c>
      <c r="O65" t="s">
        <v>296</v>
      </c>
      <c r="P65" t="str">
        <f t="shared" si="6"/>
        <v>ANGGELA DEL ROSARIO ZAVALA JACINTOFormulación y de desarrollo de solucionesAUTOEVALUACION</v>
      </c>
      <c r="Q65" t="str">
        <f>BASE[[#This Row],[NombresCalificado]]&amp;BASE[[#This Row],[TipoEvaluacion]]</f>
        <v>ANGGELA DEL ROSARIO ZAVALA JACINTOAUTOEVALUACION</v>
      </c>
      <c r="R65">
        <v>2</v>
      </c>
      <c r="S65" t="s">
        <v>4</v>
      </c>
      <c r="T65" t="s">
        <v>307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308</v>
      </c>
    </row>
    <row r="66" spans="1:31" x14ac:dyDescent="0.25">
      <c r="A66" t="s">
        <v>207</v>
      </c>
      <c r="B66" t="s">
        <v>208</v>
      </c>
      <c r="C66" t="s">
        <v>196</v>
      </c>
      <c r="D66" t="s">
        <v>197</v>
      </c>
      <c r="E66" t="s">
        <v>207</v>
      </c>
      <c r="F66" t="s">
        <v>208</v>
      </c>
      <c r="G66" t="s">
        <v>209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NO</v>
      </c>
      <c r="L66" t="s">
        <v>196</v>
      </c>
      <c r="M66" t="s">
        <v>297</v>
      </c>
      <c r="N66" t="s">
        <v>296</v>
      </c>
      <c r="O66" t="s">
        <v>296</v>
      </c>
      <c r="P66" t="str">
        <f t="shared" si="6"/>
        <v>ANGGELA DEL ROSARIO ZAVALA JACINTOElaboración de modelos de negocio (inc. Digital)AUTOEVALUACION</v>
      </c>
      <c r="Q66" t="str">
        <f>BASE[[#This Row],[NombresCalificado]]&amp;BASE[[#This Row],[TipoEvaluacion]]</f>
        <v>ANGGELA DEL ROSARIO ZAVALA JACINTOAUTOEVALUACION</v>
      </c>
      <c r="R66">
        <v>2</v>
      </c>
      <c r="S66" t="s">
        <v>4</v>
      </c>
      <c r="T66" t="s">
        <v>307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308</v>
      </c>
    </row>
    <row r="67" spans="1:31" x14ac:dyDescent="0.25">
      <c r="A67" t="s">
        <v>207</v>
      </c>
      <c r="B67" t="s">
        <v>208</v>
      </c>
      <c r="C67" t="s">
        <v>196</v>
      </c>
      <c r="D67" t="s">
        <v>197</v>
      </c>
      <c r="E67" t="s">
        <v>207</v>
      </c>
      <c r="F67" t="s">
        <v>208</v>
      </c>
      <c r="G67" t="s">
        <v>209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IF(COUNTIFS($E$2:$E$827,E67,$O$2:$O$827,"PRINCIPAL",$R$2:$R$827,0)&gt;0,"SI","NO")</f>
        <v>NO</v>
      </c>
      <c r="L67" t="s">
        <v>196</v>
      </c>
      <c r="M67" t="s">
        <v>306</v>
      </c>
      <c r="N67" t="s">
        <v>296</v>
      </c>
      <c r="O67" t="s">
        <v>296</v>
      </c>
      <c r="P67" t="str">
        <f t="shared" ref="P67:P130" si="10">F67&amp;M67&amp;AE67</f>
        <v>ANGGELA DEL ROSARIO ZAVALA JACINTODesarrollo de Nuevos Productos y ServiciosAUTOEVALUACION</v>
      </c>
      <c r="Q67" t="str">
        <f>BASE[[#This Row],[NombresCalificado]]&amp;BASE[[#This Row],[TipoEvaluacion]]</f>
        <v>ANGGELA DEL ROSARIO ZAVALA JACINTOAUTOEVALUACION</v>
      </c>
      <c r="R67">
        <v>3</v>
      </c>
      <c r="S67" t="s">
        <v>5</v>
      </c>
      <c r="T67" t="s">
        <v>307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308</v>
      </c>
    </row>
    <row r="68" spans="1:31" x14ac:dyDescent="0.25">
      <c r="A68" t="s">
        <v>207</v>
      </c>
      <c r="B68" t="s">
        <v>208</v>
      </c>
      <c r="C68" t="s">
        <v>196</v>
      </c>
      <c r="D68" t="s">
        <v>197</v>
      </c>
      <c r="E68" t="s">
        <v>207</v>
      </c>
      <c r="F68" t="s">
        <v>208</v>
      </c>
      <c r="G68" t="s">
        <v>209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NO</v>
      </c>
      <c r="L68" t="s">
        <v>196</v>
      </c>
      <c r="M68" t="s">
        <v>304</v>
      </c>
      <c r="N68" t="s">
        <v>296</v>
      </c>
      <c r="O68" t="s">
        <v>296</v>
      </c>
      <c r="P68" t="str">
        <f t="shared" si="10"/>
        <v>ANGGELA DEL ROSARIO ZAVALA JACINTOAnálisis descriptivo y prescriptivoAUTOEVALUACION</v>
      </c>
      <c r="Q68" t="str">
        <f>BASE[[#This Row],[NombresCalificado]]&amp;BASE[[#This Row],[TipoEvaluacion]]</f>
        <v>ANGGELA DEL ROSARIO ZAVALA JACINTOAUTOEVALUACION</v>
      </c>
      <c r="R68">
        <v>4</v>
      </c>
      <c r="S68" t="s">
        <v>7</v>
      </c>
      <c r="T68" t="s">
        <v>307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308</v>
      </c>
    </row>
    <row r="69" spans="1:31" x14ac:dyDescent="0.25">
      <c r="A69" t="s">
        <v>207</v>
      </c>
      <c r="B69" t="s">
        <v>208</v>
      </c>
      <c r="C69" t="s">
        <v>196</v>
      </c>
      <c r="D69" t="s">
        <v>197</v>
      </c>
      <c r="E69" t="s">
        <v>207</v>
      </c>
      <c r="F69" t="s">
        <v>208</v>
      </c>
      <c r="G69" t="s">
        <v>209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NO</v>
      </c>
      <c r="L69" t="s">
        <v>196</v>
      </c>
      <c r="M69" t="s">
        <v>300</v>
      </c>
      <c r="N69" t="s">
        <v>291</v>
      </c>
      <c r="O69" t="s">
        <v>292</v>
      </c>
      <c r="P69" t="str">
        <f t="shared" si="10"/>
        <v>ANGGELA DEL ROSARIO ZAVALA JACINTOComportamiento del ConsumidorAUTOEVALUACION</v>
      </c>
      <c r="Q69" t="str">
        <f>BASE[[#This Row],[NombresCalificado]]&amp;BASE[[#This Row],[TipoEvaluacion]]</f>
        <v>ANGGELA DEL ROSARIO ZAVALA JACINTOAUTOEVALUACION</v>
      </c>
      <c r="R69">
        <v>2</v>
      </c>
      <c r="S69" t="s">
        <v>4</v>
      </c>
      <c r="T69" t="s">
        <v>307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308</v>
      </c>
    </row>
    <row r="70" spans="1:31" x14ac:dyDescent="0.25">
      <c r="A70" t="s">
        <v>207</v>
      </c>
      <c r="B70" t="s">
        <v>208</v>
      </c>
      <c r="C70" t="s">
        <v>196</v>
      </c>
      <c r="D70" t="s">
        <v>197</v>
      </c>
      <c r="E70" t="s">
        <v>207</v>
      </c>
      <c r="F70" t="s">
        <v>208</v>
      </c>
      <c r="G70" t="s">
        <v>209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NO</v>
      </c>
      <c r="L70" t="s">
        <v>196</v>
      </c>
      <c r="M70" t="s">
        <v>301</v>
      </c>
      <c r="N70" t="s">
        <v>296</v>
      </c>
      <c r="O70" t="s">
        <v>296</v>
      </c>
      <c r="P70" t="str">
        <f t="shared" si="10"/>
        <v>ANGGELA DEL ROSARIO ZAVALA JACINTOMejora de ProcesosAUTOEVALUACION</v>
      </c>
      <c r="Q70" t="str">
        <f>BASE[[#This Row],[NombresCalificado]]&amp;BASE[[#This Row],[TipoEvaluacion]]</f>
        <v>ANGGELA DEL ROSARIO ZAVALA JACINTOAUTOEVALUACION</v>
      </c>
      <c r="R70">
        <v>3</v>
      </c>
      <c r="S70" t="s">
        <v>5</v>
      </c>
      <c r="T70" t="s">
        <v>307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308</v>
      </c>
    </row>
    <row r="71" spans="1:31" x14ac:dyDescent="0.25">
      <c r="A71" t="s">
        <v>207</v>
      </c>
      <c r="B71" t="s">
        <v>208</v>
      </c>
      <c r="C71" t="s">
        <v>196</v>
      </c>
      <c r="D71" t="s">
        <v>197</v>
      </c>
      <c r="E71" t="s">
        <v>207</v>
      </c>
      <c r="F71" t="s">
        <v>208</v>
      </c>
      <c r="G71" t="s">
        <v>209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NO</v>
      </c>
      <c r="L71" t="s">
        <v>196</v>
      </c>
      <c r="M71" t="s">
        <v>290</v>
      </c>
      <c r="N71" t="s">
        <v>291</v>
      </c>
      <c r="O71" t="s">
        <v>292</v>
      </c>
      <c r="P71" t="str">
        <f t="shared" si="10"/>
        <v>ANGGELA DEL ROSARIO ZAVALA JACINTOAnálisis del entorno (interno y externo)AUTOEVALUACION</v>
      </c>
      <c r="Q71" t="str">
        <f>BASE[[#This Row],[NombresCalificado]]&amp;BASE[[#This Row],[TipoEvaluacion]]</f>
        <v>ANGGELA DEL ROSARIO ZAVALA JACINTOAUTOEVALUACION</v>
      </c>
      <c r="R71">
        <v>2</v>
      </c>
      <c r="S71" t="s">
        <v>4</v>
      </c>
      <c r="T71" t="s">
        <v>307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308</v>
      </c>
    </row>
    <row r="72" spans="1:31" x14ac:dyDescent="0.25">
      <c r="A72" t="s">
        <v>210</v>
      </c>
      <c r="B72" t="s">
        <v>211</v>
      </c>
      <c r="C72" t="s">
        <v>201</v>
      </c>
      <c r="D72" t="s">
        <v>197</v>
      </c>
      <c r="E72" t="s">
        <v>207</v>
      </c>
      <c r="F72" t="s">
        <v>208</v>
      </c>
      <c r="G72" t="s">
        <v>209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NO</v>
      </c>
      <c r="L72" t="s">
        <v>196</v>
      </c>
      <c r="M72" t="s">
        <v>294</v>
      </c>
      <c r="N72" t="s">
        <v>291</v>
      </c>
      <c r="O72" t="s">
        <v>292</v>
      </c>
      <c r="P72" t="str">
        <f t="shared" si="10"/>
        <v>ANGGELA DEL ROSARIO ZAVALA JACINTODiseño y Desarrollo OrganizacionalEVALUACION</v>
      </c>
      <c r="Q72" t="str">
        <f>BASE[[#This Row],[NombresCalificado]]&amp;BASE[[#This Row],[TipoEvaluacion]]</f>
        <v>ANGGELA DEL ROSARIO ZAVALA JACINTOEVALUACION</v>
      </c>
      <c r="R72">
        <v>1</v>
      </c>
      <c r="S72" t="s">
        <v>6</v>
      </c>
      <c r="T72" t="s">
        <v>307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4</v>
      </c>
      <c r="Z72" s="17" t="str" cm="1">
        <f t="array" ref="Z72">_xlfn.IFS(Y72=0,"No evidenciado",Y72=1,"Novato",Y72=2,"Principiante avanzado",Y72=3,"Competente",Y72=4,"Proficiente",Y72=5,"Master")</f>
        <v>Proficiente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309</v>
      </c>
    </row>
    <row r="73" spans="1:31" x14ac:dyDescent="0.25">
      <c r="A73" t="s">
        <v>210</v>
      </c>
      <c r="B73" t="s">
        <v>211</v>
      </c>
      <c r="C73" t="s">
        <v>201</v>
      </c>
      <c r="D73" t="s">
        <v>197</v>
      </c>
      <c r="E73" t="s">
        <v>207</v>
      </c>
      <c r="F73" t="s">
        <v>208</v>
      </c>
      <c r="G73" t="s">
        <v>209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NO</v>
      </c>
      <c r="L73" t="s">
        <v>196</v>
      </c>
      <c r="M73" t="s">
        <v>293</v>
      </c>
      <c r="N73" t="s">
        <v>291</v>
      </c>
      <c r="O73" t="s">
        <v>292</v>
      </c>
      <c r="P73" t="str">
        <f t="shared" si="10"/>
        <v>ANGGELA DEL ROSARIO ZAVALA JACINTOForesight StrategyEVALUACION</v>
      </c>
      <c r="Q73" t="str">
        <f>BASE[[#This Row],[NombresCalificado]]&amp;BASE[[#This Row],[TipoEvaluacion]]</f>
        <v>ANGGELA DEL ROSARIO ZAVALA JACINTOEVALUACION</v>
      </c>
      <c r="R73">
        <v>1</v>
      </c>
      <c r="S73" t="s">
        <v>6</v>
      </c>
      <c r="T73" t="s">
        <v>307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4</v>
      </c>
      <c r="Z73" s="17" t="str" cm="1">
        <f t="array" ref="Z73">_xlfn.IFS(Y73=0,"No evidenciado",Y73=1,"Novato",Y73=2,"Principiante avanzado",Y73=3,"Competente",Y73=4,"Proficiente",Y73=5,"Master")</f>
        <v>Proficiente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309</v>
      </c>
    </row>
    <row r="74" spans="1:31" x14ac:dyDescent="0.25">
      <c r="A74" t="s">
        <v>210</v>
      </c>
      <c r="B74" t="s">
        <v>211</v>
      </c>
      <c r="C74" t="s">
        <v>201</v>
      </c>
      <c r="D74" t="s">
        <v>197</v>
      </c>
      <c r="E74" t="s">
        <v>207</v>
      </c>
      <c r="F74" t="s">
        <v>208</v>
      </c>
      <c r="G74" t="s">
        <v>209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NO</v>
      </c>
      <c r="L74" t="s">
        <v>196</v>
      </c>
      <c r="M74" t="s">
        <v>301</v>
      </c>
      <c r="N74" t="s">
        <v>296</v>
      </c>
      <c r="O74" t="s">
        <v>296</v>
      </c>
      <c r="P74" t="str">
        <f t="shared" si="10"/>
        <v>ANGGELA DEL ROSARIO ZAVALA JACINTOMejora de ProcesosEVALUACION</v>
      </c>
      <c r="Q74" t="str">
        <f>BASE[[#This Row],[NombresCalificado]]&amp;BASE[[#This Row],[TipoEvaluacion]]</f>
        <v>ANGGELA DEL ROSARIO ZAVALA JACINTOEVALUACION</v>
      </c>
      <c r="R74">
        <v>3</v>
      </c>
      <c r="S74" t="s">
        <v>5</v>
      </c>
      <c r="T74" t="s">
        <v>307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309</v>
      </c>
    </row>
    <row r="75" spans="1:31" x14ac:dyDescent="0.25">
      <c r="A75" t="s">
        <v>210</v>
      </c>
      <c r="B75" t="s">
        <v>211</v>
      </c>
      <c r="C75" t="s">
        <v>201</v>
      </c>
      <c r="D75" t="s">
        <v>197</v>
      </c>
      <c r="E75" t="s">
        <v>207</v>
      </c>
      <c r="F75" t="s">
        <v>208</v>
      </c>
      <c r="G75" t="s">
        <v>209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NO</v>
      </c>
      <c r="L75" t="s">
        <v>196</v>
      </c>
      <c r="M75" t="s">
        <v>297</v>
      </c>
      <c r="N75" t="s">
        <v>296</v>
      </c>
      <c r="O75" t="s">
        <v>296</v>
      </c>
      <c r="P75" t="str">
        <f t="shared" si="10"/>
        <v>ANGGELA DEL ROSARIO ZAVALA JACINTOElaboración de modelos de negocio (inc. Digital)EVALUACION</v>
      </c>
      <c r="Q75" t="str">
        <f>BASE[[#This Row],[NombresCalificado]]&amp;BASE[[#This Row],[TipoEvaluacion]]</f>
        <v>ANGGELA DEL ROSARIO ZAVALA JACINTOEVALUACION</v>
      </c>
      <c r="R75">
        <v>2</v>
      </c>
      <c r="S75" t="s">
        <v>4</v>
      </c>
      <c r="T75" t="s">
        <v>307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309</v>
      </c>
    </row>
    <row r="76" spans="1:31" x14ac:dyDescent="0.25">
      <c r="A76" t="s">
        <v>210</v>
      </c>
      <c r="B76" t="s">
        <v>211</v>
      </c>
      <c r="C76" t="s">
        <v>201</v>
      </c>
      <c r="D76" t="s">
        <v>197</v>
      </c>
      <c r="E76" t="s">
        <v>207</v>
      </c>
      <c r="F76" t="s">
        <v>208</v>
      </c>
      <c r="G76" t="s">
        <v>209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NO</v>
      </c>
      <c r="L76" t="s">
        <v>196</v>
      </c>
      <c r="M76" t="s">
        <v>305</v>
      </c>
      <c r="N76" t="s">
        <v>291</v>
      </c>
      <c r="O76" t="s">
        <v>292</v>
      </c>
      <c r="P76" t="str">
        <f t="shared" si="10"/>
        <v>ANGGELA DEL ROSARIO ZAVALA JACINTOCapacidad innovadora y creativaEVALUACION</v>
      </c>
      <c r="Q76" t="str">
        <f>BASE[[#This Row],[NombresCalificado]]&amp;BASE[[#This Row],[TipoEvaluacion]]</f>
        <v>ANGGELA DEL ROSARIO ZAVALA JACINTOEVALUACION</v>
      </c>
      <c r="R76">
        <v>2</v>
      </c>
      <c r="S76" t="s">
        <v>4</v>
      </c>
      <c r="T76" t="s">
        <v>307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309</v>
      </c>
    </row>
    <row r="77" spans="1:31" x14ac:dyDescent="0.25">
      <c r="A77" t="s">
        <v>210</v>
      </c>
      <c r="B77" t="s">
        <v>211</v>
      </c>
      <c r="C77" t="s">
        <v>201</v>
      </c>
      <c r="D77" t="s">
        <v>197</v>
      </c>
      <c r="E77" t="s">
        <v>207</v>
      </c>
      <c r="F77" t="s">
        <v>208</v>
      </c>
      <c r="G77" t="s">
        <v>209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NO</v>
      </c>
      <c r="L77" t="s">
        <v>196</v>
      </c>
      <c r="M77" t="s">
        <v>302</v>
      </c>
      <c r="N77" t="s">
        <v>296</v>
      </c>
      <c r="O77" t="s">
        <v>296</v>
      </c>
      <c r="P77" t="str">
        <f t="shared" si="10"/>
        <v>ANGGELA DEL ROSARIO ZAVALA JACINTOComunicación MultidimensionalEVALUACION</v>
      </c>
      <c r="Q77" t="str">
        <f>BASE[[#This Row],[NombresCalificado]]&amp;BASE[[#This Row],[TipoEvaluacion]]</f>
        <v>ANGGELA DEL ROSARIO ZAVALA JACINTOEVALUACION</v>
      </c>
      <c r="R77">
        <v>3</v>
      </c>
      <c r="S77" t="s">
        <v>5</v>
      </c>
      <c r="T77" t="s">
        <v>307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309</v>
      </c>
    </row>
    <row r="78" spans="1:31" x14ac:dyDescent="0.25">
      <c r="A78" t="s">
        <v>210</v>
      </c>
      <c r="B78" t="s">
        <v>211</v>
      </c>
      <c r="C78" t="s">
        <v>201</v>
      </c>
      <c r="D78" t="s">
        <v>197</v>
      </c>
      <c r="E78" t="s">
        <v>207</v>
      </c>
      <c r="F78" t="s">
        <v>208</v>
      </c>
      <c r="G78" t="s">
        <v>209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NO</v>
      </c>
      <c r="L78" t="s">
        <v>196</v>
      </c>
      <c r="M78" t="s">
        <v>303</v>
      </c>
      <c r="N78" t="s">
        <v>291</v>
      </c>
      <c r="O78" t="s">
        <v>292</v>
      </c>
      <c r="P78" t="str">
        <f t="shared" si="10"/>
        <v>ANGGELA DEL ROSARIO ZAVALA JACINTOGestión de ProyectosEVALUACION</v>
      </c>
      <c r="Q78" t="str">
        <f>BASE[[#This Row],[NombresCalificado]]&amp;BASE[[#This Row],[TipoEvaluacion]]</f>
        <v>ANGGELA DEL ROSARIO ZAVALA JACINTOEVALUACION</v>
      </c>
      <c r="R78">
        <v>4</v>
      </c>
      <c r="S78" t="s">
        <v>7</v>
      </c>
      <c r="T78" t="s">
        <v>307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309</v>
      </c>
    </row>
    <row r="79" spans="1:31" x14ac:dyDescent="0.25">
      <c r="A79" t="s">
        <v>210</v>
      </c>
      <c r="B79" t="s">
        <v>211</v>
      </c>
      <c r="C79" t="s">
        <v>201</v>
      </c>
      <c r="D79" t="s">
        <v>197</v>
      </c>
      <c r="E79" t="s">
        <v>207</v>
      </c>
      <c r="F79" t="s">
        <v>208</v>
      </c>
      <c r="G79" t="s">
        <v>209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NO</v>
      </c>
      <c r="L79" t="s">
        <v>196</v>
      </c>
      <c r="M79" t="s">
        <v>304</v>
      </c>
      <c r="N79" t="s">
        <v>296</v>
      </c>
      <c r="O79" t="s">
        <v>296</v>
      </c>
      <c r="P79" t="str">
        <f t="shared" si="10"/>
        <v>ANGGELA DEL ROSARIO ZAVALA JACINTOAnálisis descriptivo y prescriptivoEVALUACION</v>
      </c>
      <c r="Q79" t="str">
        <f>BASE[[#This Row],[NombresCalificado]]&amp;BASE[[#This Row],[TipoEvaluacion]]</f>
        <v>ANGGELA DEL ROSARIO ZAVALA JACINTOEVALUACION</v>
      </c>
      <c r="R79">
        <v>4</v>
      </c>
      <c r="S79" t="s">
        <v>7</v>
      </c>
      <c r="T79" t="s">
        <v>307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309</v>
      </c>
    </row>
    <row r="80" spans="1:31" x14ac:dyDescent="0.25">
      <c r="A80" t="s">
        <v>210</v>
      </c>
      <c r="B80" t="s">
        <v>211</v>
      </c>
      <c r="C80" t="s">
        <v>201</v>
      </c>
      <c r="D80" t="s">
        <v>197</v>
      </c>
      <c r="E80" t="s">
        <v>207</v>
      </c>
      <c r="F80" t="s">
        <v>208</v>
      </c>
      <c r="G80" t="s">
        <v>209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NO</v>
      </c>
      <c r="L80" t="s">
        <v>196</v>
      </c>
      <c r="M80" t="s">
        <v>300</v>
      </c>
      <c r="N80" t="s">
        <v>291</v>
      </c>
      <c r="O80" t="s">
        <v>292</v>
      </c>
      <c r="P80" t="str">
        <f t="shared" si="10"/>
        <v>ANGGELA DEL ROSARIO ZAVALA JACINTOComportamiento del ConsumidorEVALUACION</v>
      </c>
      <c r="Q80" t="str">
        <f>BASE[[#This Row],[NombresCalificado]]&amp;BASE[[#This Row],[TipoEvaluacion]]</f>
        <v>ANGGELA DEL ROSARIO ZAVALA JACINTOEVALUACION</v>
      </c>
      <c r="R80">
        <v>2</v>
      </c>
      <c r="S80" t="s">
        <v>4</v>
      </c>
      <c r="T80" t="s">
        <v>307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309</v>
      </c>
    </row>
    <row r="81" spans="1:31" x14ac:dyDescent="0.25">
      <c r="A81" t="s">
        <v>210</v>
      </c>
      <c r="B81" t="s">
        <v>211</v>
      </c>
      <c r="C81" t="s">
        <v>201</v>
      </c>
      <c r="D81" t="s">
        <v>197</v>
      </c>
      <c r="E81" t="s">
        <v>207</v>
      </c>
      <c r="F81" t="s">
        <v>208</v>
      </c>
      <c r="G81" t="s">
        <v>209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NO</v>
      </c>
      <c r="L81" t="s">
        <v>196</v>
      </c>
      <c r="M81" t="s">
        <v>290</v>
      </c>
      <c r="N81" t="s">
        <v>291</v>
      </c>
      <c r="O81" t="s">
        <v>292</v>
      </c>
      <c r="P81" t="str">
        <f t="shared" si="10"/>
        <v>ANGGELA DEL ROSARIO ZAVALA JACINTOAnálisis del entorno (interno y externo)EVALUACION</v>
      </c>
      <c r="Q81" t="str">
        <f>BASE[[#This Row],[NombresCalificado]]&amp;BASE[[#This Row],[TipoEvaluacion]]</f>
        <v>ANGGELA DEL ROSARIO ZAVALA JACINTOEVALUACION</v>
      </c>
      <c r="R81">
        <v>2</v>
      </c>
      <c r="S81" t="s">
        <v>4</v>
      </c>
      <c r="T81" t="s">
        <v>307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309</v>
      </c>
    </row>
    <row r="82" spans="1:31" x14ac:dyDescent="0.25">
      <c r="A82" t="s">
        <v>210</v>
      </c>
      <c r="B82" t="s">
        <v>211</v>
      </c>
      <c r="C82" t="s">
        <v>201</v>
      </c>
      <c r="D82" t="s">
        <v>197</v>
      </c>
      <c r="E82" t="s">
        <v>207</v>
      </c>
      <c r="F82" t="s">
        <v>208</v>
      </c>
      <c r="G82" t="s">
        <v>209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NO</v>
      </c>
      <c r="L82" t="s">
        <v>196</v>
      </c>
      <c r="M82" t="s">
        <v>295</v>
      </c>
      <c r="N82" t="s">
        <v>296</v>
      </c>
      <c r="O82" t="s">
        <v>296</v>
      </c>
      <c r="P82" t="str">
        <f t="shared" si="10"/>
        <v>ANGGELA DEL ROSARIO ZAVALA JACINTOTransformacion DigitalEVALUACION</v>
      </c>
      <c r="Q82" t="str">
        <f>BASE[[#This Row],[NombresCalificado]]&amp;BASE[[#This Row],[TipoEvaluacion]]</f>
        <v>ANGGELA DEL ROSARIO ZAVALA JACINTOEVALUACION</v>
      </c>
      <c r="R82">
        <v>1</v>
      </c>
      <c r="S82" t="s">
        <v>6</v>
      </c>
      <c r="T82" t="s">
        <v>307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309</v>
      </c>
    </row>
    <row r="83" spans="1:31" x14ac:dyDescent="0.25">
      <c r="A83" t="s">
        <v>210</v>
      </c>
      <c r="B83" t="s">
        <v>211</v>
      </c>
      <c r="C83" t="s">
        <v>201</v>
      </c>
      <c r="D83" t="s">
        <v>197</v>
      </c>
      <c r="E83" t="s">
        <v>207</v>
      </c>
      <c r="F83" t="s">
        <v>208</v>
      </c>
      <c r="G83" t="s">
        <v>209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NO</v>
      </c>
      <c r="L83" t="s">
        <v>196</v>
      </c>
      <c r="M83" t="s">
        <v>306</v>
      </c>
      <c r="N83" t="s">
        <v>296</v>
      </c>
      <c r="O83" t="s">
        <v>296</v>
      </c>
      <c r="P83" t="str">
        <f t="shared" si="10"/>
        <v>ANGGELA DEL ROSARIO ZAVALA JACINTODesarrollo de Nuevos Productos y ServiciosEVALUACION</v>
      </c>
      <c r="Q83" t="str">
        <f>BASE[[#This Row],[NombresCalificado]]&amp;BASE[[#This Row],[TipoEvaluacion]]</f>
        <v>ANGGELA DEL ROSARIO ZAVALA JACINTOEVALUACION</v>
      </c>
      <c r="R83">
        <v>3</v>
      </c>
      <c r="S83" t="s">
        <v>5</v>
      </c>
      <c r="T83" t="s">
        <v>307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309</v>
      </c>
    </row>
    <row r="84" spans="1:31" x14ac:dyDescent="0.25">
      <c r="A84" t="s">
        <v>210</v>
      </c>
      <c r="B84" t="s">
        <v>211</v>
      </c>
      <c r="C84" t="s">
        <v>201</v>
      </c>
      <c r="D84" t="s">
        <v>197</v>
      </c>
      <c r="E84" t="s">
        <v>207</v>
      </c>
      <c r="F84" t="s">
        <v>208</v>
      </c>
      <c r="G84" t="s">
        <v>209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NO</v>
      </c>
      <c r="L84" t="s">
        <v>196</v>
      </c>
      <c r="M84" t="s">
        <v>298</v>
      </c>
      <c r="N84" t="s">
        <v>296</v>
      </c>
      <c r="O84" t="s">
        <v>296</v>
      </c>
      <c r="P84" t="str">
        <f t="shared" si="10"/>
        <v>ANGGELA DEL ROSARIO ZAVALA JACINTOElaboración de Modelos Financieros y No FinancierosEVALUACION</v>
      </c>
      <c r="Q84" t="str">
        <f>BASE[[#This Row],[NombresCalificado]]&amp;BASE[[#This Row],[TipoEvaluacion]]</f>
        <v>ANGGELA DEL ROSARIO ZAVALA JACINTOEVALUACION</v>
      </c>
      <c r="R84">
        <v>2</v>
      </c>
      <c r="S84" t="s">
        <v>4</v>
      </c>
      <c r="T84" t="s">
        <v>307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309</v>
      </c>
    </row>
    <row r="85" spans="1:31" x14ac:dyDescent="0.25">
      <c r="A85" t="s">
        <v>210</v>
      </c>
      <c r="B85" t="s">
        <v>211</v>
      </c>
      <c r="C85" t="s">
        <v>201</v>
      </c>
      <c r="D85" t="s">
        <v>197</v>
      </c>
      <c r="E85" t="s">
        <v>207</v>
      </c>
      <c r="F85" t="s">
        <v>208</v>
      </c>
      <c r="G85" t="s">
        <v>209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NO</v>
      </c>
      <c r="L85" t="s">
        <v>196</v>
      </c>
      <c r="M85" t="s">
        <v>299</v>
      </c>
      <c r="N85" t="s">
        <v>296</v>
      </c>
      <c r="O85" t="s">
        <v>296</v>
      </c>
      <c r="P85" t="str">
        <f t="shared" si="10"/>
        <v>ANGGELA DEL ROSARIO ZAVALA JACINTOFormulación y de desarrollo de solucionesEVALUACION</v>
      </c>
      <c r="Q85" t="str">
        <f>BASE[[#This Row],[NombresCalificado]]&amp;BASE[[#This Row],[TipoEvaluacion]]</f>
        <v>ANGGELA DEL ROSARIO ZAVALA JACINTOEVALUACION</v>
      </c>
      <c r="R85">
        <v>2</v>
      </c>
      <c r="S85" t="s">
        <v>4</v>
      </c>
      <c r="T85" t="s">
        <v>307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309</v>
      </c>
    </row>
    <row r="86" spans="1:31" x14ac:dyDescent="0.25">
      <c r="A86" t="s">
        <v>212</v>
      </c>
      <c r="B86" t="s">
        <v>213</v>
      </c>
      <c r="C86" t="s">
        <v>196</v>
      </c>
      <c r="D86" t="s">
        <v>197</v>
      </c>
      <c r="E86" t="s">
        <v>212</v>
      </c>
      <c r="F86" t="s">
        <v>213</v>
      </c>
      <c r="G86" t="s">
        <v>214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NO</v>
      </c>
      <c r="L86" t="s">
        <v>196</v>
      </c>
      <c r="M86" t="s">
        <v>295</v>
      </c>
      <c r="N86" t="s">
        <v>296</v>
      </c>
      <c r="O86" t="s">
        <v>296</v>
      </c>
      <c r="P86" t="str">
        <f t="shared" si="10"/>
        <v>ANDRE ALONSO SANCHEZ GUERREROTransformacion DigitalAUTOEVALUACION</v>
      </c>
      <c r="Q86" t="str">
        <f>BASE[[#This Row],[NombresCalificado]]&amp;BASE[[#This Row],[TipoEvaluacion]]</f>
        <v>ANDRE ALONSO SANCHEZ GUERREROAUTOEVALUACION</v>
      </c>
      <c r="R86">
        <v>1</v>
      </c>
      <c r="S86" t="s">
        <v>6</v>
      </c>
      <c r="T86" t="s">
        <v>307</v>
      </c>
      <c r="U86" s="17">
        <v>0</v>
      </c>
      <c r="V86" s="17" t="str" cm="1">
        <f t="array" ref="V86">_xlfn.IFS(U86=0,"Prenovato",U86=1,"Novato",U86=2,"Principiante avanzado",U86=3,"Competente",U86=4,"Proficiente",U86=5,"Master")</f>
        <v>Prenovato</v>
      </c>
      <c r="W86" s="17">
        <v>2</v>
      </c>
      <c r="X86" s="17" t="str" cm="1">
        <f t="array" ref="X86">_xlfn.IFS(W86=0,"No evidenciado",W86=1,"Novato",W86=2,"Principiante avanzado",W86=3,"Competente",W86=4,"Proficiente",W86=5,"Master")</f>
        <v>Principiante avanzado</v>
      </c>
      <c r="Y86" s="17">
        <v>2</v>
      </c>
      <c r="Z86" s="17" t="str" cm="1">
        <f t="array" ref="Z86">_xlfn.IFS(Y86=0,"No evidenciado",Y86=1,"Novato",Y86=2,"Principiante avanzado",Y86=3,"Competente",Y86=4,"Proficiente",Y86=5,"Master")</f>
        <v>Principiante avanzado</v>
      </c>
      <c r="AA86" s="17">
        <v>2</v>
      </c>
      <c r="AB86" s="17" t="str" cm="1">
        <f t="array" ref="AB86">_xlfn.IFS(AA86=0,"No evidenciado",AA86=1,"Novato",AA86=2,"Principiante avanzado",AA86=3,"Competente",AA86=4,"Proficiente",AA86=5,"Master")</f>
        <v>Principiante avanzado</v>
      </c>
      <c r="AC86" s="17">
        <v>0</v>
      </c>
      <c r="AD86" s="17" t="str" cm="1">
        <f t="array" ref="AD86">_xlfn.IFS(AC86=0,"Prenovato",AC86=1,"Novato",AC86=2,"Principiante avanzado",AC86=3,"Competente",AC86=4,"Proficiente",AC86=5,"Master")</f>
        <v>Prenovato</v>
      </c>
      <c r="AE86" s="17" t="s">
        <v>308</v>
      </c>
    </row>
    <row r="87" spans="1:31" x14ac:dyDescent="0.25">
      <c r="A87" t="s">
        <v>212</v>
      </c>
      <c r="B87" t="s">
        <v>213</v>
      </c>
      <c r="C87" t="s">
        <v>196</v>
      </c>
      <c r="D87" t="s">
        <v>197</v>
      </c>
      <c r="E87" t="s">
        <v>212</v>
      </c>
      <c r="F87" t="s">
        <v>213</v>
      </c>
      <c r="G87" t="s">
        <v>214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NO</v>
      </c>
      <c r="L87" t="s">
        <v>196</v>
      </c>
      <c r="M87" t="s">
        <v>290</v>
      </c>
      <c r="N87" t="s">
        <v>291</v>
      </c>
      <c r="O87" t="s">
        <v>292</v>
      </c>
      <c r="P87" t="str">
        <f t="shared" si="10"/>
        <v>ANDRE ALONSO SANCHEZ GUERREROAnálisis del entorno (interno y externo)AUTOEVALUACION</v>
      </c>
      <c r="Q87" t="str">
        <f>BASE[[#This Row],[NombresCalificado]]&amp;BASE[[#This Row],[TipoEvaluacion]]</f>
        <v>ANDRE ALONSO SANCHEZ GUERREROAUTOEVALUACION</v>
      </c>
      <c r="R87">
        <v>1</v>
      </c>
      <c r="S87" t="s">
        <v>6</v>
      </c>
      <c r="T87" t="s">
        <v>307</v>
      </c>
      <c r="U87" s="17">
        <v>0</v>
      </c>
      <c r="V87" s="17" t="str" cm="1">
        <f t="array" ref="V87">_xlfn.IFS(U87=0,"Prenovato",U87=1,"Novato",U87=2,"Principiante avanzado",U87=3,"Competente",U87=4,"Proficiente",U87=5,"Master")</f>
        <v>Prenovato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2</v>
      </c>
      <c r="Z87" s="17" t="str" cm="1">
        <f t="array" ref="Z87">_xlfn.IFS(Y87=0,"No evidenciado",Y87=1,"Novato",Y87=2,"Principiante avanzado",Y87=3,"Competente",Y87=4,"Proficiente",Y87=5,"Master")</f>
        <v>Principiante avanzado</v>
      </c>
      <c r="AA87" s="17">
        <v>2</v>
      </c>
      <c r="AB87" s="17" t="str" cm="1">
        <f t="array" ref="AB87">_xlfn.IFS(AA87=0,"No evidenciado",AA87=1,"Novato",AA87=2,"Principiante avanzado",AA87=3,"Competente",AA87=4,"Proficiente",AA87=5,"Master")</f>
        <v>Principiante avanzado</v>
      </c>
      <c r="AC87" s="17">
        <v>0</v>
      </c>
      <c r="AD87" s="17" t="str" cm="1">
        <f t="array" ref="AD87">_xlfn.IFS(AC87=0,"Prenovato",AC87=1,"Novato",AC87=2,"Principiante avanzado",AC87=3,"Competente",AC87=4,"Proficiente",AC87=5,"Master")</f>
        <v>Prenovato</v>
      </c>
      <c r="AE87" s="17" t="s">
        <v>308</v>
      </c>
    </row>
    <row r="88" spans="1:31" x14ac:dyDescent="0.25">
      <c r="A88" t="s">
        <v>212</v>
      </c>
      <c r="B88" t="s">
        <v>213</v>
      </c>
      <c r="C88" t="s">
        <v>196</v>
      </c>
      <c r="D88" t="s">
        <v>197</v>
      </c>
      <c r="E88" t="s">
        <v>212</v>
      </c>
      <c r="F88" t="s">
        <v>213</v>
      </c>
      <c r="G88" t="s">
        <v>214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NO</v>
      </c>
      <c r="L88" t="s">
        <v>196</v>
      </c>
      <c r="M88" t="s">
        <v>297</v>
      </c>
      <c r="N88" t="s">
        <v>296</v>
      </c>
      <c r="O88" t="s">
        <v>296</v>
      </c>
      <c r="P88" t="str">
        <f t="shared" si="10"/>
        <v>ANDRE ALONSO SANCHEZ GUERREROElaboración de modelos de negocio (inc. Digital)AUTOEVALUACION</v>
      </c>
      <c r="Q88" t="str">
        <f>BASE[[#This Row],[NombresCalificado]]&amp;BASE[[#This Row],[TipoEvaluacion]]</f>
        <v>ANDRE ALONSO SANCHEZ GUERREROAUTOEVALUACION</v>
      </c>
      <c r="R88">
        <v>1</v>
      </c>
      <c r="S88" t="s">
        <v>6</v>
      </c>
      <c r="T88" t="s">
        <v>307</v>
      </c>
      <c r="U88" s="17">
        <v>0</v>
      </c>
      <c r="V88" s="17" t="str" cm="1">
        <f t="array" ref="V88">_xlfn.IFS(U88=0,"Prenovato",U88=1,"Novato",U88=2,"Principiante avanzado",U88=3,"Competente",U88=4,"Proficiente",U88=5,"Master")</f>
        <v>Prenovato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2</v>
      </c>
      <c r="Z88" s="17" t="str" cm="1">
        <f t="array" ref="Z88">_xlfn.IFS(Y88=0,"No evidenciado",Y88=1,"Novato",Y88=2,"Principiante avanzado",Y88=3,"Competente",Y88=4,"Proficiente",Y88=5,"Master")</f>
        <v>Principiante avanzado</v>
      </c>
      <c r="AA88" s="17">
        <v>2</v>
      </c>
      <c r="AB88" s="17" t="str" cm="1">
        <f t="array" ref="AB88">_xlfn.IFS(AA88=0,"No evidenciado",AA88=1,"Novato",AA88=2,"Principiante avanzado",AA88=3,"Competente",AA88=4,"Proficiente",AA88=5,"Master")</f>
        <v>Principiante avanzado</v>
      </c>
      <c r="AC88" s="17">
        <v>0</v>
      </c>
      <c r="AD88" s="17" t="str" cm="1">
        <f t="array" ref="AD88">_xlfn.IFS(AC88=0,"Prenovato",AC88=1,"Novato",AC88=2,"Principiante avanzado",AC88=3,"Competente",AC88=4,"Proficiente",AC88=5,"Master")</f>
        <v>Prenovato</v>
      </c>
      <c r="AE88" s="17" t="s">
        <v>308</v>
      </c>
    </row>
    <row r="89" spans="1:31" x14ac:dyDescent="0.25">
      <c r="A89" t="s">
        <v>212</v>
      </c>
      <c r="B89" t="s">
        <v>213</v>
      </c>
      <c r="C89" t="s">
        <v>196</v>
      </c>
      <c r="D89" t="s">
        <v>197</v>
      </c>
      <c r="E89" t="s">
        <v>212</v>
      </c>
      <c r="F89" t="s">
        <v>213</v>
      </c>
      <c r="G89" t="s">
        <v>214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NO</v>
      </c>
      <c r="L89" t="s">
        <v>196</v>
      </c>
      <c r="M89" t="s">
        <v>293</v>
      </c>
      <c r="N89" t="s">
        <v>291</v>
      </c>
      <c r="O89" t="s">
        <v>292</v>
      </c>
      <c r="P89" t="str">
        <f t="shared" si="10"/>
        <v>ANDRE ALONSO SANCHEZ GUERREROForesight StrategyAUTOEVALUACION</v>
      </c>
      <c r="Q89" t="str">
        <f>BASE[[#This Row],[NombresCalificado]]&amp;BASE[[#This Row],[TipoEvaluacion]]</f>
        <v>ANDRE ALONSO SANCHEZ GUERREROAUTOEVALUACION</v>
      </c>
      <c r="R89">
        <v>1</v>
      </c>
      <c r="S89" t="s">
        <v>6</v>
      </c>
      <c r="T89" t="s">
        <v>307</v>
      </c>
      <c r="U89" s="17">
        <v>0</v>
      </c>
      <c r="V89" s="17" t="str" cm="1">
        <f t="array" ref="V89">_xlfn.IFS(U89=0,"Prenovato",U89=1,"Novato",U89=2,"Principiante avanzado",U89=3,"Competente",U89=4,"Proficiente",U89=5,"Master")</f>
        <v>Prenovato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2</v>
      </c>
      <c r="Z89" s="17" t="str" cm="1">
        <f t="array" ref="Z89">_xlfn.IFS(Y89=0,"No evidenciado",Y89=1,"Novato",Y89=2,"Principiante avanzado",Y89=3,"Competente",Y89=4,"Proficiente",Y89=5,"Master")</f>
        <v>Principiante avanzado</v>
      </c>
      <c r="AA89" s="17">
        <v>2</v>
      </c>
      <c r="AB89" s="17" t="str" cm="1">
        <f t="array" ref="AB89">_xlfn.IFS(AA89=0,"No evidenciado",AA89=1,"Novato",AA89=2,"Principiante avanzado",AA89=3,"Competente",AA89=4,"Proficiente",AA89=5,"Master")</f>
        <v>Principiante avanzado</v>
      </c>
      <c r="AC89" s="17">
        <v>0</v>
      </c>
      <c r="AD89" s="17" t="str" cm="1">
        <f t="array" ref="AD89">_xlfn.IFS(AC89=0,"Prenovato",AC89=1,"Novato",AC89=2,"Principiante avanzado",AC89=3,"Competente",AC89=4,"Proficiente",AC89=5,"Master")</f>
        <v>Prenovato</v>
      </c>
      <c r="AE89" s="17" t="s">
        <v>308</v>
      </c>
    </row>
    <row r="90" spans="1:31" x14ac:dyDescent="0.25">
      <c r="A90" t="s">
        <v>212</v>
      </c>
      <c r="B90" t="s">
        <v>213</v>
      </c>
      <c r="C90" t="s">
        <v>196</v>
      </c>
      <c r="D90" t="s">
        <v>197</v>
      </c>
      <c r="E90" t="s">
        <v>212</v>
      </c>
      <c r="F90" t="s">
        <v>213</v>
      </c>
      <c r="G90" t="s">
        <v>214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NO</v>
      </c>
      <c r="L90" t="s">
        <v>196</v>
      </c>
      <c r="M90" t="s">
        <v>294</v>
      </c>
      <c r="N90" t="s">
        <v>291</v>
      </c>
      <c r="O90" t="s">
        <v>292</v>
      </c>
      <c r="P90" t="str">
        <f t="shared" si="10"/>
        <v>ANDRE ALONSO SANCHEZ GUERRERODiseño y Desarrollo OrganizacionalAUTOEVALUACION</v>
      </c>
      <c r="Q90" t="str">
        <f>BASE[[#This Row],[NombresCalificado]]&amp;BASE[[#This Row],[TipoEvaluacion]]</f>
        <v>ANDRE ALONSO SANCHEZ GUERREROAUTOEVALUACION</v>
      </c>
      <c r="R90">
        <v>2</v>
      </c>
      <c r="S90" t="s">
        <v>4</v>
      </c>
      <c r="T90" t="s">
        <v>307</v>
      </c>
      <c r="U90" s="17">
        <v>0</v>
      </c>
      <c r="V90" s="17" t="str" cm="1">
        <f t="array" ref="V90">_xlfn.IFS(U90=0,"Prenovato",U90=1,"Novato",U90=2,"Principiante avanzado",U90=3,"Competente",U90=4,"Proficiente",U90=5,"Master")</f>
        <v>Prenovato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2</v>
      </c>
      <c r="Z90" s="17" t="str" cm="1">
        <f t="array" ref="Z90">_xlfn.IFS(Y90=0,"No evidenciado",Y90=1,"Novato",Y90=2,"Principiante avanzado",Y90=3,"Competente",Y90=4,"Proficiente",Y90=5,"Master")</f>
        <v>Principiante avanzado</v>
      </c>
      <c r="AA90" s="17">
        <v>2</v>
      </c>
      <c r="AB90" s="17" t="str" cm="1">
        <f t="array" ref="AB90">_xlfn.IFS(AA90=0,"No evidenciado",AA90=1,"Novato",AA90=2,"Principiante avanzado",AA90=3,"Competente",AA90=4,"Proficiente",AA90=5,"Master")</f>
        <v>Principiante avanzado</v>
      </c>
      <c r="AC90" s="17">
        <v>0</v>
      </c>
      <c r="AD90" s="17" t="str" cm="1">
        <f t="array" ref="AD90">_xlfn.IFS(AC90=0,"Prenovato",AC90=1,"Novato",AC90=2,"Principiante avanzado",AC90=3,"Competente",AC90=4,"Proficiente",AC90=5,"Master")</f>
        <v>Prenovato</v>
      </c>
      <c r="AE90" s="17" t="s">
        <v>308</v>
      </c>
    </row>
    <row r="91" spans="1:31" x14ac:dyDescent="0.25">
      <c r="A91" t="s">
        <v>212</v>
      </c>
      <c r="B91" t="s">
        <v>213</v>
      </c>
      <c r="C91" t="s">
        <v>196</v>
      </c>
      <c r="D91" t="s">
        <v>197</v>
      </c>
      <c r="E91" t="s">
        <v>212</v>
      </c>
      <c r="F91" t="s">
        <v>213</v>
      </c>
      <c r="G91" t="s">
        <v>214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NO</v>
      </c>
      <c r="L91" t="s">
        <v>196</v>
      </c>
      <c r="M91" t="s">
        <v>303</v>
      </c>
      <c r="N91" t="s">
        <v>291</v>
      </c>
      <c r="O91" t="s">
        <v>292</v>
      </c>
      <c r="P91" t="str">
        <f t="shared" si="10"/>
        <v>ANDRE ALONSO SANCHEZ GUERREROGestión de ProyectosAUTOEVALUACION</v>
      </c>
      <c r="Q91" t="str">
        <f>BASE[[#This Row],[NombresCalificado]]&amp;BASE[[#This Row],[TipoEvaluacion]]</f>
        <v>ANDRE ALONSO SANCHEZ GUERREROAUTOEVALUACION</v>
      </c>
      <c r="R91">
        <v>2</v>
      </c>
      <c r="S91" t="s">
        <v>4</v>
      </c>
      <c r="T91" t="s">
        <v>307</v>
      </c>
      <c r="U91" s="17">
        <v>0</v>
      </c>
      <c r="V91" s="17" t="str" cm="1">
        <f t="array" ref="V91">_xlfn.IFS(U91=0,"Prenovato",U91=1,"Novato",U91=2,"Principiante avanzado",U91=3,"Competente",U91=4,"Proficiente",U91=5,"Master")</f>
        <v>Prenovato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2</v>
      </c>
      <c r="Z91" s="17" t="str" cm="1">
        <f t="array" ref="Z91">_xlfn.IFS(Y91=0,"No evidenciado",Y91=1,"Novato",Y91=2,"Principiante avanzado",Y91=3,"Competente",Y91=4,"Proficiente",Y91=5,"Master")</f>
        <v>Principiante avanzado</v>
      </c>
      <c r="AA91" s="17">
        <v>2</v>
      </c>
      <c r="AB91" s="17" t="str" cm="1">
        <f t="array" ref="AB91">_xlfn.IFS(AA91=0,"No evidenciado",AA91=1,"Novato",AA91=2,"Principiante avanzado",AA91=3,"Competente",AA91=4,"Proficiente",AA91=5,"Master")</f>
        <v>Principiante avanzado</v>
      </c>
      <c r="AC91" s="17">
        <v>0</v>
      </c>
      <c r="AD91" s="17" t="str" cm="1">
        <f t="array" ref="AD91">_xlfn.IFS(AC91=0,"Prenovato",AC91=1,"Novato",AC91=2,"Principiante avanzado",AC91=3,"Competente",AC91=4,"Proficiente",AC91=5,"Master")</f>
        <v>Prenovato</v>
      </c>
      <c r="AE91" s="17" t="s">
        <v>308</v>
      </c>
    </row>
    <row r="92" spans="1:31" x14ac:dyDescent="0.25">
      <c r="A92" t="s">
        <v>212</v>
      </c>
      <c r="B92" t="s">
        <v>213</v>
      </c>
      <c r="C92" t="s">
        <v>196</v>
      </c>
      <c r="D92" t="s">
        <v>197</v>
      </c>
      <c r="E92" t="s">
        <v>212</v>
      </c>
      <c r="F92" t="s">
        <v>213</v>
      </c>
      <c r="G92" t="s">
        <v>214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NO</v>
      </c>
      <c r="L92" t="s">
        <v>196</v>
      </c>
      <c r="M92" t="s">
        <v>302</v>
      </c>
      <c r="N92" t="s">
        <v>296</v>
      </c>
      <c r="O92" t="s">
        <v>296</v>
      </c>
      <c r="P92" t="str">
        <f t="shared" si="10"/>
        <v>ANDRE ALONSO SANCHEZ GUERREROComunicación MultidimensionalAUTOEVALUACION</v>
      </c>
      <c r="Q92" t="str">
        <f>BASE[[#This Row],[NombresCalificado]]&amp;BASE[[#This Row],[TipoEvaluacion]]</f>
        <v>ANDRE ALONSO SANCHEZ GUERREROAUTOEVALUACION</v>
      </c>
      <c r="R92">
        <v>1</v>
      </c>
      <c r="S92" t="s">
        <v>6</v>
      </c>
      <c r="T92" t="s">
        <v>307</v>
      </c>
      <c r="U92" s="17">
        <v>0</v>
      </c>
      <c r="V92" s="17" t="str" cm="1">
        <f t="array" ref="V92">_xlfn.IFS(U92=0,"Prenovato",U92=1,"Novato",U92=2,"Principiante avanzado",U92=3,"Competente",U92=4,"Proficiente",U92=5,"Master")</f>
        <v>Prenovato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2</v>
      </c>
      <c r="Z92" s="17" t="str" cm="1">
        <f t="array" ref="Z92">_xlfn.IFS(Y92=0,"No evidenciado",Y92=1,"Novato",Y92=2,"Principiante avanzado",Y92=3,"Competente",Y92=4,"Proficiente",Y92=5,"Master")</f>
        <v>Principiante avanzado</v>
      </c>
      <c r="AA92" s="17">
        <v>2</v>
      </c>
      <c r="AB92" s="17" t="str" cm="1">
        <f t="array" ref="AB92">_xlfn.IFS(AA92=0,"No evidenciado",AA92=1,"Novato",AA92=2,"Principiante avanzado",AA92=3,"Competente",AA92=4,"Proficiente",AA92=5,"Master")</f>
        <v>Principiante avanzado</v>
      </c>
      <c r="AC92" s="17">
        <v>0</v>
      </c>
      <c r="AD92" s="17" t="str" cm="1">
        <f t="array" ref="AD92">_xlfn.IFS(AC92=0,"Prenovato",AC92=1,"Novato",AC92=2,"Principiante avanzado",AC92=3,"Competente",AC92=4,"Proficiente",AC92=5,"Master")</f>
        <v>Prenovato</v>
      </c>
      <c r="AE92" s="17" t="s">
        <v>308</v>
      </c>
    </row>
    <row r="93" spans="1:31" x14ac:dyDescent="0.25">
      <c r="A93" t="s">
        <v>212</v>
      </c>
      <c r="B93" t="s">
        <v>213</v>
      </c>
      <c r="C93" t="s">
        <v>196</v>
      </c>
      <c r="D93" t="s">
        <v>197</v>
      </c>
      <c r="E93" t="s">
        <v>212</v>
      </c>
      <c r="F93" t="s">
        <v>213</v>
      </c>
      <c r="G93" t="s">
        <v>214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NO</v>
      </c>
      <c r="L93" t="s">
        <v>196</v>
      </c>
      <c r="M93" t="s">
        <v>305</v>
      </c>
      <c r="N93" t="s">
        <v>291</v>
      </c>
      <c r="O93" t="s">
        <v>292</v>
      </c>
      <c r="P93" t="str">
        <f t="shared" si="10"/>
        <v>ANDRE ALONSO SANCHEZ GUERREROCapacidad innovadora y creativaAUTOEVALUACION</v>
      </c>
      <c r="Q93" t="str">
        <f>BASE[[#This Row],[NombresCalificado]]&amp;BASE[[#This Row],[TipoEvaluacion]]</f>
        <v>ANDRE ALONSO SANCHEZ GUERREROAUTOEVALUACION</v>
      </c>
      <c r="R93">
        <v>1</v>
      </c>
      <c r="S93" t="s">
        <v>6</v>
      </c>
      <c r="T93" t="s">
        <v>307</v>
      </c>
      <c r="U93" s="17">
        <v>0</v>
      </c>
      <c r="V93" s="17" t="str" cm="1">
        <f t="array" ref="V93">_xlfn.IFS(U93=0,"Prenovato",U93=1,"Novato",U93=2,"Principiante avanzado",U93=3,"Competente",U93=4,"Proficiente",U93=5,"Master")</f>
        <v>Prenovato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2</v>
      </c>
      <c r="Z93" s="17" t="str" cm="1">
        <f t="array" ref="Z93">_xlfn.IFS(Y93=0,"No evidenciado",Y93=1,"Novato",Y93=2,"Principiante avanzado",Y93=3,"Competente",Y93=4,"Proficiente",Y93=5,"Master")</f>
        <v>Principiante avanzado</v>
      </c>
      <c r="AA93" s="17">
        <v>2</v>
      </c>
      <c r="AB93" s="17" t="str" cm="1">
        <f t="array" ref="AB93">_xlfn.IFS(AA93=0,"No evidenciado",AA93=1,"Novato",AA93=2,"Principiante avanzado",AA93=3,"Competente",AA93=4,"Proficiente",AA93=5,"Master")</f>
        <v>Principiante avanzado</v>
      </c>
      <c r="AC93" s="17">
        <v>0</v>
      </c>
      <c r="AD93" s="17" t="str" cm="1">
        <f t="array" ref="AD93">_xlfn.IFS(AC93=0,"Prenovato",AC93=1,"Novato",AC93=2,"Principiante avanzado",AC93=3,"Competente",AC93=4,"Proficiente",AC93=5,"Master")</f>
        <v>Prenovato</v>
      </c>
      <c r="AE93" s="17" t="s">
        <v>308</v>
      </c>
    </row>
    <row r="94" spans="1:31" x14ac:dyDescent="0.25">
      <c r="A94" t="s">
        <v>212</v>
      </c>
      <c r="B94" t="s">
        <v>213</v>
      </c>
      <c r="C94" t="s">
        <v>196</v>
      </c>
      <c r="D94" t="s">
        <v>197</v>
      </c>
      <c r="E94" t="s">
        <v>212</v>
      </c>
      <c r="F94" t="s">
        <v>213</v>
      </c>
      <c r="G94" t="s">
        <v>214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NO</v>
      </c>
      <c r="L94" t="s">
        <v>196</v>
      </c>
      <c r="M94" t="s">
        <v>306</v>
      </c>
      <c r="N94" t="s">
        <v>296</v>
      </c>
      <c r="O94" t="s">
        <v>296</v>
      </c>
      <c r="P94" t="str">
        <f t="shared" si="10"/>
        <v>ANDRE ALONSO SANCHEZ GUERRERODesarrollo de Nuevos Productos y ServiciosAUTOEVALUACION</v>
      </c>
      <c r="Q94" t="str">
        <f>BASE[[#This Row],[NombresCalificado]]&amp;BASE[[#This Row],[TipoEvaluacion]]</f>
        <v>ANDRE ALONSO SANCHEZ GUERREROAUTOEVALUACION</v>
      </c>
      <c r="R94">
        <v>1</v>
      </c>
      <c r="S94" t="s">
        <v>6</v>
      </c>
      <c r="T94" t="s">
        <v>307</v>
      </c>
      <c r="U94" s="17">
        <v>0</v>
      </c>
      <c r="V94" s="17" t="str" cm="1">
        <f t="array" ref="V94">_xlfn.IFS(U94=0,"Prenovato",U94=1,"Novato",U94=2,"Principiante avanzado",U94=3,"Competente",U94=4,"Proficiente",U94=5,"Master")</f>
        <v>Prenovato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2</v>
      </c>
      <c r="Z94" s="17" t="str" cm="1">
        <f t="array" ref="Z94">_xlfn.IFS(Y94=0,"No evidenciado",Y94=1,"Novato",Y94=2,"Principiante avanzado",Y94=3,"Competente",Y94=4,"Proficiente",Y94=5,"Master")</f>
        <v>Principiante avanzado</v>
      </c>
      <c r="AA94" s="17">
        <v>2</v>
      </c>
      <c r="AB94" s="17" t="str" cm="1">
        <f t="array" ref="AB94">_xlfn.IFS(AA94=0,"No evidenciado",AA94=1,"Novato",AA94=2,"Principiante avanzado",AA94=3,"Competente",AA94=4,"Proficiente",AA94=5,"Master")</f>
        <v>Principiante avanzado</v>
      </c>
      <c r="AC94" s="17">
        <v>0</v>
      </c>
      <c r="AD94" s="17" t="str" cm="1">
        <f t="array" ref="AD94">_xlfn.IFS(AC94=0,"Prenovato",AC94=1,"Novato",AC94=2,"Principiante avanzado",AC94=3,"Competente",AC94=4,"Proficiente",AC94=5,"Master")</f>
        <v>Prenovato</v>
      </c>
      <c r="AE94" s="17" t="s">
        <v>308</v>
      </c>
    </row>
    <row r="95" spans="1:31" x14ac:dyDescent="0.25">
      <c r="A95" t="s">
        <v>212</v>
      </c>
      <c r="B95" t="s">
        <v>213</v>
      </c>
      <c r="C95" t="s">
        <v>196</v>
      </c>
      <c r="D95" t="s">
        <v>197</v>
      </c>
      <c r="E95" t="s">
        <v>212</v>
      </c>
      <c r="F95" t="s">
        <v>213</v>
      </c>
      <c r="G95" t="s">
        <v>214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NO</v>
      </c>
      <c r="L95" t="s">
        <v>196</v>
      </c>
      <c r="M95" t="s">
        <v>299</v>
      </c>
      <c r="N95" t="s">
        <v>296</v>
      </c>
      <c r="O95" t="s">
        <v>296</v>
      </c>
      <c r="P95" t="str">
        <f t="shared" si="10"/>
        <v>ANDRE ALONSO SANCHEZ GUERREROFormulación y de desarrollo de solucionesAUTOEVALUACION</v>
      </c>
      <c r="Q95" t="str">
        <f>BASE[[#This Row],[NombresCalificado]]&amp;BASE[[#This Row],[TipoEvaluacion]]</f>
        <v>ANDRE ALONSO SANCHEZ GUERREROAUTOEVALUACION</v>
      </c>
      <c r="R95">
        <v>2</v>
      </c>
      <c r="S95" t="s">
        <v>4</v>
      </c>
      <c r="T95" t="s">
        <v>307</v>
      </c>
      <c r="U95" s="17">
        <v>0</v>
      </c>
      <c r="V95" s="17" t="str" cm="1">
        <f t="array" ref="V95">_xlfn.IFS(U95=0,"Prenovato",U95=1,"Novato",U95=2,"Principiante avanzado",U95=3,"Competente",U95=4,"Proficiente",U95=5,"Master")</f>
        <v>Prenovato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2</v>
      </c>
      <c r="Z95" s="17" t="str" cm="1">
        <f t="array" ref="Z95">_xlfn.IFS(Y95=0,"No evidenciado",Y95=1,"Novato",Y95=2,"Principiante avanzado",Y95=3,"Competente",Y95=4,"Proficiente",Y95=5,"Master")</f>
        <v>Principiante avanzado</v>
      </c>
      <c r="AA95" s="17">
        <v>2</v>
      </c>
      <c r="AB95" s="17" t="str" cm="1">
        <f t="array" ref="AB95">_xlfn.IFS(AA95=0,"No evidenciado",AA95=1,"Novato",AA95=2,"Principiante avanzado",AA95=3,"Competente",AA95=4,"Proficiente",AA95=5,"Master")</f>
        <v>Principiante avanzado</v>
      </c>
      <c r="AC95" s="17">
        <v>0</v>
      </c>
      <c r="AD95" s="17" t="str" cm="1">
        <f t="array" ref="AD95">_xlfn.IFS(AC95=0,"Prenovato",AC95=1,"Novato",AC95=2,"Principiante avanzado",AC95=3,"Competente",AC95=4,"Proficiente",AC95=5,"Master")</f>
        <v>Prenovato</v>
      </c>
      <c r="AE95" s="17" t="s">
        <v>308</v>
      </c>
    </row>
    <row r="96" spans="1:31" x14ac:dyDescent="0.25">
      <c r="A96" t="s">
        <v>212</v>
      </c>
      <c r="B96" t="s">
        <v>213</v>
      </c>
      <c r="C96" t="s">
        <v>196</v>
      </c>
      <c r="D96" t="s">
        <v>197</v>
      </c>
      <c r="E96" t="s">
        <v>212</v>
      </c>
      <c r="F96" t="s">
        <v>213</v>
      </c>
      <c r="G96" t="s">
        <v>214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NO</v>
      </c>
      <c r="L96" t="s">
        <v>196</v>
      </c>
      <c r="M96" t="s">
        <v>298</v>
      </c>
      <c r="N96" t="s">
        <v>296</v>
      </c>
      <c r="O96" t="s">
        <v>296</v>
      </c>
      <c r="P96" t="str">
        <f t="shared" si="10"/>
        <v>ANDRE ALONSO SANCHEZ GUERREROElaboración de Modelos Financieros y No FinancierosAUTOEVALUACION</v>
      </c>
      <c r="Q96" t="str">
        <f>BASE[[#This Row],[NombresCalificado]]&amp;BASE[[#This Row],[TipoEvaluacion]]</f>
        <v>ANDRE ALONSO SANCHEZ GUERREROAUTOEVALUACION</v>
      </c>
      <c r="R96">
        <v>1</v>
      </c>
      <c r="S96" t="s">
        <v>6</v>
      </c>
      <c r="T96" t="s">
        <v>307</v>
      </c>
      <c r="U96" s="17">
        <v>0</v>
      </c>
      <c r="V96" s="17" t="str" cm="1">
        <f t="array" ref="V96">_xlfn.IFS(U96=0,"Prenovato",U96=1,"Novato",U96=2,"Principiante avanzado",U96=3,"Competente",U96=4,"Proficiente",U96=5,"Master")</f>
        <v>Prenovato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2</v>
      </c>
      <c r="Z96" s="17" t="str" cm="1">
        <f t="array" ref="Z96">_xlfn.IFS(Y96=0,"No evidenciado",Y96=1,"Novato",Y96=2,"Principiante avanzado",Y96=3,"Competente",Y96=4,"Proficiente",Y96=5,"Master")</f>
        <v>Principiante avanzado</v>
      </c>
      <c r="AA96" s="17">
        <v>2</v>
      </c>
      <c r="AB96" s="17" t="str" cm="1">
        <f t="array" ref="AB96">_xlfn.IFS(AA96=0,"No evidenciado",AA96=1,"Novato",AA96=2,"Principiante avanzado",AA96=3,"Competente",AA96=4,"Proficiente",AA96=5,"Master")</f>
        <v>Principiante avanzado</v>
      </c>
      <c r="AC96" s="17">
        <v>0</v>
      </c>
      <c r="AD96" s="17" t="str" cm="1">
        <f t="array" ref="AD96">_xlfn.IFS(AC96=0,"Prenovato",AC96=1,"Novato",AC96=2,"Principiante avanzado",AC96=3,"Competente",AC96=4,"Proficiente",AC96=5,"Master")</f>
        <v>Prenovato</v>
      </c>
      <c r="AE96" s="17" t="s">
        <v>308</v>
      </c>
    </row>
    <row r="97" spans="1:31" x14ac:dyDescent="0.25">
      <c r="A97" t="s">
        <v>212</v>
      </c>
      <c r="B97" t="s">
        <v>213</v>
      </c>
      <c r="C97" t="s">
        <v>196</v>
      </c>
      <c r="D97" t="s">
        <v>197</v>
      </c>
      <c r="E97" t="s">
        <v>212</v>
      </c>
      <c r="F97" t="s">
        <v>213</v>
      </c>
      <c r="G97" t="s">
        <v>214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NO</v>
      </c>
      <c r="L97" t="s">
        <v>196</v>
      </c>
      <c r="M97" t="s">
        <v>304</v>
      </c>
      <c r="N97" t="s">
        <v>296</v>
      </c>
      <c r="O97" t="s">
        <v>296</v>
      </c>
      <c r="P97" t="str">
        <f t="shared" si="10"/>
        <v>ANDRE ALONSO SANCHEZ GUERREROAnálisis descriptivo y prescriptivoAUTOEVALUACION</v>
      </c>
      <c r="Q97" t="str">
        <f>BASE[[#This Row],[NombresCalificado]]&amp;BASE[[#This Row],[TipoEvaluacion]]</f>
        <v>ANDRE ALONSO SANCHEZ GUERREROAUTOEVALUACION</v>
      </c>
      <c r="R97">
        <v>2</v>
      </c>
      <c r="S97" t="s">
        <v>4</v>
      </c>
      <c r="T97" t="s">
        <v>307</v>
      </c>
      <c r="U97" s="17">
        <v>0</v>
      </c>
      <c r="V97" s="17" t="str" cm="1">
        <f t="array" ref="V97">_xlfn.IFS(U97=0,"Prenovato",U97=1,"Novato",U97=2,"Principiante avanzado",U97=3,"Competente",U97=4,"Proficiente",U97=5,"Master")</f>
        <v>Prenovato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2</v>
      </c>
      <c r="Z97" s="17" t="str" cm="1">
        <f t="array" ref="Z97">_xlfn.IFS(Y97=0,"No evidenciado",Y97=1,"Novato",Y97=2,"Principiante avanzado",Y97=3,"Competente",Y97=4,"Proficiente",Y97=5,"Master")</f>
        <v>Principiante avanzado</v>
      </c>
      <c r="AA97" s="17">
        <v>2</v>
      </c>
      <c r="AB97" s="17" t="str" cm="1">
        <f t="array" ref="AB97">_xlfn.IFS(AA97=0,"No evidenciado",AA97=1,"Novato",AA97=2,"Principiante avanzado",AA97=3,"Competente",AA97=4,"Proficiente",AA97=5,"Master")</f>
        <v>Principiante avanzado</v>
      </c>
      <c r="AC97" s="17">
        <v>0</v>
      </c>
      <c r="AD97" s="17" t="str" cm="1">
        <f t="array" ref="AD97">_xlfn.IFS(AC97=0,"Prenovato",AC97=1,"Novato",AC97=2,"Principiante avanzado",AC97=3,"Competente",AC97=4,"Proficiente",AC97=5,"Master")</f>
        <v>Prenovato</v>
      </c>
      <c r="AE97" s="17" t="s">
        <v>308</v>
      </c>
    </row>
    <row r="98" spans="1:31" x14ac:dyDescent="0.25">
      <c r="A98" t="s">
        <v>212</v>
      </c>
      <c r="B98" t="s">
        <v>213</v>
      </c>
      <c r="C98" t="s">
        <v>196</v>
      </c>
      <c r="D98" t="s">
        <v>197</v>
      </c>
      <c r="E98" t="s">
        <v>212</v>
      </c>
      <c r="F98" t="s">
        <v>213</v>
      </c>
      <c r="G98" t="s">
        <v>214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NO</v>
      </c>
      <c r="L98" t="s">
        <v>196</v>
      </c>
      <c r="M98" t="s">
        <v>301</v>
      </c>
      <c r="N98" t="s">
        <v>296</v>
      </c>
      <c r="O98" t="s">
        <v>296</v>
      </c>
      <c r="P98" t="str">
        <f t="shared" si="10"/>
        <v>ANDRE ALONSO SANCHEZ GUERREROMejora de ProcesosAUTOEVALUACION</v>
      </c>
      <c r="Q98" t="str">
        <f>BASE[[#This Row],[NombresCalificado]]&amp;BASE[[#This Row],[TipoEvaluacion]]</f>
        <v>ANDRE ALONSO SANCHEZ GUERREROAUTOEVALUACION</v>
      </c>
      <c r="R98">
        <v>2</v>
      </c>
      <c r="S98" t="s">
        <v>4</v>
      </c>
      <c r="T98" t="s">
        <v>307</v>
      </c>
      <c r="U98" s="17">
        <v>0</v>
      </c>
      <c r="V98" s="17" t="str" cm="1">
        <f t="array" ref="V98">_xlfn.IFS(U98=0,"Prenovato",U98=1,"Novato",U98=2,"Principiante avanzado",U98=3,"Competente",U98=4,"Proficiente",U98=5,"Master")</f>
        <v>Prenovato</v>
      </c>
      <c r="W98" s="17">
        <v>2</v>
      </c>
      <c r="X98" s="17" t="str" cm="1">
        <f t="array" ref="X98">_xlfn.IFS(W98=0,"No evidenciado",W98=1,"Novato",W98=2,"Principiante avanzado",W98=3,"Competente",W98=4,"Proficiente",W98=5,"Master")</f>
        <v>Principiante avanzado</v>
      </c>
      <c r="Y98" s="17">
        <v>2</v>
      </c>
      <c r="Z98" s="17" t="str" cm="1">
        <f t="array" ref="Z98">_xlfn.IFS(Y98=0,"No evidenciado",Y98=1,"Novato",Y98=2,"Principiante avanzado",Y98=3,"Competente",Y98=4,"Proficiente",Y98=5,"Master")</f>
        <v>Principiante avanzado</v>
      </c>
      <c r="AA98" s="17">
        <v>2</v>
      </c>
      <c r="AB98" s="17" t="str" cm="1">
        <f t="array" ref="AB98">_xlfn.IFS(AA98=0,"No evidenciado",AA98=1,"Novato",AA98=2,"Principiante avanzado",AA98=3,"Competente",AA98=4,"Proficiente",AA98=5,"Master")</f>
        <v>Principiante avanzado</v>
      </c>
      <c r="AC98" s="17">
        <v>0</v>
      </c>
      <c r="AD98" s="17" t="str" cm="1">
        <f t="array" ref="AD98">_xlfn.IFS(AC98=0,"Prenovato",AC98=1,"Novato",AC98=2,"Principiante avanzado",AC98=3,"Competente",AC98=4,"Proficiente",AC98=5,"Master")</f>
        <v>Prenovato</v>
      </c>
      <c r="AE98" s="17" t="s">
        <v>308</v>
      </c>
    </row>
    <row r="99" spans="1:31" x14ac:dyDescent="0.25">
      <c r="A99" t="s">
        <v>212</v>
      </c>
      <c r="B99" t="s">
        <v>213</v>
      </c>
      <c r="C99" t="s">
        <v>196</v>
      </c>
      <c r="D99" t="s">
        <v>197</v>
      </c>
      <c r="E99" t="s">
        <v>212</v>
      </c>
      <c r="F99" t="s">
        <v>213</v>
      </c>
      <c r="G99" t="s">
        <v>214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NO</v>
      </c>
      <c r="L99" t="s">
        <v>196</v>
      </c>
      <c r="M99" t="s">
        <v>300</v>
      </c>
      <c r="N99" t="s">
        <v>291</v>
      </c>
      <c r="O99" t="s">
        <v>292</v>
      </c>
      <c r="P99" t="str">
        <f t="shared" si="10"/>
        <v>ANDRE ALONSO SANCHEZ GUERREROComportamiento del ConsumidorAUTOEVALUACION</v>
      </c>
      <c r="Q99" t="str">
        <f>BASE[[#This Row],[NombresCalificado]]&amp;BASE[[#This Row],[TipoEvaluacion]]</f>
        <v>ANDRE ALONSO SANCHEZ GUERREROAUTOEVALUACION</v>
      </c>
      <c r="R99">
        <v>2</v>
      </c>
      <c r="S99" t="s">
        <v>4</v>
      </c>
      <c r="T99" t="s">
        <v>307</v>
      </c>
      <c r="U99" s="17">
        <v>0</v>
      </c>
      <c r="V99" s="17" t="str" cm="1">
        <f t="array" ref="V99">_xlfn.IFS(U99=0,"Prenovato",U99=1,"Novato",U99=2,"Principiante avanzado",U99=3,"Competente",U99=4,"Proficiente",U99=5,"Master")</f>
        <v>Prenovato</v>
      </c>
      <c r="W99" s="17">
        <v>2</v>
      </c>
      <c r="X99" s="17" t="str" cm="1">
        <f t="array" ref="X99">_xlfn.IFS(W99=0,"No evidenciado",W99=1,"Novato",W99=2,"Principiante avanzado",W99=3,"Competente",W99=4,"Proficiente",W99=5,"Master")</f>
        <v>Principiante avanzado</v>
      </c>
      <c r="Y99" s="17">
        <v>2</v>
      </c>
      <c r="Z99" s="17" t="str" cm="1">
        <f t="array" ref="Z99">_xlfn.IFS(Y99=0,"No evidenciado",Y99=1,"Novato",Y99=2,"Principiante avanzado",Y99=3,"Competente",Y99=4,"Proficiente",Y99=5,"Master")</f>
        <v>Principiante avanzado</v>
      </c>
      <c r="AA99" s="17">
        <v>2</v>
      </c>
      <c r="AB99" s="17" t="str" cm="1">
        <f t="array" ref="AB99">_xlfn.IFS(AA99=0,"No evidenciado",AA99=1,"Novato",AA99=2,"Principiante avanzado",AA99=3,"Competente",AA99=4,"Proficiente",AA99=5,"Master")</f>
        <v>Principiante avanzado</v>
      </c>
      <c r="AC99" s="17">
        <v>0</v>
      </c>
      <c r="AD99" s="17" t="str" cm="1">
        <f t="array" ref="AD99">_xlfn.IFS(AC99=0,"Prenovato",AC99=1,"Novato",AC99=2,"Principiante avanzado",AC99=3,"Competente",AC99=4,"Proficiente",AC99=5,"Master")</f>
        <v>Prenovato</v>
      </c>
      <c r="AE99" s="17" t="s">
        <v>308</v>
      </c>
    </row>
    <row r="100" spans="1:31" x14ac:dyDescent="0.25">
      <c r="A100" t="s">
        <v>210</v>
      </c>
      <c r="B100" t="s">
        <v>211</v>
      </c>
      <c r="C100" t="s">
        <v>201</v>
      </c>
      <c r="D100" t="s">
        <v>197</v>
      </c>
      <c r="E100" t="s">
        <v>212</v>
      </c>
      <c r="F100" t="s">
        <v>213</v>
      </c>
      <c r="G100" t="s">
        <v>214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NO</v>
      </c>
      <c r="L100" t="s">
        <v>196</v>
      </c>
      <c r="M100" t="s">
        <v>293</v>
      </c>
      <c r="N100" t="s">
        <v>291</v>
      </c>
      <c r="O100" t="s">
        <v>292</v>
      </c>
      <c r="P100" t="str">
        <f t="shared" si="10"/>
        <v>ANDRE ALONSO SANCHEZ GUERREROForesight StrategyEVALUACION</v>
      </c>
      <c r="Q100" t="str">
        <f>BASE[[#This Row],[NombresCalificado]]&amp;BASE[[#This Row],[TipoEvaluacion]]</f>
        <v>ANDRE ALONSO SANCHEZ GUERREROEVALUACION</v>
      </c>
      <c r="R100">
        <v>1</v>
      </c>
      <c r="S100" t="s">
        <v>6</v>
      </c>
      <c r="T100" t="s">
        <v>307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2</v>
      </c>
      <c r="Z100" s="17" t="str" cm="1">
        <f t="array" ref="Z100">_xlfn.IFS(Y100=0,"No evidenciado",Y100=1,"Novato",Y100=2,"Principiante avanzado",Y100=3,"Competente",Y100=4,"Proficiente",Y100=5,"Master")</f>
        <v>Principiante avanzado</v>
      </c>
      <c r="AA100" s="17">
        <v>4</v>
      </c>
      <c r="AB100" s="17" t="str" cm="1">
        <f t="array" ref="AB100">_xlfn.IFS(AA100=0,"No evidenciado",AA100=1,"Novato",AA100=2,"Principiante avanzado",AA100=3,"Competente",AA100=4,"Proficiente",AA100=5,"Master")</f>
        <v>Proficiente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309</v>
      </c>
    </row>
    <row r="101" spans="1:31" x14ac:dyDescent="0.25">
      <c r="A101" t="s">
        <v>210</v>
      </c>
      <c r="B101" t="s">
        <v>211</v>
      </c>
      <c r="C101" t="s">
        <v>201</v>
      </c>
      <c r="D101" t="s">
        <v>197</v>
      </c>
      <c r="E101" t="s">
        <v>212</v>
      </c>
      <c r="F101" t="s">
        <v>213</v>
      </c>
      <c r="G101" t="s">
        <v>214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NO</v>
      </c>
      <c r="L101" t="s">
        <v>196</v>
      </c>
      <c r="M101" t="s">
        <v>295</v>
      </c>
      <c r="N101" t="s">
        <v>296</v>
      </c>
      <c r="O101" t="s">
        <v>296</v>
      </c>
      <c r="P101" t="str">
        <f t="shared" si="10"/>
        <v>ANDRE ALONSO SANCHEZ GUERREROTransformacion DigitalEVALUACION</v>
      </c>
      <c r="Q101" t="str">
        <f>BASE[[#This Row],[NombresCalificado]]&amp;BASE[[#This Row],[TipoEvaluacion]]</f>
        <v>ANDRE ALONSO SANCHEZ GUERREROEVALUACION</v>
      </c>
      <c r="R101">
        <v>2</v>
      </c>
      <c r="S101" t="s">
        <v>4</v>
      </c>
      <c r="T101" t="s">
        <v>307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2</v>
      </c>
      <c r="Z101" s="17" t="str" cm="1">
        <f t="array" ref="Z101">_xlfn.IFS(Y101=0,"No evidenciado",Y101=1,"Novato",Y101=2,"Principiante avanzado",Y101=3,"Competente",Y101=4,"Proficiente",Y101=5,"Master")</f>
        <v>Principiante avanzado</v>
      </c>
      <c r="AA101" s="17">
        <v>4</v>
      </c>
      <c r="AB101" s="17" t="str" cm="1">
        <f t="array" ref="AB101">_xlfn.IFS(AA101=0,"No evidenciado",AA101=1,"Novato",AA101=2,"Principiante avanzado",AA101=3,"Competente",AA101=4,"Proficiente",AA101=5,"Master")</f>
        <v>Proficiente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309</v>
      </c>
    </row>
    <row r="102" spans="1:31" x14ac:dyDescent="0.25">
      <c r="A102" t="s">
        <v>210</v>
      </c>
      <c r="B102" t="s">
        <v>211</v>
      </c>
      <c r="C102" t="s">
        <v>201</v>
      </c>
      <c r="D102" t="s">
        <v>197</v>
      </c>
      <c r="E102" t="s">
        <v>212</v>
      </c>
      <c r="F102" t="s">
        <v>213</v>
      </c>
      <c r="G102" t="s">
        <v>214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NO</v>
      </c>
      <c r="L102" t="s">
        <v>196</v>
      </c>
      <c r="M102" t="s">
        <v>294</v>
      </c>
      <c r="N102" t="s">
        <v>291</v>
      </c>
      <c r="O102" t="s">
        <v>292</v>
      </c>
      <c r="P102" t="str">
        <f t="shared" si="10"/>
        <v>ANDRE ALONSO SANCHEZ GUERRERODiseño y Desarrollo OrganizacionalEVALUACION</v>
      </c>
      <c r="Q102" t="str">
        <f>BASE[[#This Row],[NombresCalificado]]&amp;BASE[[#This Row],[TipoEvaluacion]]</f>
        <v>ANDRE ALONSO SANCHEZ GUERREROEVALUACION</v>
      </c>
      <c r="R102">
        <v>2</v>
      </c>
      <c r="S102" t="s">
        <v>4</v>
      </c>
      <c r="T102" t="s">
        <v>307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2</v>
      </c>
      <c r="Z102" s="17" t="str" cm="1">
        <f t="array" ref="Z102">_xlfn.IFS(Y102=0,"No evidenciado",Y102=1,"Novato",Y102=2,"Principiante avanzado",Y102=3,"Competente",Y102=4,"Proficiente",Y102=5,"Master")</f>
        <v>Principiante avanzado</v>
      </c>
      <c r="AA102" s="17">
        <v>4</v>
      </c>
      <c r="AB102" s="17" t="str" cm="1">
        <f t="array" ref="AB102">_xlfn.IFS(AA102=0,"No evidenciado",AA102=1,"Novato",AA102=2,"Principiante avanzado",AA102=3,"Competente",AA102=4,"Proficiente",AA102=5,"Master")</f>
        <v>Proficiente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309</v>
      </c>
    </row>
    <row r="103" spans="1:31" x14ac:dyDescent="0.25">
      <c r="A103" t="s">
        <v>210</v>
      </c>
      <c r="B103" t="s">
        <v>211</v>
      </c>
      <c r="C103" t="s">
        <v>201</v>
      </c>
      <c r="D103" t="s">
        <v>197</v>
      </c>
      <c r="E103" t="s">
        <v>212</v>
      </c>
      <c r="F103" t="s">
        <v>213</v>
      </c>
      <c r="G103" t="s">
        <v>214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NO</v>
      </c>
      <c r="L103" t="s">
        <v>196</v>
      </c>
      <c r="M103" t="s">
        <v>299</v>
      </c>
      <c r="N103" t="s">
        <v>296</v>
      </c>
      <c r="O103" t="s">
        <v>296</v>
      </c>
      <c r="P103" t="str">
        <f t="shared" si="10"/>
        <v>ANDRE ALONSO SANCHEZ GUERREROFormulación y de desarrollo de solucionesEVALUACION</v>
      </c>
      <c r="Q103" t="str">
        <f>BASE[[#This Row],[NombresCalificado]]&amp;BASE[[#This Row],[TipoEvaluacion]]</f>
        <v>ANDRE ALONSO SANCHEZ GUERREROEVALUACION</v>
      </c>
      <c r="R103">
        <v>3</v>
      </c>
      <c r="S103" t="s">
        <v>5</v>
      </c>
      <c r="T103" t="s">
        <v>307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2</v>
      </c>
      <c r="Z103" s="17" t="str" cm="1">
        <f t="array" ref="Z103">_xlfn.IFS(Y103=0,"No evidenciado",Y103=1,"Novato",Y103=2,"Principiante avanzado",Y103=3,"Competente",Y103=4,"Proficiente",Y103=5,"Master")</f>
        <v>Principiante avanzado</v>
      </c>
      <c r="AA103" s="17">
        <v>4</v>
      </c>
      <c r="AB103" s="17" t="str" cm="1">
        <f t="array" ref="AB103">_xlfn.IFS(AA103=0,"No evidenciado",AA103=1,"Novato",AA103=2,"Principiante avanzado",AA103=3,"Competente",AA103=4,"Proficiente",AA103=5,"Master")</f>
        <v>Proficiente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309</v>
      </c>
    </row>
    <row r="104" spans="1:31" x14ac:dyDescent="0.25">
      <c r="A104" t="s">
        <v>210</v>
      </c>
      <c r="B104" t="s">
        <v>211</v>
      </c>
      <c r="C104" t="s">
        <v>201</v>
      </c>
      <c r="D104" t="s">
        <v>197</v>
      </c>
      <c r="E104" t="s">
        <v>212</v>
      </c>
      <c r="F104" t="s">
        <v>213</v>
      </c>
      <c r="G104" t="s">
        <v>214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NO</v>
      </c>
      <c r="L104" t="s">
        <v>196</v>
      </c>
      <c r="M104" t="s">
        <v>300</v>
      </c>
      <c r="N104" t="s">
        <v>291</v>
      </c>
      <c r="O104" t="s">
        <v>292</v>
      </c>
      <c r="P104" t="str">
        <f t="shared" si="10"/>
        <v>ANDRE ALONSO SANCHEZ GUERREROComportamiento del ConsumidorEVALUACION</v>
      </c>
      <c r="Q104" t="str">
        <f>BASE[[#This Row],[NombresCalificado]]&amp;BASE[[#This Row],[TipoEvaluacion]]</f>
        <v>ANDRE ALONSO SANCHEZ GUERREROEVALUACION</v>
      </c>
      <c r="R104">
        <v>2</v>
      </c>
      <c r="S104" t="s">
        <v>4</v>
      </c>
      <c r="T104" t="s">
        <v>307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309</v>
      </c>
    </row>
    <row r="105" spans="1:31" x14ac:dyDescent="0.25">
      <c r="A105" t="s">
        <v>210</v>
      </c>
      <c r="B105" t="s">
        <v>211</v>
      </c>
      <c r="C105" t="s">
        <v>201</v>
      </c>
      <c r="D105" t="s">
        <v>197</v>
      </c>
      <c r="E105" t="s">
        <v>212</v>
      </c>
      <c r="F105" t="s">
        <v>213</v>
      </c>
      <c r="G105" t="s">
        <v>214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NO</v>
      </c>
      <c r="L105" t="s">
        <v>196</v>
      </c>
      <c r="M105" t="s">
        <v>301</v>
      </c>
      <c r="N105" t="s">
        <v>296</v>
      </c>
      <c r="O105" t="s">
        <v>296</v>
      </c>
      <c r="P105" t="str">
        <f t="shared" si="10"/>
        <v>ANDRE ALONSO SANCHEZ GUERREROMejora de ProcesosEVALUACION</v>
      </c>
      <c r="Q105" t="str">
        <f>BASE[[#This Row],[NombresCalificado]]&amp;BASE[[#This Row],[TipoEvaluacion]]</f>
        <v>ANDRE ALONSO SANCHEZ GUERREROEVALUACION</v>
      </c>
      <c r="R105">
        <v>3</v>
      </c>
      <c r="S105" t="s">
        <v>5</v>
      </c>
      <c r="T105" t="s">
        <v>307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309</v>
      </c>
    </row>
    <row r="106" spans="1:31" x14ac:dyDescent="0.25">
      <c r="A106" t="s">
        <v>210</v>
      </c>
      <c r="B106" t="s">
        <v>211</v>
      </c>
      <c r="C106" t="s">
        <v>201</v>
      </c>
      <c r="D106" t="s">
        <v>197</v>
      </c>
      <c r="E106" t="s">
        <v>212</v>
      </c>
      <c r="F106" t="s">
        <v>213</v>
      </c>
      <c r="G106" t="s">
        <v>214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NO</v>
      </c>
      <c r="L106" t="s">
        <v>196</v>
      </c>
      <c r="M106" t="s">
        <v>290</v>
      </c>
      <c r="N106" t="s">
        <v>291</v>
      </c>
      <c r="O106" t="s">
        <v>292</v>
      </c>
      <c r="P106" t="str">
        <f t="shared" si="10"/>
        <v>ANDRE ALONSO SANCHEZ GUERREROAnálisis del entorno (interno y externo)EVALUACION</v>
      </c>
      <c r="Q106" t="str">
        <f>BASE[[#This Row],[NombresCalificado]]&amp;BASE[[#This Row],[TipoEvaluacion]]</f>
        <v>ANDRE ALONSO SANCHEZ GUERREROEVALUACION</v>
      </c>
      <c r="R106">
        <v>1</v>
      </c>
      <c r="S106" t="s">
        <v>6</v>
      </c>
      <c r="T106" t="s">
        <v>307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309</v>
      </c>
    </row>
    <row r="107" spans="1:31" x14ac:dyDescent="0.25">
      <c r="A107" t="s">
        <v>210</v>
      </c>
      <c r="B107" t="s">
        <v>211</v>
      </c>
      <c r="C107" t="s">
        <v>201</v>
      </c>
      <c r="D107" t="s">
        <v>197</v>
      </c>
      <c r="E107" t="s">
        <v>212</v>
      </c>
      <c r="F107" t="s">
        <v>213</v>
      </c>
      <c r="G107" t="s">
        <v>214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NO</v>
      </c>
      <c r="L107" t="s">
        <v>196</v>
      </c>
      <c r="M107" t="s">
        <v>298</v>
      </c>
      <c r="N107" t="s">
        <v>296</v>
      </c>
      <c r="O107" t="s">
        <v>296</v>
      </c>
      <c r="P107" t="str">
        <f t="shared" si="10"/>
        <v>ANDRE ALONSO SANCHEZ GUERREROElaboración de Modelos Financieros y No FinancierosEVALUACION</v>
      </c>
      <c r="Q107" t="str">
        <f>BASE[[#This Row],[NombresCalificado]]&amp;BASE[[#This Row],[TipoEvaluacion]]</f>
        <v>ANDRE ALONSO SANCHEZ GUERREROEVALUACION</v>
      </c>
      <c r="R107">
        <v>2</v>
      </c>
      <c r="S107" t="s">
        <v>4</v>
      </c>
      <c r="T107" t="s">
        <v>307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309</v>
      </c>
    </row>
    <row r="108" spans="1:31" x14ac:dyDescent="0.25">
      <c r="A108" t="s">
        <v>210</v>
      </c>
      <c r="B108" t="s">
        <v>211</v>
      </c>
      <c r="C108" t="s">
        <v>201</v>
      </c>
      <c r="D108" t="s">
        <v>197</v>
      </c>
      <c r="E108" t="s">
        <v>212</v>
      </c>
      <c r="F108" t="s">
        <v>213</v>
      </c>
      <c r="G108" t="s">
        <v>214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NO</v>
      </c>
      <c r="L108" t="s">
        <v>196</v>
      </c>
      <c r="M108" t="s">
        <v>297</v>
      </c>
      <c r="N108" t="s">
        <v>296</v>
      </c>
      <c r="O108" t="s">
        <v>296</v>
      </c>
      <c r="P108" t="str">
        <f t="shared" si="10"/>
        <v>ANDRE ALONSO SANCHEZ GUERREROElaboración de modelos de negocio (inc. Digital)EVALUACION</v>
      </c>
      <c r="Q108" t="str">
        <f>BASE[[#This Row],[NombresCalificado]]&amp;BASE[[#This Row],[TipoEvaluacion]]</f>
        <v>ANDRE ALONSO SANCHEZ GUERREROEVALUACION</v>
      </c>
      <c r="R108">
        <v>2</v>
      </c>
      <c r="S108" t="s">
        <v>4</v>
      </c>
      <c r="T108" t="s">
        <v>307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309</v>
      </c>
    </row>
    <row r="109" spans="1:31" x14ac:dyDescent="0.25">
      <c r="A109" t="s">
        <v>210</v>
      </c>
      <c r="B109" t="s">
        <v>211</v>
      </c>
      <c r="C109" t="s">
        <v>201</v>
      </c>
      <c r="D109" t="s">
        <v>197</v>
      </c>
      <c r="E109" t="s">
        <v>212</v>
      </c>
      <c r="F109" t="s">
        <v>213</v>
      </c>
      <c r="G109" t="s">
        <v>214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NO</v>
      </c>
      <c r="L109" t="s">
        <v>196</v>
      </c>
      <c r="M109" t="s">
        <v>306</v>
      </c>
      <c r="N109" t="s">
        <v>296</v>
      </c>
      <c r="O109" t="s">
        <v>296</v>
      </c>
      <c r="P109" t="str">
        <f t="shared" si="10"/>
        <v>ANDRE ALONSO SANCHEZ GUERRERODesarrollo de Nuevos Productos y ServiciosEVALUACION</v>
      </c>
      <c r="Q109" t="str">
        <f>BASE[[#This Row],[NombresCalificado]]&amp;BASE[[#This Row],[TipoEvaluacion]]</f>
        <v>ANDRE ALONSO SANCHEZ GUERREROEVALUACION</v>
      </c>
      <c r="R109">
        <v>2</v>
      </c>
      <c r="S109" t="s">
        <v>4</v>
      </c>
      <c r="T109" t="s">
        <v>307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309</v>
      </c>
    </row>
    <row r="110" spans="1:31" x14ac:dyDescent="0.25">
      <c r="A110" t="s">
        <v>210</v>
      </c>
      <c r="B110" t="s">
        <v>211</v>
      </c>
      <c r="C110" t="s">
        <v>201</v>
      </c>
      <c r="D110" t="s">
        <v>197</v>
      </c>
      <c r="E110" t="s">
        <v>212</v>
      </c>
      <c r="F110" t="s">
        <v>213</v>
      </c>
      <c r="G110" t="s">
        <v>214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NO</v>
      </c>
      <c r="L110" t="s">
        <v>196</v>
      </c>
      <c r="M110" t="s">
        <v>305</v>
      </c>
      <c r="N110" t="s">
        <v>291</v>
      </c>
      <c r="O110" t="s">
        <v>292</v>
      </c>
      <c r="P110" t="str">
        <f t="shared" si="10"/>
        <v>ANDRE ALONSO SANCHEZ GUERREROCapacidad innovadora y creativaEVALUACION</v>
      </c>
      <c r="Q110" t="str">
        <f>BASE[[#This Row],[NombresCalificado]]&amp;BASE[[#This Row],[TipoEvaluacion]]</f>
        <v>ANDRE ALONSO SANCHEZ GUERREROEVALUACION</v>
      </c>
      <c r="R110">
        <v>3</v>
      </c>
      <c r="S110" t="s">
        <v>5</v>
      </c>
      <c r="T110" t="s">
        <v>307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309</v>
      </c>
    </row>
    <row r="111" spans="1:31" x14ac:dyDescent="0.25">
      <c r="A111" t="s">
        <v>210</v>
      </c>
      <c r="B111" t="s">
        <v>211</v>
      </c>
      <c r="C111" t="s">
        <v>201</v>
      </c>
      <c r="D111" t="s">
        <v>197</v>
      </c>
      <c r="E111" t="s">
        <v>212</v>
      </c>
      <c r="F111" t="s">
        <v>213</v>
      </c>
      <c r="G111" t="s">
        <v>214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NO</v>
      </c>
      <c r="L111" t="s">
        <v>196</v>
      </c>
      <c r="M111" t="s">
        <v>302</v>
      </c>
      <c r="N111" t="s">
        <v>296</v>
      </c>
      <c r="O111" t="s">
        <v>296</v>
      </c>
      <c r="P111" t="str">
        <f t="shared" si="10"/>
        <v>ANDRE ALONSO SANCHEZ GUERREROComunicación MultidimensionalEVALUACION</v>
      </c>
      <c r="Q111" t="str">
        <f>BASE[[#This Row],[NombresCalificado]]&amp;BASE[[#This Row],[TipoEvaluacion]]</f>
        <v>ANDRE ALONSO SANCHEZ GUERREROEVALUACION</v>
      </c>
      <c r="R111">
        <v>2</v>
      </c>
      <c r="S111" t="s">
        <v>4</v>
      </c>
      <c r="T111" t="s">
        <v>307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309</v>
      </c>
    </row>
    <row r="112" spans="1:31" x14ac:dyDescent="0.25">
      <c r="A112" t="s">
        <v>210</v>
      </c>
      <c r="B112" t="s">
        <v>211</v>
      </c>
      <c r="C112" t="s">
        <v>201</v>
      </c>
      <c r="D112" t="s">
        <v>197</v>
      </c>
      <c r="E112" t="s">
        <v>212</v>
      </c>
      <c r="F112" t="s">
        <v>213</v>
      </c>
      <c r="G112" t="s">
        <v>214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NO</v>
      </c>
      <c r="L112" t="s">
        <v>196</v>
      </c>
      <c r="M112" t="s">
        <v>303</v>
      </c>
      <c r="N112" t="s">
        <v>291</v>
      </c>
      <c r="O112" t="s">
        <v>292</v>
      </c>
      <c r="P112" t="str">
        <f t="shared" si="10"/>
        <v>ANDRE ALONSO SANCHEZ GUERREROGestión de ProyectosEVALUACION</v>
      </c>
      <c r="Q112" t="str">
        <f>BASE[[#This Row],[NombresCalificado]]&amp;BASE[[#This Row],[TipoEvaluacion]]</f>
        <v>ANDRE ALONSO SANCHEZ GUERREROEVALUACION</v>
      </c>
      <c r="R112">
        <v>3</v>
      </c>
      <c r="S112" t="s">
        <v>5</v>
      </c>
      <c r="T112" t="s">
        <v>307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309</v>
      </c>
    </row>
    <row r="113" spans="1:31" x14ac:dyDescent="0.25">
      <c r="A113" t="s">
        <v>210</v>
      </c>
      <c r="B113" t="s">
        <v>211</v>
      </c>
      <c r="C113" t="s">
        <v>201</v>
      </c>
      <c r="D113" t="s">
        <v>197</v>
      </c>
      <c r="E113" t="s">
        <v>212</v>
      </c>
      <c r="F113" t="s">
        <v>213</v>
      </c>
      <c r="G113" t="s">
        <v>214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NO</v>
      </c>
      <c r="L113" t="s">
        <v>196</v>
      </c>
      <c r="M113" t="s">
        <v>304</v>
      </c>
      <c r="N113" t="s">
        <v>296</v>
      </c>
      <c r="O113" t="s">
        <v>296</v>
      </c>
      <c r="P113" t="str">
        <f t="shared" si="10"/>
        <v>ANDRE ALONSO SANCHEZ GUERREROAnálisis descriptivo y prescriptivoEVALUACION</v>
      </c>
      <c r="Q113" t="str">
        <f>BASE[[#This Row],[NombresCalificado]]&amp;BASE[[#This Row],[TipoEvaluacion]]</f>
        <v>ANDRE ALONSO SANCHEZ GUERREROEVALUACION</v>
      </c>
      <c r="R113">
        <v>2</v>
      </c>
      <c r="S113" t="s">
        <v>4</v>
      </c>
      <c r="T113" t="s">
        <v>307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309</v>
      </c>
    </row>
    <row r="114" spans="1:31" x14ac:dyDescent="0.25">
      <c r="A114" t="s">
        <v>210</v>
      </c>
      <c r="B114" t="s">
        <v>211</v>
      </c>
      <c r="C114" t="s">
        <v>201</v>
      </c>
      <c r="D114" t="s">
        <v>197</v>
      </c>
      <c r="E114" t="s">
        <v>210</v>
      </c>
      <c r="F114" t="s">
        <v>211</v>
      </c>
      <c r="G114" t="s">
        <v>215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NO</v>
      </c>
      <c r="L114" t="s">
        <v>201</v>
      </c>
      <c r="M114" t="s">
        <v>294</v>
      </c>
      <c r="N114" t="s">
        <v>291</v>
      </c>
      <c r="O114" t="s">
        <v>292</v>
      </c>
      <c r="P114" t="str">
        <f t="shared" si="10"/>
        <v>CINTHIA ENEDINA CAPCHA RIVERADiseño y Desarrollo OrganizacionalAUTOEVALUACION</v>
      </c>
      <c r="Q114" t="str">
        <f>BASE[[#This Row],[NombresCalificado]]&amp;BASE[[#This Row],[TipoEvaluacion]]</f>
        <v>CINTHIA ENEDINA CAPCHA RIVERAAUTOEVALUACION</v>
      </c>
      <c r="R114">
        <v>4</v>
      </c>
      <c r="S114" t="s">
        <v>7</v>
      </c>
      <c r="T114" t="s">
        <v>307</v>
      </c>
      <c r="U114" s="17">
        <v>4</v>
      </c>
      <c r="V114" s="17" t="str" cm="1">
        <f t="array" ref="V114">_xlfn.IFS(U114=0,"Prenovato",U114=1,"Novato",U114=2,"Principiante avanzado",U114=3,"Competente",U114=4,"Proficiente",U114=5,"Master")</f>
        <v>Proficiente</v>
      </c>
      <c r="W114" s="17">
        <v>5</v>
      </c>
      <c r="X114" s="17" t="str" cm="1">
        <f t="array" ref="X114">_xlfn.IFS(W114=0,"No evidenciado",W114=1,"Novato",W114=2,"Principiante avanzado",W114=3,"Competente",W114=4,"Proficiente",W114=5,"Master")</f>
        <v>Master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5</v>
      </c>
      <c r="AB114" s="17" t="str" cm="1">
        <f t="array" ref="AB114">_xlfn.IFS(AA114=0,"No evidenciado",AA114=1,"Novato",AA114=2,"Principiante avanzado",AA114=3,"Competente",AA114=4,"Proficiente",AA114=5,"Master")</f>
        <v>Master</v>
      </c>
      <c r="AC114" s="17">
        <v>4</v>
      </c>
      <c r="AD114" s="17" t="str" cm="1">
        <f t="array" ref="AD114">_xlfn.IFS(AC114=0,"Prenovato",AC114=1,"Novato",AC114=2,"Principiante avanzado",AC114=3,"Competente",AC114=4,"Proficiente",AC114=5,"Master")</f>
        <v>Proficiente</v>
      </c>
      <c r="AE114" s="17" t="s">
        <v>308</v>
      </c>
    </row>
    <row r="115" spans="1:31" x14ac:dyDescent="0.25">
      <c r="A115" t="s">
        <v>210</v>
      </c>
      <c r="B115" t="s">
        <v>211</v>
      </c>
      <c r="C115" t="s">
        <v>201</v>
      </c>
      <c r="D115" t="s">
        <v>197</v>
      </c>
      <c r="E115" t="s">
        <v>210</v>
      </c>
      <c r="F115" t="s">
        <v>211</v>
      </c>
      <c r="G115" t="s">
        <v>215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NO</v>
      </c>
      <c r="L115" t="s">
        <v>201</v>
      </c>
      <c r="M115" t="s">
        <v>304</v>
      </c>
      <c r="N115" t="s">
        <v>296</v>
      </c>
      <c r="O115" t="s">
        <v>296</v>
      </c>
      <c r="P115" t="str">
        <f t="shared" si="10"/>
        <v>CINTHIA ENEDINA CAPCHA RIVERAAnálisis descriptivo y prescriptivoAUTOEVALUACION</v>
      </c>
      <c r="Q115" t="str">
        <f>BASE[[#This Row],[NombresCalificado]]&amp;BASE[[#This Row],[TipoEvaluacion]]</f>
        <v>CINTHIA ENEDINA CAPCHA RIVERAAUTOEVALUACION</v>
      </c>
      <c r="R115">
        <v>4</v>
      </c>
      <c r="S115" t="s">
        <v>7</v>
      </c>
      <c r="T115" t="s">
        <v>307</v>
      </c>
      <c r="U115" s="17">
        <v>4</v>
      </c>
      <c r="V115" s="17" t="str" cm="1">
        <f t="array" ref="V115">_xlfn.IFS(U115=0,"Prenovato",U115=1,"Novato",U115=2,"Principiante avanzado",U115=3,"Competente",U115=4,"Proficiente",U115=5,"Master")</f>
        <v>Proficiente</v>
      </c>
      <c r="W115" s="17">
        <v>5</v>
      </c>
      <c r="X115" s="17" t="str" cm="1">
        <f t="array" ref="X115">_xlfn.IFS(W115=0,"No evidenciado",W115=1,"Novato",W115=2,"Principiante avanzado",W115=3,"Competente",W115=4,"Proficiente",W115=5,"Master")</f>
        <v>Master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5</v>
      </c>
      <c r="AB115" s="17" t="str" cm="1">
        <f t="array" ref="AB115">_xlfn.IFS(AA115=0,"No evidenciado",AA115=1,"Novato",AA115=2,"Principiante avanzado",AA115=3,"Competente",AA115=4,"Proficiente",AA115=5,"Master")</f>
        <v>Master</v>
      </c>
      <c r="AC115" s="17">
        <v>4</v>
      </c>
      <c r="AD115" s="17" t="str" cm="1">
        <f t="array" ref="AD115">_xlfn.IFS(AC115=0,"Prenovato",AC115=1,"Novato",AC115=2,"Principiante avanzado",AC115=3,"Competente",AC115=4,"Proficiente",AC115=5,"Master")</f>
        <v>Proficiente</v>
      </c>
      <c r="AE115" s="17" t="s">
        <v>308</v>
      </c>
    </row>
    <row r="116" spans="1:31" x14ac:dyDescent="0.25">
      <c r="A116" t="s">
        <v>210</v>
      </c>
      <c r="B116" t="s">
        <v>211</v>
      </c>
      <c r="C116" t="s">
        <v>201</v>
      </c>
      <c r="D116" t="s">
        <v>197</v>
      </c>
      <c r="E116" t="s">
        <v>210</v>
      </c>
      <c r="F116" t="s">
        <v>211</v>
      </c>
      <c r="G116" t="s">
        <v>215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NO</v>
      </c>
      <c r="L116" t="s">
        <v>201</v>
      </c>
      <c r="M116" t="s">
        <v>290</v>
      </c>
      <c r="N116" t="s">
        <v>291</v>
      </c>
      <c r="O116" t="s">
        <v>292</v>
      </c>
      <c r="P116" t="str">
        <f t="shared" si="10"/>
        <v>CINTHIA ENEDINA CAPCHA RIVERAAnálisis del entorno (interno y externo)AUTOEVALUACION</v>
      </c>
      <c r="Q116" t="str">
        <f>BASE[[#This Row],[NombresCalificado]]&amp;BASE[[#This Row],[TipoEvaluacion]]</f>
        <v>CINTHIA ENEDINA CAPCHA RIVERAAUTOEVALUACION</v>
      </c>
      <c r="R116">
        <v>4</v>
      </c>
      <c r="S116" t="s">
        <v>7</v>
      </c>
      <c r="T116" t="s">
        <v>307</v>
      </c>
      <c r="U116" s="17">
        <v>4</v>
      </c>
      <c r="V116" s="17" t="str" cm="1">
        <f t="array" ref="V116">_xlfn.IFS(U116=0,"Prenovato",U116=1,"Novato",U116=2,"Principiante avanzado",U116=3,"Competente",U116=4,"Proficiente",U116=5,"Master")</f>
        <v>Proficiente</v>
      </c>
      <c r="W116" s="17">
        <v>5</v>
      </c>
      <c r="X116" s="17" t="str" cm="1">
        <f t="array" ref="X116">_xlfn.IFS(W116=0,"No evidenciado",W116=1,"Novato",W116=2,"Principiante avanzado",W116=3,"Competente",W116=4,"Proficiente",W116=5,"Master")</f>
        <v>Master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5</v>
      </c>
      <c r="AB116" s="17" t="str" cm="1">
        <f t="array" ref="AB116">_xlfn.IFS(AA116=0,"No evidenciado",AA116=1,"Novato",AA116=2,"Principiante avanzado",AA116=3,"Competente",AA116=4,"Proficiente",AA116=5,"Master")</f>
        <v>Master</v>
      </c>
      <c r="AC116" s="17">
        <v>4</v>
      </c>
      <c r="AD116" s="17" t="str" cm="1">
        <f t="array" ref="AD116">_xlfn.IFS(AC116=0,"Prenovato",AC116=1,"Novato",AC116=2,"Principiante avanzado",AC116=3,"Competente",AC116=4,"Proficiente",AC116=5,"Master")</f>
        <v>Proficiente</v>
      </c>
      <c r="AE116" s="17" t="s">
        <v>308</v>
      </c>
    </row>
    <row r="117" spans="1:31" x14ac:dyDescent="0.25">
      <c r="A117" t="s">
        <v>210</v>
      </c>
      <c r="B117" t="s">
        <v>211</v>
      </c>
      <c r="C117" t="s">
        <v>201</v>
      </c>
      <c r="D117" t="s">
        <v>197</v>
      </c>
      <c r="E117" t="s">
        <v>210</v>
      </c>
      <c r="F117" t="s">
        <v>211</v>
      </c>
      <c r="G117" t="s">
        <v>215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NO</v>
      </c>
      <c r="L117" t="s">
        <v>201</v>
      </c>
      <c r="M117" t="s">
        <v>303</v>
      </c>
      <c r="N117" t="s">
        <v>291</v>
      </c>
      <c r="O117" t="s">
        <v>292</v>
      </c>
      <c r="P117" t="str">
        <f t="shared" si="10"/>
        <v>CINTHIA ENEDINA CAPCHA RIVERAGestión de ProyectosAUTOEVALUACION</v>
      </c>
      <c r="Q117" t="str">
        <f>BASE[[#This Row],[NombresCalificado]]&amp;BASE[[#This Row],[TipoEvaluacion]]</f>
        <v>CINTHIA ENEDINA CAPCHA RIVERAAUTOEVALUACION</v>
      </c>
      <c r="R117">
        <v>4</v>
      </c>
      <c r="S117" t="s">
        <v>7</v>
      </c>
      <c r="T117" t="s">
        <v>307</v>
      </c>
      <c r="U117" s="17">
        <v>4</v>
      </c>
      <c r="V117" s="17" t="str" cm="1">
        <f t="array" ref="V117">_xlfn.IFS(U117=0,"Prenovato",U117=1,"Novato",U117=2,"Principiante avanzado",U117=3,"Competente",U117=4,"Proficiente",U117=5,"Master")</f>
        <v>Proficiente</v>
      </c>
      <c r="W117" s="17">
        <v>5</v>
      </c>
      <c r="X117" s="17" t="str" cm="1">
        <f t="array" ref="X117">_xlfn.IFS(W117=0,"No evidenciado",W117=1,"Novato",W117=2,"Principiante avanzado",W117=3,"Competente",W117=4,"Proficiente",W117=5,"Master")</f>
        <v>Master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5</v>
      </c>
      <c r="AB117" s="17" t="str" cm="1">
        <f t="array" ref="AB117">_xlfn.IFS(AA117=0,"No evidenciado",AA117=1,"Novato",AA117=2,"Principiante avanzado",AA117=3,"Competente",AA117=4,"Proficiente",AA117=5,"Master")</f>
        <v>Master</v>
      </c>
      <c r="AC117" s="17">
        <v>4</v>
      </c>
      <c r="AD117" s="17" t="str" cm="1">
        <f t="array" ref="AD117">_xlfn.IFS(AC117=0,"Prenovato",AC117=1,"Novato",AC117=2,"Principiante avanzado",AC117=3,"Competente",AC117=4,"Proficiente",AC117=5,"Master")</f>
        <v>Proficiente</v>
      </c>
      <c r="AE117" s="17" t="s">
        <v>308</v>
      </c>
    </row>
    <row r="118" spans="1:31" x14ac:dyDescent="0.25">
      <c r="A118" t="s">
        <v>210</v>
      </c>
      <c r="B118" t="s">
        <v>211</v>
      </c>
      <c r="C118" t="s">
        <v>201</v>
      </c>
      <c r="D118" t="s">
        <v>197</v>
      </c>
      <c r="E118" t="s">
        <v>210</v>
      </c>
      <c r="F118" t="s">
        <v>211</v>
      </c>
      <c r="G118" t="s">
        <v>215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NO</v>
      </c>
      <c r="L118" t="s">
        <v>201</v>
      </c>
      <c r="M118" t="s">
        <v>302</v>
      </c>
      <c r="N118" t="s">
        <v>296</v>
      </c>
      <c r="O118" t="s">
        <v>296</v>
      </c>
      <c r="P118" t="str">
        <f t="shared" si="10"/>
        <v>CINTHIA ENEDINA CAPCHA RIVERAComunicación MultidimensionalAUTOEVALUACION</v>
      </c>
      <c r="Q118" t="str">
        <f>BASE[[#This Row],[NombresCalificado]]&amp;BASE[[#This Row],[TipoEvaluacion]]</f>
        <v>CINTHIA ENEDINA CAPCHA RIVERAAUTOEVALUACION</v>
      </c>
      <c r="R118">
        <v>4</v>
      </c>
      <c r="S118" t="s">
        <v>7</v>
      </c>
      <c r="T118" t="s">
        <v>307</v>
      </c>
      <c r="U118" s="17">
        <v>4</v>
      </c>
      <c r="V118" s="17" t="str" cm="1">
        <f t="array" ref="V118">_xlfn.IFS(U118=0,"Prenovato",U118=1,"Novato",U118=2,"Principiante avanzado",U118=3,"Competente",U118=4,"Proficiente",U118=5,"Master")</f>
        <v>Proficiente</v>
      </c>
      <c r="W118" s="17">
        <v>5</v>
      </c>
      <c r="X118" s="17" t="str" cm="1">
        <f t="array" ref="X118">_xlfn.IFS(W118=0,"No evidenciado",W118=1,"Novato",W118=2,"Principiante avanzado",W118=3,"Competente",W118=4,"Proficiente",W118=5,"Master")</f>
        <v>Master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5</v>
      </c>
      <c r="AB118" s="17" t="str" cm="1">
        <f t="array" ref="AB118">_xlfn.IFS(AA118=0,"No evidenciado",AA118=1,"Novato",AA118=2,"Principiante avanzado",AA118=3,"Competente",AA118=4,"Proficiente",AA118=5,"Master")</f>
        <v>Master</v>
      </c>
      <c r="AC118" s="17">
        <v>4</v>
      </c>
      <c r="AD118" s="17" t="str" cm="1">
        <f t="array" ref="AD118">_xlfn.IFS(AC118=0,"Prenovato",AC118=1,"Novato",AC118=2,"Principiante avanzado",AC118=3,"Competente",AC118=4,"Proficiente",AC118=5,"Master")</f>
        <v>Proficiente</v>
      </c>
      <c r="AE118" s="17" t="s">
        <v>308</v>
      </c>
    </row>
    <row r="119" spans="1:31" x14ac:dyDescent="0.25">
      <c r="A119" t="s">
        <v>210</v>
      </c>
      <c r="B119" t="s">
        <v>211</v>
      </c>
      <c r="C119" t="s">
        <v>201</v>
      </c>
      <c r="D119" t="s">
        <v>197</v>
      </c>
      <c r="E119" t="s">
        <v>210</v>
      </c>
      <c r="F119" t="s">
        <v>211</v>
      </c>
      <c r="G119" t="s">
        <v>215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NO</v>
      </c>
      <c r="L119" t="s">
        <v>201</v>
      </c>
      <c r="M119" t="s">
        <v>305</v>
      </c>
      <c r="N119" t="s">
        <v>291</v>
      </c>
      <c r="O119" t="s">
        <v>292</v>
      </c>
      <c r="P119" t="str">
        <f t="shared" si="10"/>
        <v>CINTHIA ENEDINA CAPCHA RIVERACapacidad innovadora y creativaAUTOEVALUACION</v>
      </c>
      <c r="Q119" t="str">
        <f>BASE[[#This Row],[NombresCalificado]]&amp;BASE[[#This Row],[TipoEvaluacion]]</f>
        <v>CINTHIA ENEDINA CAPCHA RIVERAAUTOEVALUACION</v>
      </c>
      <c r="R119">
        <v>4</v>
      </c>
      <c r="S119" t="s">
        <v>7</v>
      </c>
      <c r="T119" t="s">
        <v>307</v>
      </c>
      <c r="U119" s="17">
        <v>4</v>
      </c>
      <c r="V119" s="17" t="str" cm="1">
        <f t="array" ref="V119">_xlfn.IFS(U119=0,"Prenovato",U119=1,"Novato",U119=2,"Principiante avanzado",U119=3,"Competente",U119=4,"Proficiente",U119=5,"Master")</f>
        <v>Proficiente</v>
      </c>
      <c r="W119" s="17">
        <v>5</v>
      </c>
      <c r="X119" s="17" t="str" cm="1">
        <f t="array" ref="X119">_xlfn.IFS(W119=0,"No evidenciado",W119=1,"Novato",W119=2,"Principiante avanzado",W119=3,"Competente",W119=4,"Proficiente",W119=5,"Master")</f>
        <v>Master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5</v>
      </c>
      <c r="AB119" s="17" t="str" cm="1">
        <f t="array" ref="AB119">_xlfn.IFS(AA119=0,"No evidenciado",AA119=1,"Novato",AA119=2,"Principiante avanzado",AA119=3,"Competente",AA119=4,"Proficiente",AA119=5,"Master")</f>
        <v>Master</v>
      </c>
      <c r="AC119" s="17">
        <v>4</v>
      </c>
      <c r="AD119" s="17" t="str" cm="1">
        <f t="array" ref="AD119">_xlfn.IFS(AC119=0,"Prenovato",AC119=1,"Novato",AC119=2,"Principiante avanzado",AC119=3,"Competente",AC119=4,"Proficiente",AC119=5,"Master")</f>
        <v>Proficiente</v>
      </c>
      <c r="AE119" s="17" t="s">
        <v>308</v>
      </c>
    </row>
    <row r="120" spans="1:31" x14ac:dyDescent="0.25">
      <c r="A120" t="s">
        <v>210</v>
      </c>
      <c r="B120" t="s">
        <v>211</v>
      </c>
      <c r="C120" t="s">
        <v>201</v>
      </c>
      <c r="D120" t="s">
        <v>197</v>
      </c>
      <c r="E120" t="s">
        <v>210</v>
      </c>
      <c r="F120" t="s">
        <v>211</v>
      </c>
      <c r="G120" t="s">
        <v>215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NO</v>
      </c>
      <c r="L120" t="s">
        <v>201</v>
      </c>
      <c r="M120" t="s">
        <v>301</v>
      </c>
      <c r="N120" t="s">
        <v>296</v>
      </c>
      <c r="O120" t="s">
        <v>296</v>
      </c>
      <c r="P120" t="str">
        <f t="shared" si="10"/>
        <v>CINTHIA ENEDINA CAPCHA RIVERAMejora de ProcesosAUTOEVALUACION</v>
      </c>
      <c r="Q120" t="str">
        <f>BASE[[#This Row],[NombresCalificado]]&amp;BASE[[#This Row],[TipoEvaluacion]]</f>
        <v>CINTHIA ENEDINA CAPCHA RIVERAAUTOEVALUACION</v>
      </c>
      <c r="R120">
        <v>5</v>
      </c>
      <c r="S120" t="s">
        <v>183</v>
      </c>
      <c r="T120" t="s">
        <v>307</v>
      </c>
      <c r="U120" s="17">
        <v>4</v>
      </c>
      <c r="V120" s="17" t="str" cm="1">
        <f t="array" ref="V120">_xlfn.IFS(U120=0,"Prenovato",U120=1,"Novato",U120=2,"Principiante avanzado",U120=3,"Competente",U120=4,"Proficiente",U120=5,"Master")</f>
        <v>Proficiente</v>
      </c>
      <c r="W120" s="17">
        <v>5</v>
      </c>
      <c r="X120" s="17" t="str" cm="1">
        <f t="array" ref="X120">_xlfn.IFS(W120=0,"No evidenciado",W120=1,"Novato",W120=2,"Principiante avanzado",W120=3,"Competente",W120=4,"Proficiente",W120=5,"Master")</f>
        <v>Master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5</v>
      </c>
      <c r="AB120" s="17" t="str" cm="1">
        <f t="array" ref="AB120">_xlfn.IFS(AA120=0,"No evidenciado",AA120=1,"Novato",AA120=2,"Principiante avanzado",AA120=3,"Competente",AA120=4,"Proficiente",AA120=5,"Master")</f>
        <v>Master</v>
      </c>
      <c r="AC120" s="17">
        <v>4</v>
      </c>
      <c r="AD120" s="17" t="str" cm="1">
        <f t="array" ref="AD120">_xlfn.IFS(AC120=0,"Prenovato",AC120=1,"Novato",AC120=2,"Principiante avanzado",AC120=3,"Competente",AC120=4,"Proficiente",AC120=5,"Master")</f>
        <v>Proficiente</v>
      </c>
      <c r="AE120" s="17" t="s">
        <v>308</v>
      </c>
    </row>
    <row r="121" spans="1:31" x14ac:dyDescent="0.25">
      <c r="A121" t="s">
        <v>210</v>
      </c>
      <c r="B121" t="s">
        <v>211</v>
      </c>
      <c r="C121" t="s">
        <v>201</v>
      </c>
      <c r="D121" t="s">
        <v>197</v>
      </c>
      <c r="E121" t="s">
        <v>210</v>
      </c>
      <c r="F121" t="s">
        <v>211</v>
      </c>
      <c r="G121" t="s">
        <v>215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NO</v>
      </c>
      <c r="L121" t="s">
        <v>201</v>
      </c>
      <c r="M121" t="s">
        <v>300</v>
      </c>
      <c r="N121" t="s">
        <v>291</v>
      </c>
      <c r="O121" t="s">
        <v>292</v>
      </c>
      <c r="P121" t="str">
        <f t="shared" si="10"/>
        <v>CINTHIA ENEDINA CAPCHA RIVERAComportamiento del ConsumidorAUTOEVALUACION</v>
      </c>
      <c r="Q121" t="str">
        <f>BASE[[#This Row],[NombresCalificado]]&amp;BASE[[#This Row],[TipoEvaluacion]]</f>
        <v>CINTHIA ENEDINA CAPCHA RIVERAAUTOEVALUACION</v>
      </c>
      <c r="R121">
        <v>4</v>
      </c>
      <c r="S121" t="s">
        <v>7</v>
      </c>
      <c r="T121" t="s">
        <v>307</v>
      </c>
      <c r="U121" s="17">
        <v>4</v>
      </c>
      <c r="V121" s="17" t="str" cm="1">
        <f t="array" ref="V121">_xlfn.IFS(U121=0,"Prenovato",U121=1,"Novato",U121=2,"Principiante avanzado",U121=3,"Competente",U121=4,"Proficiente",U121=5,"Master")</f>
        <v>Proficiente</v>
      </c>
      <c r="W121" s="17">
        <v>5</v>
      </c>
      <c r="X121" s="17" t="str" cm="1">
        <f t="array" ref="X121">_xlfn.IFS(W121=0,"No evidenciado",W121=1,"Novato",W121=2,"Principiante avanzado",W121=3,"Competente",W121=4,"Proficiente",W121=5,"Master")</f>
        <v>Master</v>
      </c>
      <c r="Y121" s="17">
        <v>4</v>
      </c>
      <c r="Z121" s="17" t="str" cm="1">
        <f t="array" ref="Z121">_xlfn.IFS(Y121=0,"No evidenciado",Y121=1,"Novato",Y121=2,"Principiante avanzado",Y121=3,"Competente",Y121=4,"Proficiente",Y121=5,"Master")</f>
        <v>Proficiente</v>
      </c>
      <c r="AA121" s="17">
        <v>5</v>
      </c>
      <c r="AB121" s="17" t="str" cm="1">
        <f t="array" ref="AB121">_xlfn.IFS(AA121=0,"No evidenciado",AA121=1,"Novato",AA121=2,"Principiante avanzado",AA121=3,"Competente",AA121=4,"Proficiente",AA121=5,"Master")</f>
        <v>Master</v>
      </c>
      <c r="AC121" s="17">
        <v>4</v>
      </c>
      <c r="AD121" s="17" t="str" cm="1">
        <f t="array" ref="AD121">_xlfn.IFS(AC121=0,"Prenovato",AC121=1,"Novato",AC121=2,"Principiante avanzado",AC121=3,"Competente",AC121=4,"Proficiente",AC121=5,"Master")</f>
        <v>Proficiente</v>
      </c>
      <c r="AE121" s="17" t="s">
        <v>308</v>
      </c>
    </row>
    <row r="122" spans="1:31" x14ac:dyDescent="0.25">
      <c r="A122" t="s">
        <v>210</v>
      </c>
      <c r="B122" t="s">
        <v>211</v>
      </c>
      <c r="C122" t="s">
        <v>201</v>
      </c>
      <c r="D122" t="s">
        <v>197</v>
      </c>
      <c r="E122" t="s">
        <v>210</v>
      </c>
      <c r="F122" t="s">
        <v>211</v>
      </c>
      <c r="G122" t="s">
        <v>215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NO</v>
      </c>
      <c r="L122" t="s">
        <v>201</v>
      </c>
      <c r="M122" t="s">
        <v>306</v>
      </c>
      <c r="N122" t="s">
        <v>296</v>
      </c>
      <c r="O122" t="s">
        <v>296</v>
      </c>
      <c r="P122" t="str">
        <f t="shared" si="10"/>
        <v>CINTHIA ENEDINA CAPCHA RIVERADesarrollo de Nuevos Productos y ServiciosAUTOEVALUACION</v>
      </c>
      <c r="Q122" t="str">
        <f>BASE[[#This Row],[NombresCalificado]]&amp;BASE[[#This Row],[TipoEvaluacion]]</f>
        <v>CINTHIA ENEDINA CAPCHA RIVERAAUTOEVALUACION</v>
      </c>
      <c r="R122">
        <v>5</v>
      </c>
      <c r="S122" t="s">
        <v>183</v>
      </c>
      <c r="T122" t="s">
        <v>307</v>
      </c>
      <c r="U122" s="17">
        <v>4</v>
      </c>
      <c r="V122" s="17" t="str" cm="1">
        <f t="array" ref="V122">_xlfn.IFS(U122=0,"Prenovato",U122=1,"Novato",U122=2,"Principiante avanzado",U122=3,"Competente",U122=4,"Proficiente",U122=5,"Master")</f>
        <v>Proficiente</v>
      </c>
      <c r="W122" s="17">
        <v>5</v>
      </c>
      <c r="X122" s="17" t="str" cm="1">
        <f t="array" ref="X122">_xlfn.IFS(W122=0,"No evidenciado",W122=1,"Novato",W122=2,"Principiante avanzado",W122=3,"Competente",W122=4,"Proficiente",W122=5,"Master")</f>
        <v>Master</v>
      </c>
      <c r="Y122" s="17">
        <v>4</v>
      </c>
      <c r="Z122" s="17" t="str" cm="1">
        <f t="array" ref="Z122">_xlfn.IFS(Y122=0,"No evidenciado",Y122=1,"Novato",Y122=2,"Principiante avanzado",Y122=3,"Competente",Y122=4,"Proficiente",Y122=5,"Master")</f>
        <v>Proficiente</v>
      </c>
      <c r="AA122" s="17">
        <v>5</v>
      </c>
      <c r="AB122" s="17" t="str" cm="1">
        <f t="array" ref="AB122">_xlfn.IFS(AA122=0,"No evidenciado",AA122=1,"Novato",AA122=2,"Principiante avanzado",AA122=3,"Competente",AA122=4,"Proficiente",AA122=5,"Master")</f>
        <v>Master</v>
      </c>
      <c r="AC122" s="17">
        <v>4</v>
      </c>
      <c r="AD122" s="17" t="str" cm="1">
        <f t="array" ref="AD122">_xlfn.IFS(AC122=0,"Prenovato",AC122=1,"Novato",AC122=2,"Principiante avanzado",AC122=3,"Competente",AC122=4,"Proficiente",AC122=5,"Master")</f>
        <v>Proficiente</v>
      </c>
      <c r="AE122" s="17" t="s">
        <v>308</v>
      </c>
    </row>
    <row r="123" spans="1:31" x14ac:dyDescent="0.25">
      <c r="A123" t="s">
        <v>210</v>
      </c>
      <c r="B123" t="s">
        <v>211</v>
      </c>
      <c r="C123" t="s">
        <v>201</v>
      </c>
      <c r="D123" t="s">
        <v>197</v>
      </c>
      <c r="E123" t="s">
        <v>210</v>
      </c>
      <c r="F123" t="s">
        <v>211</v>
      </c>
      <c r="G123" t="s">
        <v>215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NO</v>
      </c>
      <c r="L123" t="s">
        <v>201</v>
      </c>
      <c r="M123" t="s">
        <v>297</v>
      </c>
      <c r="N123" t="s">
        <v>296</v>
      </c>
      <c r="O123" t="s">
        <v>296</v>
      </c>
      <c r="P123" t="str">
        <f t="shared" si="10"/>
        <v>CINTHIA ENEDINA CAPCHA RIVERAElaboración de modelos de negocio (inc. Digital)AUTOEVALUACION</v>
      </c>
      <c r="Q123" t="str">
        <f>BASE[[#This Row],[NombresCalificado]]&amp;BASE[[#This Row],[TipoEvaluacion]]</f>
        <v>CINTHIA ENEDINA CAPCHA RIVERAAUTOEVALUACION</v>
      </c>
      <c r="R123">
        <v>4</v>
      </c>
      <c r="S123" t="s">
        <v>7</v>
      </c>
      <c r="T123" t="s">
        <v>307</v>
      </c>
      <c r="U123" s="17">
        <v>4</v>
      </c>
      <c r="V123" s="17" t="str" cm="1">
        <f t="array" ref="V123">_xlfn.IFS(U123=0,"Prenovato",U123=1,"Novato",U123=2,"Principiante avanzado",U123=3,"Competente",U123=4,"Proficiente",U123=5,"Master")</f>
        <v>Proficiente</v>
      </c>
      <c r="W123" s="17">
        <v>5</v>
      </c>
      <c r="X123" s="17" t="str" cm="1">
        <f t="array" ref="X123">_xlfn.IFS(W123=0,"No evidenciado",W123=1,"Novato",W123=2,"Principiante avanzado",W123=3,"Competente",W123=4,"Proficiente",W123=5,"Master")</f>
        <v>Master</v>
      </c>
      <c r="Y123" s="17">
        <v>4</v>
      </c>
      <c r="Z123" s="17" t="str" cm="1">
        <f t="array" ref="Z123">_xlfn.IFS(Y123=0,"No evidenciado",Y123=1,"Novato",Y123=2,"Principiante avanzado",Y123=3,"Competente",Y123=4,"Proficiente",Y123=5,"Master")</f>
        <v>Proficiente</v>
      </c>
      <c r="AA123" s="17">
        <v>5</v>
      </c>
      <c r="AB123" s="17" t="str" cm="1">
        <f t="array" ref="AB123">_xlfn.IFS(AA123=0,"No evidenciado",AA123=1,"Novato",AA123=2,"Principiante avanzado",AA123=3,"Competente",AA123=4,"Proficiente",AA123=5,"Master")</f>
        <v>Master</v>
      </c>
      <c r="AC123" s="17">
        <v>4</v>
      </c>
      <c r="AD123" s="17" t="str" cm="1">
        <f t="array" ref="AD123">_xlfn.IFS(AC123=0,"Prenovato",AC123=1,"Novato",AC123=2,"Principiante avanzado",AC123=3,"Competente",AC123=4,"Proficiente",AC123=5,"Master")</f>
        <v>Proficiente</v>
      </c>
      <c r="AE123" s="17" t="s">
        <v>308</v>
      </c>
    </row>
    <row r="124" spans="1:31" x14ac:dyDescent="0.25">
      <c r="A124" t="s">
        <v>210</v>
      </c>
      <c r="B124" t="s">
        <v>211</v>
      </c>
      <c r="C124" t="s">
        <v>201</v>
      </c>
      <c r="D124" t="s">
        <v>197</v>
      </c>
      <c r="E124" t="s">
        <v>210</v>
      </c>
      <c r="F124" t="s">
        <v>211</v>
      </c>
      <c r="G124" t="s">
        <v>215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NO</v>
      </c>
      <c r="L124" t="s">
        <v>201</v>
      </c>
      <c r="M124" t="s">
        <v>295</v>
      </c>
      <c r="N124" t="s">
        <v>296</v>
      </c>
      <c r="O124" t="s">
        <v>296</v>
      </c>
      <c r="P124" t="str">
        <f t="shared" si="10"/>
        <v>CINTHIA ENEDINA CAPCHA RIVERATransformacion DigitalAUTOEVALUACION</v>
      </c>
      <c r="Q124" t="str">
        <f>BASE[[#This Row],[NombresCalificado]]&amp;BASE[[#This Row],[TipoEvaluacion]]</f>
        <v>CINTHIA ENEDINA CAPCHA RIVERAAUTOEVALUACION</v>
      </c>
      <c r="R124">
        <v>5</v>
      </c>
      <c r="S124" t="s">
        <v>183</v>
      </c>
      <c r="T124" t="s">
        <v>307</v>
      </c>
      <c r="U124" s="17">
        <v>4</v>
      </c>
      <c r="V124" s="17" t="str" cm="1">
        <f t="array" ref="V124">_xlfn.IFS(U124=0,"Prenovato",U124=1,"Novato",U124=2,"Principiante avanzado",U124=3,"Competente",U124=4,"Proficiente",U124=5,"Master")</f>
        <v>Proficiente</v>
      </c>
      <c r="W124" s="17">
        <v>5</v>
      </c>
      <c r="X124" s="17" t="str" cm="1">
        <f t="array" ref="X124">_xlfn.IFS(W124=0,"No evidenciado",W124=1,"Novato",W124=2,"Principiante avanzado",W124=3,"Competente",W124=4,"Proficiente",W124=5,"Master")</f>
        <v>Master</v>
      </c>
      <c r="Y124" s="17">
        <v>4</v>
      </c>
      <c r="Z124" s="17" t="str" cm="1">
        <f t="array" ref="Z124">_xlfn.IFS(Y124=0,"No evidenciado",Y124=1,"Novato",Y124=2,"Principiante avanzado",Y124=3,"Competente",Y124=4,"Proficiente",Y124=5,"Master")</f>
        <v>Proficiente</v>
      </c>
      <c r="AA124" s="17">
        <v>5</v>
      </c>
      <c r="AB124" s="17" t="str" cm="1">
        <f t="array" ref="AB124">_xlfn.IFS(AA124=0,"No evidenciado",AA124=1,"Novato",AA124=2,"Principiante avanzado",AA124=3,"Competente",AA124=4,"Proficiente",AA124=5,"Master")</f>
        <v>Master</v>
      </c>
      <c r="AC124" s="17">
        <v>4</v>
      </c>
      <c r="AD124" s="17" t="str" cm="1">
        <f t="array" ref="AD124">_xlfn.IFS(AC124=0,"Prenovato",AC124=1,"Novato",AC124=2,"Principiante avanzado",AC124=3,"Competente",AC124=4,"Proficiente",AC124=5,"Master")</f>
        <v>Proficiente</v>
      </c>
      <c r="AE124" s="17" t="s">
        <v>308</v>
      </c>
    </row>
    <row r="125" spans="1:31" x14ac:dyDescent="0.25">
      <c r="A125" t="s">
        <v>210</v>
      </c>
      <c r="B125" t="s">
        <v>211</v>
      </c>
      <c r="C125" t="s">
        <v>201</v>
      </c>
      <c r="D125" t="s">
        <v>197</v>
      </c>
      <c r="E125" t="s">
        <v>210</v>
      </c>
      <c r="F125" t="s">
        <v>211</v>
      </c>
      <c r="G125" t="s">
        <v>215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NO</v>
      </c>
      <c r="L125" t="s">
        <v>201</v>
      </c>
      <c r="M125" t="s">
        <v>293</v>
      </c>
      <c r="N125" t="s">
        <v>291</v>
      </c>
      <c r="O125" t="s">
        <v>292</v>
      </c>
      <c r="P125" t="str">
        <f t="shared" si="10"/>
        <v>CINTHIA ENEDINA CAPCHA RIVERAForesight StrategyAUTOEVALUACION</v>
      </c>
      <c r="Q125" t="str">
        <f>BASE[[#This Row],[NombresCalificado]]&amp;BASE[[#This Row],[TipoEvaluacion]]</f>
        <v>CINTHIA ENEDINA CAPCHA RIVERAAUTOEVALUACION</v>
      </c>
      <c r="R125">
        <v>4</v>
      </c>
      <c r="S125" t="s">
        <v>7</v>
      </c>
      <c r="T125" t="s">
        <v>307</v>
      </c>
      <c r="U125" s="17">
        <v>4</v>
      </c>
      <c r="V125" s="17" t="str" cm="1">
        <f t="array" ref="V125">_xlfn.IFS(U125=0,"Prenovato",U125=1,"Novato",U125=2,"Principiante avanzado",U125=3,"Competente",U125=4,"Proficiente",U125=5,"Master")</f>
        <v>Proficiente</v>
      </c>
      <c r="W125" s="17">
        <v>5</v>
      </c>
      <c r="X125" s="17" t="str" cm="1">
        <f t="array" ref="X125">_xlfn.IFS(W125=0,"No evidenciado",W125=1,"Novato",W125=2,"Principiante avanzado",W125=3,"Competente",W125=4,"Proficiente",W125=5,"Master")</f>
        <v>Master</v>
      </c>
      <c r="Y125" s="17">
        <v>4</v>
      </c>
      <c r="Z125" s="17" t="str" cm="1">
        <f t="array" ref="Z125">_xlfn.IFS(Y125=0,"No evidenciado",Y125=1,"Novato",Y125=2,"Principiante avanzado",Y125=3,"Competente",Y125=4,"Proficiente",Y125=5,"Master")</f>
        <v>Proficiente</v>
      </c>
      <c r="AA125" s="17">
        <v>5</v>
      </c>
      <c r="AB125" s="17" t="str" cm="1">
        <f t="array" ref="AB125">_xlfn.IFS(AA125=0,"No evidenciado",AA125=1,"Novato",AA125=2,"Principiante avanzado",AA125=3,"Competente",AA125=4,"Proficiente",AA125=5,"Master")</f>
        <v>Master</v>
      </c>
      <c r="AC125" s="17">
        <v>4</v>
      </c>
      <c r="AD125" s="17" t="str" cm="1">
        <f t="array" ref="AD125">_xlfn.IFS(AC125=0,"Prenovato",AC125=1,"Novato",AC125=2,"Principiante avanzado",AC125=3,"Competente",AC125=4,"Proficiente",AC125=5,"Master")</f>
        <v>Proficiente</v>
      </c>
      <c r="AE125" s="17" t="s">
        <v>308</v>
      </c>
    </row>
    <row r="126" spans="1:31" x14ac:dyDescent="0.25">
      <c r="A126" t="s">
        <v>210</v>
      </c>
      <c r="B126" t="s">
        <v>211</v>
      </c>
      <c r="C126" t="s">
        <v>201</v>
      </c>
      <c r="D126" t="s">
        <v>197</v>
      </c>
      <c r="E126" t="s">
        <v>210</v>
      </c>
      <c r="F126" t="s">
        <v>211</v>
      </c>
      <c r="G126" t="s">
        <v>215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NO</v>
      </c>
      <c r="L126" t="s">
        <v>201</v>
      </c>
      <c r="M126" t="s">
        <v>299</v>
      </c>
      <c r="N126" t="s">
        <v>296</v>
      </c>
      <c r="O126" t="s">
        <v>296</v>
      </c>
      <c r="P126" t="str">
        <f t="shared" si="10"/>
        <v>CINTHIA ENEDINA CAPCHA RIVERAFormulación y de desarrollo de solucionesAUTOEVALUACION</v>
      </c>
      <c r="Q126" t="str">
        <f>BASE[[#This Row],[NombresCalificado]]&amp;BASE[[#This Row],[TipoEvaluacion]]</f>
        <v>CINTHIA ENEDINA CAPCHA RIVERAAUTOEVALUACION</v>
      </c>
      <c r="R126">
        <v>5</v>
      </c>
      <c r="S126" t="s">
        <v>183</v>
      </c>
      <c r="T126" t="s">
        <v>307</v>
      </c>
      <c r="U126" s="17">
        <v>4</v>
      </c>
      <c r="V126" s="17" t="str" cm="1">
        <f t="array" ref="V126">_xlfn.IFS(U126=0,"Prenovato",U126=1,"Novato",U126=2,"Principiante avanzado",U126=3,"Competente",U126=4,"Proficiente",U126=5,"Master")</f>
        <v>Proficiente</v>
      </c>
      <c r="W126" s="17">
        <v>5</v>
      </c>
      <c r="X126" s="17" t="str" cm="1">
        <f t="array" ref="X126">_xlfn.IFS(W126=0,"No evidenciado",W126=1,"Novato",W126=2,"Principiante avanzado",W126=3,"Competente",W126=4,"Proficiente",W126=5,"Master")</f>
        <v>Master</v>
      </c>
      <c r="Y126" s="17">
        <v>4</v>
      </c>
      <c r="Z126" s="17" t="str" cm="1">
        <f t="array" ref="Z126">_xlfn.IFS(Y126=0,"No evidenciado",Y126=1,"Novato",Y126=2,"Principiante avanzado",Y126=3,"Competente",Y126=4,"Proficiente",Y126=5,"Master")</f>
        <v>Proficiente</v>
      </c>
      <c r="AA126" s="17">
        <v>5</v>
      </c>
      <c r="AB126" s="17" t="str" cm="1">
        <f t="array" ref="AB126">_xlfn.IFS(AA126=0,"No evidenciado",AA126=1,"Novato",AA126=2,"Principiante avanzado",AA126=3,"Competente",AA126=4,"Proficiente",AA126=5,"Master")</f>
        <v>Master</v>
      </c>
      <c r="AC126" s="17">
        <v>4</v>
      </c>
      <c r="AD126" s="17" t="str" cm="1">
        <f t="array" ref="AD126">_xlfn.IFS(AC126=0,"Prenovato",AC126=1,"Novato",AC126=2,"Principiante avanzado",AC126=3,"Competente",AC126=4,"Proficiente",AC126=5,"Master")</f>
        <v>Proficiente</v>
      </c>
      <c r="AE126" s="17" t="s">
        <v>308</v>
      </c>
    </row>
    <row r="127" spans="1:31" x14ac:dyDescent="0.25">
      <c r="A127" t="s">
        <v>210</v>
      </c>
      <c r="B127" t="s">
        <v>211</v>
      </c>
      <c r="C127" t="s">
        <v>201</v>
      </c>
      <c r="D127" t="s">
        <v>197</v>
      </c>
      <c r="E127" t="s">
        <v>210</v>
      </c>
      <c r="F127" t="s">
        <v>211</v>
      </c>
      <c r="G127" t="s">
        <v>215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NO</v>
      </c>
      <c r="L127" t="s">
        <v>201</v>
      </c>
      <c r="M127" t="s">
        <v>298</v>
      </c>
      <c r="N127" t="s">
        <v>296</v>
      </c>
      <c r="O127" t="s">
        <v>296</v>
      </c>
      <c r="P127" t="str">
        <f t="shared" si="10"/>
        <v>CINTHIA ENEDINA CAPCHA RIVERAElaboración de Modelos Financieros y No FinancierosAUTOEVALUACION</v>
      </c>
      <c r="Q127" t="str">
        <f>BASE[[#This Row],[NombresCalificado]]&amp;BASE[[#This Row],[TipoEvaluacion]]</f>
        <v>CINTHIA ENEDINA CAPCHA RIVERAAUTOEVALUACION</v>
      </c>
      <c r="R127">
        <v>5</v>
      </c>
      <c r="S127" t="s">
        <v>183</v>
      </c>
      <c r="T127" t="s">
        <v>307</v>
      </c>
      <c r="U127" s="17">
        <v>4</v>
      </c>
      <c r="V127" s="17" t="str" cm="1">
        <f t="array" ref="V127">_xlfn.IFS(U127=0,"Prenovato",U127=1,"Novato",U127=2,"Principiante avanzado",U127=3,"Competente",U127=4,"Proficiente",U127=5,"Master")</f>
        <v>Proficiente</v>
      </c>
      <c r="W127" s="17">
        <v>5</v>
      </c>
      <c r="X127" s="17" t="str" cm="1">
        <f t="array" ref="X127">_xlfn.IFS(W127=0,"No evidenciado",W127=1,"Novato",W127=2,"Principiante avanzado",W127=3,"Competente",W127=4,"Proficiente",W127=5,"Master")</f>
        <v>Master</v>
      </c>
      <c r="Y127" s="17">
        <v>4</v>
      </c>
      <c r="Z127" s="17" t="str" cm="1">
        <f t="array" ref="Z127">_xlfn.IFS(Y127=0,"No evidenciado",Y127=1,"Novato",Y127=2,"Principiante avanzado",Y127=3,"Competente",Y127=4,"Proficiente",Y127=5,"Master")</f>
        <v>Proficiente</v>
      </c>
      <c r="AA127" s="17">
        <v>5</v>
      </c>
      <c r="AB127" s="17" t="str" cm="1">
        <f t="array" ref="AB127">_xlfn.IFS(AA127=0,"No evidenciado",AA127=1,"Novato",AA127=2,"Principiante avanzado",AA127=3,"Competente",AA127=4,"Proficiente",AA127=5,"Master")</f>
        <v>Master</v>
      </c>
      <c r="AC127" s="17">
        <v>4</v>
      </c>
      <c r="AD127" s="17" t="str" cm="1">
        <f t="array" ref="AD127">_xlfn.IFS(AC127=0,"Prenovato",AC127=1,"Novato",AC127=2,"Principiante avanzado",AC127=3,"Competente",AC127=4,"Proficiente",AC127=5,"Master")</f>
        <v>Proficiente</v>
      </c>
      <c r="AE127" s="17" t="s">
        <v>308</v>
      </c>
    </row>
    <row r="128" spans="1:31" x14ac:dyDescent="0.25">
      <c r="A128" t="s">
        <v>216</v>
      </c>
      <c r="B128" t="s">
        <v>217</v>
      </c>
      <c r="C128" t="s">
        <v>196</v>
      </c>
      <c r="D128" t="s">
        <v>197</v>
      </c>
      <c r="E128" t="s">
        <v>216</v>
      </c>
      <c r="F128" t="s">
        <v>217</v>
      </c>
      <c r="G128" t="s">
        <v>218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NO</v>
      </c>
      <c r="L128" t="s">
        <v>196</v>
      </c>
      <c r="M128" t="s">
        <v>300</v>
      </c>
      <c r="N128" t="s">
        <v>291</v>
      </c>
      <c r="O128" t="s">
        <v>292</v>
      </c>
      <c r="P128" t="str">
        <f t="shared" si="10"/>
        <v>ALEXANDER LAGUNA ORDINOLAComportamiento del ConsumidorAUTOEVALUACION</v>
      </c>
      <c r="Q128" t="str">
        <f>BASE[[#This Row],[NombresCalificado]]&amp;BASE[[#This Row],[TipoEvaluacion]]</f>
        <v>ALEXANDER LAGUNA ORDINOLAAUTOEVALUACION</v>
      </c>
      <c r="R128">
        <v>1</v>
      </c>
      <c r="S128" t="s">
        <v>6</v>
      </c>
      <c r="T128" t="s">
        <v>307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4</v>
      </c>
      <c r="AB128" s="17" t="str" cm="1">
        <f t="array" ref="AB128">_xlfn.IFS(AA128=0,"No evidenciado",AA128=1,"Novato",AA128=2,"Principiante avanzado",AA128=3,"Competente",AA128=4,"Proficiente",AA128=5,"Master")</f>
        <v>Proficiente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308</v>
      </c>
    </row>
    <row r="129" spans="1:31" x14ac:dyDescent="0.25">
      <c r="A129" t="s">
        <v>216</v>
      </c>
      <c r="B129" t="s">
        <v>217</v>
      </c>
      <c r="C129" t="s">
        <v>196</v>
      </c>
      <c r="D129" t="s">
        <v>197</v>
      </c>
      <c r="E129" t="s">
        <v>216</v>
      </c>
      <c r="F129" t="s">
        <v>217</v>
      </c>
      <c r="G129" t="s">
        <v>218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NO</v>
      </c>
      <c r="L129" t="s">
        <v>196</v>
      </c>
      <c r="M129" t="s">
        <v>306</v>
      </c>
      <c r="N129" t="s">
        <v>296</v>
      </c>
      <c r="O129" t="s">
        <v>296</v>
      </c>
      <c r="P129" t="str">
        <f t="shared" si="10"/>
        <v>ALEXANDER LAGUNA ORDINOLADesarrollo de Nuevos Productos y ServiciosAUTOEVALUACION</v>
      </c>
      <c r="Q129" t="str">
        <f>BASE[[#This Row],[NombresCalificado]]&amp;BASE[[#This Row],[TipoEvaluacion]]</f>
        <v>ALEXANDER LAGUNA ORDINOLAAUTOEVALUACION</v>
      </c>
      <c r="R129">
        <v>1</v>
      </c>
      <c r="S129" t="s">
        <v>6</v>
      </c>
      <c r="T129" t="s">
        <v>307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4</v>
      </c>
      <c r="AB129" s="17" t="str" cm="1">
        <f t="array" ref="AB129">_xlfn.IFS(AA129=0,"No evidenciado",AA129=1,"Novato",AA129=2,"Principiante avanzado",AA129=3,"Competente",AA129=4,"Proficiente",AA129=5,"Master")</f>
        <v>Proficiente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308</v>
      </c>
    </row>
    <row r="130" spans="1:31" x14ac:dyDescent="0.25">
      <c r="A130" t="s">
        <v>216</v>
      </c>
      <c r="B130" t="s">
        <v>217</v>
      </c>
      <c r="C130" t="s">
        <v>196</v>
      </c>
      <c r="D130" t="s">
        <v>197</v>
      </c>
      <c r="E130" t="s">
        <v>216</v>
      </c>
      <c r="F130" t="s">
        <v>217</v>
      </c>
      <c r="G130" t="s">
        <v>218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NO</v>
      </c>
      <c r="L130" t="s">
        <v>196</v>
      </c>
      <c r="M130" t="s">
        <v>298</v>
      </c>
      <c r="N130" t="s">
        <v>296</v>
      </c>
      <c r="O130" t="s">
        <v>296</v>
      </c>
      <c r="P130" t="str">
        <f t="shared" si="10"/>
        <v>ALEXANDER LAGUNA ORDINOLAElaboración de Modelos Financieros y No FinancierosAUTOEVALUACION</v>
      </c>
      <c r="Q130" t="str">
        <f>BASE[[#This Row],[NombresCalificado]]&amp;BASE[[#This Row],[TipoEvaluacion]]</f>
        <v>ALEXANDER LAGUNA ORDINOLAAUTOEVALUACION</v>
      </c>
      <c r="R130">
        <v>1</v>
      </c>
      <c r="S130" t="s">
        <v>6</v>
      </c>
      <c r="T130" t="s">
        <v>307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4</v>
      </c>
      <c r="AB130" s="17" t="str" cm="1">
        <f t="array" ref="AB130">_xlfn.IFS(AA130=0,"No evidenciado",AA130=1,"Novato",AA130=2,"Principiante avanzado",AA130=3,"Competente",AA130=4,"Proficiente",AA130=5,"Master")</f>
        <v>Proficiente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308</v>
      </c>
    </row>
    <row r="131" spans="1:31" x14ac:dyDescent="0.25">
      <c r="A131" t="s">
        <v>216</v>
      </c>
      <c r="B131" t="s">
        <v>217</v>
      </c>
      <c r="C131" t="s">
        <v>196</v>
      </c>
      <c r="D131" t="s">
        <v>197</v>
      </c>
      <c r="E131" t="s">
        <v>216</v>
      </c>
      <c r="F131" t="s">
        <v>217</v>
      </c>
      <c r="G131" t="s">
        <v>218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IF(COUNTIFS($E$2:$E$827,E131,$O$2:$O$827,"PRINCIPAL",$R$2:$R$827,0)&gt;0,"SI","NO")</f>
        <v>NO</v>
      </c>
      <c r="L131" t="s">
        <v>196</v>
      </c>
      <c r="M131" t="s">
        <v>301</v>
      </c>
      <c r="N131" t="s">
        <v>296</v>
      </c>
      <c r="O131" t="s">
        <v>296</v>
      </c>
      <c r="P131" t="str">
        <f t="shared" ref="P131:P194" si="14">F131&amp;M131&amp;AE131</f>
        <v>ALEXANDER LAGUNA ORDINOLAMejora de ProcesosAUTOEVALUACION</v>
      </c>
      <c r="Q131" t="str">
        <f>BASE[[#This Row],[NombresCalificado]]&amp;BASE[[#This Row],[TipoEvaluacion]]</f>
        <v>ALEXANDER LAGUNA ORDINOLAAUTOEVALUACION</v>
      </c>
      <c r="R131">
        <v>2</v>
      </c>
      <c r="S131" t="s">
        <v>4</v>
      </c>
      <c r="T131" t="s">
        <v>307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4</v>
      </c>
      <c r="AB131" s="17" t="str" cm="1">
        <f t="array" ref="AB131">_xlfn.IFS(AA131=0,"No evidenciado",AA131=1,"Novato",AA131=2,"Principiante avanzado",AA131=3,"Competente",AA131=4,"Proficiente",AA131=5,"Master")</f>
        <v>Proficiente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308</v>
      </c>
    </row>
    <row r="132" spans="1:31" x14ac:dyDescent="0.25">
      <c r="A132" t="s">
        <v>216</v>
      </c>
      <c r="B132" t="s">
        <v>217</v>
      </c>
      <c r="C132" t="s">
        <v>196</v>
      </c>
      <c r="D132" t="s">
        <v>197</v>
      </c>
      <c r="E132" t="s">
        <v>216</v>
      </c>
      <c r="F132" t="s">
        <v>217</v>
      </c>
      <c r="G132" t="s">
        <v>218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NO</v>
      </c>
      <c r="L132" t="s">
        <v>196</v>
      </c>
      <c r="M132" t="s">
        <v>294</v>
      </c>
      <c r="N132" t="s">
        <v>291</v>
      </c>
      <c r="O132" t="s">
        <v>292</v>
      </c>
      <c r="P132" t="str">
        <f t="shared" si="14"/>
        <v>ALEXANDER LAGUNA ORDINOLADiseño y Desarrollo OrganizacionalAUTOEVALUACION</v>
      </c>
      <c r="Q132" t="str">
        <f>BASE[[#This Row],[NombresCalificado]]&amp;BASE[[#This Row],[TipoEvaluacion]]</f>
        <v>ALEXANDER LAGUNA ORDINOLAAUTOEVALUACION</v>
      </c>
      <c r="R132">
        <v>2</v>
      </c>
      <c r="S132" t="s">
        <v>4</v>
      </c>
      <c r="T132" t="s">
        <v>307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4</v>
      </c>
      <c r="AB132" s="17" t="str" cm="1">
        <f t="array" ref="AB132">_xlfn.IFS(AA132=0,"No evidenciado",AA132=1,"Novato",AA132=2,"Principiante avanzado",AA132=3,"Competente",AA132=4,"Proficiente",AA132=5,"Master")</f>
        <v>Proficiente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308</v>
      </c>
    </row>
    <row r="133" spans="1:31" x14ac:dyDescent="0.25">
      <c r="A133" t="s">
        <v>216</v>
      </c>
      <c r="B133" t="s">
        <v>217</v>
      </c>
      <c r="C133" t="s">
        <v>196</v>
      </c>
      <c r="D133" t="s">
        <v>197</v>
      </c>
      <c r="E133" t="s">
        <v>216</v>
      </c>
      <c r="F133" t="s">
        <v>217</v>
      </c>
      <c r="G133" t="s">
        <v>218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NO</v>
      </c>
      <c r="L133" t="s">
        <v>196</v>
      </c>
      <c r="M133" t="s">
        <v>297</v>
      </c>
      <c r="N133" t="s">
        <v>296</v>
      </c>
      <c r="O133" t="s">
        <v>296</v>
      </c>
      <c r="P133" t="str">
        <f t="shared" si="14"/>
        <v>ALEXANDER LAGUNA ORDINOLAElaboración de modelos de negocio (inc. Digital)AUTOEVALUACION</v>
      </c>
      <c r="Q133" t="str">
        <f>BASE[[#This Row],[NombresCalificado]]&amp;BASE[[#This Row],[TipoEvaluacion]]</f>
        <v>ALEXANDER LAGUNA ORDINOLAAUTOEVALUACION</v>
      </c>
      <c r="R133">
        <v>2</v>
      </c>
      <c r="S133" t="s">
        <v>4</v>
      </c>
      <c r="T133" t="s">
        <v>307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4</v>
      </c>
      <c r="AB133" s="17" t="str" cm="1">
        <f t="array" ref="AB133">_xlfn.IFS(AA133=0,"No evidenciado",AA133=1,"Novato",AA133=2,"Principiante avanzado",AA133=3,"Competente",AA133=4,"Proficiente",AA133=5,"Master")</f>
        <v>Proficiente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308</v>
      </c>
    </row>
    <row r="134" spans="1:31" x14ac:dyDescent="0.25">
      <c r="A134" t="s">
        <v>216</v>
      </c>
      <c r="B134" t="s">
        <v>217</v>
      </c>
      <c r="C134" t="s">
        <v>196</v>
      </c>
      <c r="D134" t="s">
        <v>197</v>
      </c>
      <c r="E134" t="s">
        <v>216</v>
      </c>
      <c r="F134" t="s">
        <v>217</v>
      </c>
      <c r="G134" t="s">
        <v>218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NO</v>
      </c>
      <c r="L134" t="s">
        <v>196</v>
      </c>
      <c r="M134" t="s">
        <v>305</v>
      </c>
      <c r="N134" t="s">
        <v>291</v>
      </c>
      <c r="O134" t="s">
        <v>292</v>
      </c>
      <c r="P134" t="str">
        <f t="shared" si="14"/>
        <v>ALEXANDER LAGUNA ORDINOLACapacidad innovadora y creativaAUTOEVALUACION</v>
      </c>
      <c r="Q134" t="str">
        <f>BASE[[#This Row],[NombresCalificado]]&amp;BASE[[#This Row],[TipoEvaluacion]]</f>
        <v>ALEXANDER LAGUNA ORDINOLAAUTOEVALUACION</v>
      </c>
      <c r="R134">
        <v>3</v>
      </c>
      <c r="S134" t="s">
        <v>5</v>
      </c>
      <c r="T134" t="s">
        <v>307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2</v>
      </c>
      <c r="X134" s="17" t="str" cm="1">
        <f t="array" ref="X134">_xlfn.IFS(W134=0,"No evidenciado",W134=1,"Novato",W134=2,"Principiante avanzado",W134=3,"Competente",W134=4,"Proficiente",W134=5,"Master")</f>
        <v>Principiante avanzado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4</v>
      </c>
      <c r="AB134" s="17" t="str" cm="1">
        <f t="array" ref="AB134">_xlfn.IFS(AA134=0,"No evidenciado",AA134=1,"Novato",AA134=2,"Principiante avanzado",AA134=3,"Competente",AA134=4,"Proficiente",AA134=5,"Master")</f>
        <v>Proficiente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308</v>
      </c>
    </row>
    <row r="135" spans="1:31" x14ac:dyDescent="0.25">
      <c r="A135" t="s">
        <v>216</v>
      </c>
      <c r="B135" t="s">
        <v>217</v>
      </c>
      <c r="C135" t="s">
        <v>196</v>
      </c>
      <c r="D135" t="s">
        <v>197</v>
      </c>
      <c r="E135" t="s">
        <v>216</v>
      </c>
      <c r="F135" t="s">
        <v>217</v>
      </c>
      <c r="G135" t="s">
        <v>218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NO</v>
      </c>
      <c r="L135" t="s">
        <v>196</v>
      </c>
      <c r="M135" t="s">
        <v>299</v>
      </c>
      <c r="N135" t="s">
        <v>296</v>
      </c>
      <c r="O135" t="s">
        <v>296</v>
      </c>
      <c r="P135" t="str">
        <f t="shared" si="14"/>
        <v>ALEXANDER LAGUNA ORDINOLAFormulación y de desarrollo de solucionesAUTOEVALUACION</v>
      </c>
      <c r="Q135" t="str">
        <f>BASE[[#This Row],[NombresCalificado]]&amp;BASE[[#This Row],[TipoEvaluacion]]</f>
        <v>ALEXANDER LAGUNA ORDINOLAAUTOEVALUACION</v>
      </c>
      <c r="R135">
        <v>2</v>
      </c>
      <c r="S135" t="s">
        <v>4</v>
      </c>
      <c r="T135" t="s">
        <v>307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2</v>
      </c>
      <c r="X135" s="17" t="str" cm="1">
        <f t="array" ref="X135">_xlfn.IFS(W135=0,"No evidenciado",W135=1,"Novato",W135=2,"Principiante avanzado",W135=3,"Competente",W135=4,"Proficiente",W135=5,"Master")</f>
        <v>Principiante avanzado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4</v>
      </c>
      <c r="AB135" s="17" t="str" cm="1">
        <f t="array" ref="AB135">_xlfn.IFS(AA135=0,"No evidenciado",AA135=1,"Novato",AA135=2,"Principiante avanzado",AA135=3,"Competente",AA135=4,"Proficiente",AA135=5,"Master")</f>
        <v>Proficiente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308</v>
      </c>
    </row>
    <row r="136" spans="1:31" x14ac:dyDescent="0.25">
      <c r="A136" t="s">
        <v>216</v>
      </c>
      <c r="B136" t="s">
        <v>217</v>
      </c>
      <c r="C136" t="s">
        <v>196</v>
      </c>
      <c r="D136" t="s">
        <v>197</v>
      </c>
      <c r="E136" t="s">
        <v>216</v>
      </c>
      <c r="F136" t="s">
        <v>217</v>
      </c>
      <c r="G136" t="s">
        <v>218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NO</v>
      </c>
      <c r="L136" t="s">
        <v>196</v>
      </c>
      <c r="M136" t="s">
        <v>290</v>
      </c>
      <c r="N136" t="s">
        <v>291</v>
      </c>
      <c r="O136" t="s">
        <v>292</v>
      </c>
      <c r="P136" t="str">
        <f t="shared" si="14"/>
        <v>ALEXANDER LAGUNA ORDINOLAAnálisis del entorno (interno y externo)AUTOEVALUACION</v>
      </c>
      <c r="Q136" t="str">
        <f>BASE[[#This Row],[NombresCalificado]]&amp;BASE[[#This Row],[TipoEvaluacion]]</f>
        <v>ALEXANDER LAGUNA ORDINOLAAUTOEVALUACION</v>
      </c>
      <c r="R136">
        <v>2</v>
      </c>
      <c r="S136" t="s">
        <v>4</v>
      </c>
      <c r="T136" t="s">
        <v>307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2</v>
      </c>
      <c r="X136" s="17" t="str" cm="1">
        <f t="array" ref="X136">_xlfn.IFS(W136=0,"No evidenciado",W136=1,"Novato",W136=2,"Principiante avanzado",W136=3,"Competente",W136=4,"Proficiente",W136=5,"Master")</f>
        <v>Principiante avanzado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4</v>
      </c>
      <c r="AB136" s="17" t="str" cm="1">
        <f t="array" ref="AB136">_xlfn.IFS(AA136=0,"No evidenciado",AA136=1,"Novato",AA136=2,"Principiante avanzado",AA136=3,"Competente",AA136=4,"Proficiente",AA136=5,"Master")</f>
        <v>Proficiente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308</v>
      </c>
    </row>
    <row r="137" spans="1:31" x14ac:dyDescent="0.25">
      <c r="A137" t="s">
        <v>216</v>
      </c>
      <c r="B137" t="s">
        <v>217</v>
      </c>
      <c r="C137" t="s">
        <v>196</v>
      </c>
      <c r="D137" t="s">
        <v>197</v>
      </c>
      <c r="E137" t="s">
        <v>216</v>
      </c>
      <c r="F137" t="s">
        <v>217</v>
      </c>
      <c r="G137" t="s">
        <v>218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NO</v>
      </c>
      <c r="L137" t="s">
        <v>196</v>
      </c>
      <c r="M137" t="s">
        <v>293</v>
      </c>
      <c r="N137" t="s">
        <v>291</v>
      </c>
      <c r="O137" t="s">
        <v>292</v>
      </c>
      <c r="P137" t="str">
        <f t="shared" si="14"/>
        <v>ALEXANDER LAGUNA ORDINOLAForesight StrategyAUTOEVALUACION</v>
      </c>
      <c r="Q137" t="str">
        <f>BASE[[#This Row],[NombresCalificado]]&amp;BASE[[#This Row],[TipoEvaluacion]]</f>
        <v>ALEXANDER LAGUNA ORDINOLAAUTOEVALUACION</v>
      </c>
      <c r="R137">
        <v>1</v>
      </c>
      <c r="S137" t="s">
        <v>6</v>
      </c>
      <c r="T137" t="s">
        <v>307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2</v>
      </c>
      <c r="X137" s="17" t="str" cm="1">
        <f t="array" ref="X137">_xlfn.IFS(W137=0,"No evidenciado",W137=1,"Novato",W137=2,"Principiante avanzado",W137=3,"Competente",W137=4,"Proficiente",W137=5,"Master")</f>
        <v>Principiante avanzado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4</v>
      </c>
      <c r="AB137" s="17" t="str" cm="1">
        <f t="array" ref="AB137">_xlfn.IFS(AA137=0,"No evidenciado",AA137=1,"Novato",AA137=2,"Principiante avanzado",AA137=3,"Competente",AA137=4,"Proficiente",AA137=5,"Master")</f>
        <v>Proficiente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308</v>
      </c>
    </row>
    <row r="138" spans="1:31" x14ac:dyDescent="0.25">
      <c r="A138" t="s">
        <v>216</v>
      </c>
      <c r="B138" t="s">
        <v>217</v>
      </c>
      <c r="C138" t="s">
        <v>196</v>
      </c>
      <c r="D138" t="s">
        <v>197</v>
      </c>
      <c r="E138" t="s">
        <v>216</v>
      </c>
      <c r="F138" t="s">
        <v>217</v>
      </c>
      <c r="G138" t="s">
        <v>218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NO</v>
      </c>
      <c r="L138" t="s">
        <v>196</v>
      </c>
      <c r="M138" t="s">
        <v>295</v>
      </c>
      <c r="N138" t="s">
        <v>296</v>
      </c>
      <c r="O138" t="s">
        <v>296</v>
      </c>
      <c r="P138" t="str">
        <f t="shared" si="14"/>
        <v>ALEXANDER LAGUNA ORDINOLATransformacion DigitalAUTOEVALUACION</v>
      </c>
      <c r="Q138" t="str">
        <f>BASE[[#This Row],[NombresCalificado]]&amp;BASE[[#This Row],[TipoEvaluacion]]</f>
        <v>ALEXANDER LAGUNA ORDINOLAAUTOEVALUACION</v>
      </c>
      <c r="R138">
        <v>3</v>
      </c>
      <c r="S138" t="s">
        <v>5</v>
      </c>
      <c r="T138" t="s">
        <v>307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2</v>
      </c>
      <c r="X138" s="17" t="str" cm="1">
        <f t="array" ref="X138">_xlfn.IFS(W138=0,"No evidenciado",W138=1,"Novato",W138=2,"Principiante avanzado",W138=3,"Competente",W138=4,"Proficiente",W138=5,"Master")</f>
        <v>Principiante avanzado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308</v>
      </c>
    </row>
    <row r="139" spans="1:31" x14ac:dyDescent="0.25">
      <c r="A139" t="s">
        <v>216</v>
      </c>
      <c r="B139" t="s">
        <v>217</v>
      </c>
      <c r="C139" t="s">
        <v>196</v>
      </c>
      <c r="D139" t="s">
        <v>197</v>
      </c>
      <c r="E139" t="s">
        <v>216</v>
      </c>
      <c r="F139" t="s">
        <v>217</v>
      </c>
      <c r="G139" t="s">
        <v>218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NO</v>
      </c>
      <c r="L139" t="s">
        <v>196</v>
      </c>
      <c r="M139" t="s">
        <v>303</v>
      </c>
      <c r="N139" t="s">
        <v>291</v>
      </c>
      <c r="O139" t="s">
        <v>292</v>
      </c>
      <c r="P139" t="str">
        <f t="shared" si="14"/>
        <v>ALEXANDER LAGUNA ORDINOLAGestión de ProyectosAUTOEVALUACION</v>
      </c>
      <c r="Q139" t="str">
        <f>BASE[[#This Row],[NombresCalificado]]&amp;BASE[[#This Row],[TipoEvaluacion]]</f>
        <v>ALEXANDER LAGUNA ORDINOLAAUTOEVALUACION</v>
      </c>
      <c r="R139">
        <v>2</v>
      </c>
      <c r="S139" t="s">
        <v>4</v>
      </c>
      <c r="T139" t="s">
        <v>307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2</v>
      </c>
      <c r="X139" s="17" t="str" cm="1">
        <f t="array" ref="X139">_xlfn.IFS(W139=0,"No evidenciado",W139=1,"Novato",W139=2,"Principiante avanzado",W139=3,"Competente",W139=4,"Proficiente",W139=5,"Master")</f>
        <v>Principiante avanzado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308</v>
      </c>
    </row>
    <row r="140" spans="1:31" x14ac:dyDescent="0.25">
      <c r="A140" t="s">
        <v>216</v>
      </c>
      <c r="B140" t="s">
        <v>217</v>
      </c>
      <c r="C140" t="s">
        <v>196</v>
      </c>
      <c r="D140" t="s">
        <v>197</v>
      </c>
      <c r="E140" t="s">
        <v>216</v>
      </c>
      <c r="F140" t="s">
        <v>217</v>
      </c>
      <c r="G140" t="s">
        <v>218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NO</v>
      </c>
      <c r="L140" t="s">
        <v>196</v>
      </c>
      <c r="M140" t="s">
        <v>302</v>
      </c>
      <c r="N140" t="s">
        <v>296</v>
      </c>
      <c r="O140" t="s">
        <v>296</v>
      </c>
      <c r="P140" t="str">
        <f t="shared" si="14"/>
        <v>ALEXANDER LAGUNA ORDINOLAComunicación MultidimensionalAUTOEVALUACION</v>
      </c>
      <c r="Q140" t="str">
        <f>BASE[[#This Row],[NombresCalificado]]&amp;BASE[[#This Row],[TipoEvaluacion]]</f>
        <v>ALEXANDER LAGUNA ORDINOLAAUTOEVALUACION</v>
      </c>
      <c r="R140">
        <v>2</v>
      </c>
      <c r="S140" t="s">
        <v>4</v>
      </c>
      <c r="T140" t="s">
        <v>307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2</v>
      </c>
      <c r="X140" s="17" t="str" cm="1">
        <f t="array" ref="X140">_xlfn.IFS(W140=0,"No evidenciado",W140=1,"Novato",W140=2,"Principiante avanzado",W140=3,"Competente",W140=4,"Proficiente",W140=5,"Master")</f>
        <v>Principiante avanzado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308</v>
      </c>
    </row>
    <row r="141" spans="1:31" x14ac:dyDescent="0.25">
      <c r="A141" t="s">
        <v>216</v>
      </c>
      <c r="B141" t="s">
        <v>217</v>
      </c>
      <c r="C141" t="s">
        <v>196</v>
      </c>
      <c r="D141" t="s">
        <v>197</v>
      </c>
      <c r="E141" t="s">
        <v>216</v>
      </c>
      <c r="F141" t="s">
        <v>217</v>
      </c>
      <c r="G141" t="s">
        <v>218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NO</v>
      </c>
      <c r="L141" t="s">
        <v>196</v>
      </c>
      <c r="M141" t="s">
        <v>304</v>
      </c>
      <c r="N141" t="s">
        <v>296</v>
      </c>
      <c r="O141" t="s">
        <v>296</v>
      </c>
      <c r="P141" t="str">
        <f t="shared" si="14"/>
        <v>ALEXANDER LAGUNA ORDINOLAAnálisis descriptivo y prescriptivoAUTOEVALUACION</v>
      </c>
      <c r="Q141" t="str">
        <f>BASE[[#This Row],[NombresCalificado]]&amp;BASE[[#This Row],[TipoEvaluacion]]</f>
        <v>ALEXANDER LAGUNA ORDINOLAAUTOEVALUACION</v>
      </c>
      <c r="R141">
        <v>2</v>
      </c>
      <c r="S141" t="s">
        <v>4</v>
      </c>
      <c r="T141" t="s">
        <v>307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2</v>
      </c>
      <c r="X141" s="17" t="str" cm="1">
        <f t="array" ref="X141">_xlfn.IFS(W141=0,"No evidenciado",W141=1,"Novato",W141=2,"Principiante avanzado",W141=3,"Competente",W141=4,"Proficiente",W141=5,"Master")</f>
        <v>Principiante avanzado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308</v>
      </c>
    </row>
    <row r="142" spans="1:31" x14ac:dyDescent="0.25">
      <c r="A142" t="s">
        <v>199</v>
      </c>
      <c r="B142" t="s">
        <v>200</v>
      </c>
      <c r="C142" t="s">
        <v>201</v>
      </c>
      <c r="D142" t="s">
        <v>197</v>
      </c>
      <c r="E142" t="s">
        <v>216</v>
      </c>
      <c r="F142" t="s">
        <v>217</v>
      </c>
      <c r="G142" t="s">
        <v>218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NO</v>
      </c>
      <c r="L142" t="s">
        <v>196</v>
      </c>
      <c r="M142" t="s">
        <v>293</v>
      </c>
      <c r="N142" t="s">
        <v>291</v>
      </c>
      <c r="O142" t="s">
        <v>292</v>
      </c>
      <c r="P142" t="str">
        <f t="shared" si="14"/>
        <v>ALEXANDER LAGUNA ORDINOLAForesight StrategyEVALUACION</v>
      </c>
      <c r="Q142" t="str">
        <f>BASE[[#This Row],[NombresCalificado]]&amp;BASE[[#This Row],[TipoEvaluacion]]</f>
        <v>ALEXANDER LAGUNA ORDINOLAEVALUACION</v>
      </c>
      <c r="R142">
        <v>1</v>
      </c>
      <c r="S142" t="s">
        <v>6</v>
      </c>
      <c r="T142" t="s">
        <v>307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2</v>
      </c>
      <c r="X142" s="17" t="str" cm="1">
        <f t="array" ref="X142">_xlfn.IFS(W142=0,"No evidenciado",W142=1,"Novato",W142=2,"Principiante avanzado",W142=3,"Competente",W142=4,"Proficiente",W142=5,"Master")</f>
        <v>Principiante avanzado</v>
      </c>
      <c r="Y142" s="17">
        <v>2</v>
      </c>
      <c r="Z142" s="17" t="str" cm="1">
        <f t="array" ref="Z142">_xlfn.IFS(Y142=0,"No evidenciado",Y142=1,"Novato",Y142=2,"Principiante avanzado",Y142=3,"Competente",Y142=4,"Proficiente",Y142=5,"Master")</f>
        <v>Principiante avanzado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309</v>
      </c>
    </row>
    <row r="143" spans="1:31" x14ac:dyDescent="0.25">
      <c r="A143" t="s">
        <v>199</v>
      </c>
      <c r="B143" t="s">
        <v>200</v>
      </c>
      <c r="C143" t="s">
        <v>201</v>
      </c>
      <c r="D143" t="s">
        <v>197</v>
      </c>
      <c r="E143" t="s">
        <v>216</v>
      </c>
      <c r="F143" t="s">
        <v>217</v>
      </c>
      <c r="G143" t="s">
        <v>218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NO</v>
      </c>
      <c r="L143" t="s">
        <v>196</v>
      </c>
      <c r="M143" t="s">
        <v>295</v>
      </c>
      <c r="N143" t="s">
        <v>296</v>
      </c>
      <c r="O143" t="s">
        <v>296</v>
      </c>
      <c r="P143" t="str">
        <f t="shared" si="14"/>
        <v>ALEXANDER LAGUNA ORDINOLATransformacion DigitalEVALUACION</v>
      </c>
      <c r="Q143" t="str">
        <f>BASE[[#This Row],[NombresCalificado]]&amp;BASE[[#This Row],[TipoEvaluacion]]</f>
        <v>ALEXANDER LAGUNA ORDINOLAEVALUACION</v>
      </c>
      <c r="R143">
        <v>3</v>
      </c>
      <c r="S143" t="s">
        <v>5</v>
      </c>
      <c r="T143" t="s">
        <v>307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2</v>
      </c>
      <c r="X143" s="17" t="str" cm="1">
        <f t="array" ref="X143">_xlfn.IFS(W143=0,"No evidenciado",W143=1,"Novato",W143=2,"Principiante avanzado",W143=3,"Competente",W143=4,"Proficiente",W143=5,"Master")</f>
        <v>Principiante avanzado</v>
      </c>
      <c r="Y143" s="17">
        <v>2</v>
      </c>
      <c r="Z143" s="17" t="str" cm="1">
        <f t="array" ref="Z143">_xlfn.IFS(Y143=0,"No evidenciado",Y143=1,"Novato",Y143=2,"Principiante avanzado",Y143=3,"Competente",Y143=4,"Proficiente",Y143=5,"Master")</f>
        <v>Principiante avanzado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309</v>
      </c>
    </row>
    <row r="144" spans="1:31" x14ac:dyDescent="0.25">
      <c r="A144" t="s">
        <v>199</v>
      </c>
      <c r="B144" t="s">
        <v>200</v>
      </c>
      <c r="C144" t="s">
        <v>201</v>
      </c>
      <c r="D144" t="s">
        <v>197</v>
      </c>
      <c r="E144" t="s">
        <v>216</v>
      </c>
      <c r="F144" t="s">
        <v>217</v>
      </c>
      <c r="G144" t="s">
        <v>218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NO</v>
      </c>
      <c r="L144" t="s">
        <v>196</v>
      </c>
      <c r="M144" t="s">
        <v>297</v>
      </c>
      <c r="N144" t="s">
        <v>296</v>
      </c>
      <c r="O144" t="s">
        <v>296</v>
      </c>
      <c r="P144" t="str">
        <f t="shared" si="14"/>
        <v>ALEXANDER LAGUNA ORDINOLAElaboración de modelos de negocio (inc. Digital)EVALUACION</v>
      </c>
      <c r="Q144" t="str">
        <f>BASE[[#This Row],[NombresCalificado]]&amp;BASE[[#This Row],[TipoEvaluacion]]</f>
        <v>ALEXANDER LAGUNA ORDINOLAEVALUACION</v>
      </c>
      <c r="R144">
        <v>1</v>
      </c>
      <c r="S144" t="s">
        <v>6</v>
      </c>
      <c r="T144" t="s">
        <v>307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2</v>
      </c>
      <c r="X144" s="17" t="str" cm="1">
        <f t="array" ref="X144">_xlfn.IFS(W144=0,"No evidenciado",W144=1,"Novato",W144=2,"Principiante avanzado",W144=3,"Competente",W144=4,"Proficiente",W144=5,"Master")</f>
        <v>Principiante avanzado</v>
      </c>
      <c r="Y144" s="17">
        <v>2</v>
      </c>
      <c r="Z144" s="17" t="str" cm="1">
        <f t="array" ref="Z144">_xlfn.IFS(Y144=0,"No evidenciado",Y144=1,"Novato",Y144=2,"Principiante avanzado",Y144=3,"Competente",Y144=4,"Proficiente",Y144=5,"Master")</f>
        <v>Principiante avanzado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309</v>
      </c>
    </row>
    <row r="145" spans="1:31" x14ac:dyDescent="0.25">
      <c r="A145" t="s">
        <v>199</v>
      </c>
      <c r="B145" t="s">
        <v>200</v>
      </c>
      <c r="C145" t="s">
        <v>201</v>
      </c>
      <c r="D145" t="s">
        <v>197</v>
      </c>
      <c r="E145" t="s">
        <v>216</v>
      </c>
      <c r="F145" t="s">
        <v>217</v>
      </c>
      <c r="G145" t="s">
        <v>218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NO</v>
      </c>
      <c r="L145" t="s">
        <v>196</v>
      </c>
      <c r="M145" t="s">
        <v>306</v>
      </c>
      <c r="N145" t="s">
        <v>296</v>
      </c>
      <c r="O145" t="s">
        <v>296</v>
      </c>
      <c r="P145" t="str">
        <f t="shared" si="14"/>
        <v>ALEXANDER LAGUNA ORDINOLADesarrollo de Nuevos Productos y ServiciosEVALUACION</v>
      </c>
      <c r="Q145" t="str">
        <f>BASE[[#This Row],[NombresCalificado]]&amp;BASE[[#This Row],[TipoEvaluacion]]</f>
        <v>ALEXANDER LAGUNA ORDINOLAEVALUACION</v>
      </c>
      <c r="R145">
        <v>1</v>
      </c>
      <c r="S145" t="s">
        <v>6</v>
      </c>
      <c r="T145" t="s">
        <v>307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2</v>
      </c>
      <c r="X145" s="17" t="str" cm="1">
        <f t="array" ref="X145">_xlfn.IFS(W145=0,"No evidenciado",W145=1,"Novato",W145=2,"Principiante avanzado",W145=3,"Competente",W145=4,"Proficiente",W145=5,"Master")</f>
        <v>Principiante avanzado</v>
      </c>
      <c r="Y145" s="17">
        <v>2</v>
      </c>
      <c r="Z145" s="17" t="str" cm="1">
        <f t="array" ref="Z145">_xlfn.IFS(Y145=0,"No evidenciado",Y145=1,"Novato",Y145=2,"Principiante avanzado",Y145=3,"Competente",Y145=4,"Proficiente",Y145=5,"Master")</f>
        <v>Principiante avanzado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309</v>
      </c>
    </row>
    <row r="146" spans="1:31" x14ac:dyDescent="0.25">
      <c r="A146" t="s">
        <v>199</v>
      </c>
      <c r="B146" t="s">
        <v>200</v>
      </c>
      <c r="C146" t="s">
        <v>201</v>
      </c>
      <c r="D146" t="s">
        <v>197</v>
      </c>
      <c r="E146" t="s">
        <v>216</v>
      </c>
      <c r="F146" t="s">
        <v>217</v>
      </c>
      <c r="G146" t="s">
        <v>218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NO</v>
      </c>
      <c r="L146" t="s">
        <v>196</v>
      </c>
      <c r="M146" t="s">
        <v>303</v>
      </c>
      <c r="N146" t="s">
        <v>291</v>
      </c>
      <c r="O146" t="s">
        <v>292</v>
      </c>
      <c r="P146" t="str">
        <f t="shared" si="14"/>
        <v>ALEXANDER LAGUNA ORDINOLAGestión de ProyectosEVALUACION</v>
      </c>
      <c r="Q146" t="str">
        <f>BASE[[#This Row],[NombresCalificado]]&amp;BASE[[#This Row],[TipoEvaluacion]]</f>
        <v>ALEXANDER LAGUNA ORDINOLAEVALUACION</v>
      </c>
      <c r="R146">
        <v>2</v>
      </c>
      <c r="S146" t="s">
        <v>4</v>
      </c>
      <c r="T146" t="s">
        <v>307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2</v>
      </c>
      <c r="X146" s="17" t="str" cm="1">
        <f t="array" ref="X146">_xlfn.IFS(W146=0,"No evidenciado",W146=1,"Novato",W146=2,"Principiante avanzado",W146=3,"Competente",W146=4,"Proficiente",W146=5,"Master")</f>
        <v>Principiante avanzado</v>
      </c>
      <c r="Y146" s="17">
        <v>2</v>
      </c>
      <c r="Z146" s="17" t="str" cm="1">
        <f t="array" ref="Z146">_xlfn.IFS(Y146=0,"No evidenciado",Y146=1,"Novato",Y146=2,"Principiante avanzado",Y146=3,"Competente",Y146=4,"Proficiente",Y146=5,"Master")</f>
        <v>Principiante avanzado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309</v>
      </c>
    </row>
    <row r="147" spans="1:31" x14ac:dyDescent="0.25">
      <c r="A147" t="s">
        <v>199</v>
      </c>
      <c r="B147" t="s">
        <v>200</v>
      </c>
      <c r="C147" t="s">
        <v>201</v>
      </c>
      <c r="D147" t="s">
        <v>197</v>
      </c>
      <c r="E147" t="s">
        <v>216</v>
      </c>
      <c r="F147" t="s">
        <v>217</v>
      </c>
      <c r="G147" t="s">
        <v>218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NO</v>
      </c>
      <c r="L147" t="s">
        <v>196</v>
      </c>
      <c r="M147" t="s">
        <v>304</v>
      </c>
      <c r="N147" t="s">
        <v>296</v>
      </c>
      <c r="O147" t="s">
        <v>296</v>
      </c>
      <c r="P147" t="str">
        <f t="shared" si="14"/>
        <v>ALEXANDER LAGUNA ORDINOLAAnálisis descriptivo y prescriptivoEVALUACION</v>
      </c>
      <c r="Q147" t="str">
        <f>BASE[[#This Row],[NombresCalificado]]&amp;BASE[[#This Row],[TipoEvaluacion]]</f>
        <v>ALEXANDER LAGUNA ORDINOLAEVALUACION</v>
      </c>
      <c r="R147">
        <v>2</v>
      </c>
      <c r="S147" t="s">
        <v>4</v>
      </c>
      <c r="T147" t="s">
        <v>307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2</v>
      </c>
      <c r="X147" s="17" t="str" cm="1">
        <f t="array" ref="X147">_xlfn.IFS(W147=0,"No evidenciado",W147=1,"Novato",W147=2,"Principiante avanzado",W147=3,"Competente",W147=4,"Proficiente",W147=5,"Master")</f>
        <v>Principiante avanzado</v>
      </c>
      <c r="Y147" s="17">
        <v>2</v>
      </c>
      <c r="Z147" s="17" t="str" cm="1">
        <f t="array" ref="Z147">_xlfn.IFS(Y147=0,"No evidenciado",Y147=1,"Novato",Y147=2,"Principiante avanzado",Y147=3,"Competente",Y147=4,"Proficiente",Y147=5,"Master")</f>
        <v>Principiante avanzado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309</v>
      </c>
    </row>
    <row r="148" spans="1:31" x14ac:dyDescent="0.25">
      <c r="A148" t="s">
        <v>199</v>
      </c>
      <c r="B148" t="s">
        <v>200</v>
      </c>
      <c r="C148" t="s">
        <v>201</v>
      </c>
      <c r="D148" t="s">
        <v>197</v>
      </c>
      <c r="E148" t="s">
        <v>216</v>
      </c>
      <c r="F148" t="s">
        <v>217</v>
      </c>
      <c r="G148" t="s">
        <v>218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NO</v>
      </c>
      <c r="L148" t="s">
        <v>196</v>
      </c>
      <c r="M148" t="s">
        <v>290</v>
      </c>
      <c r="N148" t="s">
        <v>291</v>
      </c>
      <c r="O148" t="s">
        <v>292</v>
      </c>
      <c r="P148" t="str">
        <f t="shared" si="14"/>
        <v>ALEXANDER LAGUNA ORDINOLAAnálisis del entorno (interno y externo)EVALUACION</v>
      </c>
      <c r="Q148" t="str">
        <f>BASE[[#This Row],[NombresCalificado]]&amp;BASE[[#This Row],[TipoEvaluacion]]</f>
        <v>ALEXANDER LAGUNA ORDINOLAEVALUACION</v>
      </c>
      <c r="R148">
        <v>1</v>
      </c>
      <c r="S148" t="s">
        <v>6</v>
      </c>
      <c r="T148" t="s">
        <v>307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2</v>
      </c>
      <c r="X148" s="17" t="str" cm="1">
        <f t="array" ref="X148">_xlfn.IFS(W148=0,"No evidenciado",W148=1,"Novato",W148=2,"Principiante avanzado",W148=3,"Competente",W148=4,"Proficiente",W148=5,"Master")</f>
        <v>Principiante avanzado</v>
      </c>
      <c r="Y148" s="17">
        <v>2</v>
      </c>
      <c r="Z148" s="17" t="str" cm="1">
        <f t="array" ref="Z148">_xlfn.IFS(Y148=0,"No evidenciado",Y148=1,"Novato",Y148=2,"Principiante avanzado",Y148=3,"Competente",Y148=4,"Proficiente",Y148=5,"Master")</f>
        <v>Principiante avanzado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309</v>
      </c>
    </row>
    <row r="149" spans="1:31" x14ac:dyDescent="0.25">
      <c r="A149" t="s">
        <v>199</v>
      </c>
      <c r="B149" t="s">
        <v>200</v>
      </c>
      <c r="C149" t="s">
        <v>201</v>
      </c>
      <c r="D149" t="s">
        <v>197</v>
      </c>
      <c r="E149" t="s">
        <v>216</v>
      </c>
      <c r="F149" t="s">
        <v>217</v>
      </c>
      <c r="G149" t="s">
        <v>218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NO</v>
      </c>
      <c r="L149" t="s">
        <v>196</v>
      </c>
      <c r="M149" t="s">
        <v>294</v>
      </c>
      <c r="N149" t="s">
        <v>291</v>
      </c>
      <c r="O149" t="s">
        <v>292</v>
      </c>
      <c r="P149" t="str">
        <f t="shared" si="14"/>
        <v>ALEXANDER LAGUNA ORDINOLADiseño y Desarrollo OrganizacionalEVALUACION</v>
      </c>
      <c r="Q149" t="str">
        <f>BASE[[#This Row],[NombresCalificado]]&amp;BASE[[#This Row],[TipoEvaluacion]]</f>
        <v>ALEXANDER LAGUNA ORDINOLAEVALUACION</v>
      </c>
      <c r="R149">
        <v>1</v>
      </c>
      <c r="S149" t="s">
        <v>6</v>
      </c>
      <c r="T149" t="s">
        <v>307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2</v>
      </c>
      <c r="X149" s="17" t="str" cm="1">
        <f t="array" ref="X149">_xlfn.IFS(W149=0,"No evidenciado",W149=1,"Novato",W149=2,"Principiante avanzado",W149=3,"Competente",W149=4,"Proficiente",W149=5,"Master")</f>
        <v>Principiante avanzado</v>
      </c>
      <c r="Y149" s="17">
        <v>2</v>
      </c>
      <c r="Z149" s="17" t="str" cm="1">
        <f t="array" ref="Z149">_xlfn.IFS(Y149=0,"No evidenciado",Y149=1,"Novato",Y149=2,"Principiante avanzado",Y149=3,"Competente",Y149=4,"Proficiente",Y149=5,"Master")</f>
        <v>Principiante avanzado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309</v>
      </c>
    </row>
    <row r="150" spans="1:31" x14ac:dyDescent="0.25">
      <c r="A150" t="s">
        <v>199</v>
      </c>
      <c r="B150" t="s">
        <v>200</v>
      </c>
      <c r="C150" t="s">
        <v>201</v>
      </c>
      <c r="D150" t="s">
        <v>197</v>
      </c>
      <c r="E150" t="s">
        <v>216</v>
      </c>
      <c r="F150" t="s">
        <v>217</v>
      </c>
      <c r="G150" t="s">
        <v>218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NO</v>
      </c>
      <c r="L150" t="s">
        <v>196</v>
      </c>
      <c r="M150" t="s">
        <v>302</v>
      </c>
      <c r="N150" t="s">
        <v>296</v>
      </c>
      <c r="O150" t="s">
        <v>296</v>
      </c>
      <c r="P150" t="str">
        <f t="shared" si="14"/>
        <v>ALEXANDER LAGUNA ORDINOLAComunicación MultidimensionalEVALUACION</v>
      </c>
      <c r="Q150" t="str">
        <f>BASE[[#This Row],[NombresCalificado]]&amp;BASE[[#This Row],[TipoEvaluacion]]</f>
        <v>ALEXANDER LAGUNA ORDINOLAEVALUACION</v>
      </c>
      <c r="R150">
        <v>1</v>
      </c>
      <c r="S150" t="s">
        <v>6</v>
      </c>
      <c r="T150" t="s">
        <v>307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2</v>
      </c>
      <c r="X150" s="17" t="str" cm="1">
        <f t="array" ref="X150">_xlfn.IFS(W150=0,"No evidenciado",W150=1,"Novato",W150=2,"Principiante avanzado",W150=3,"Competente",W150=4,"Proficiente",W150=5,"Master")</f>
        <v>Principiante avanzado</v>
      </c>
      <c r="Y150" s="17">
        <v>2</v>
      </c>
      <c r="Z150" s="17" t="str" cm="1">
        <f t="array" ref="Z150">_xlfn.IFS(Y150=0,"No evidenciado",Y150=1,"Novato",Y150=2,"Principiante avanzado",Y150=3,"Competente",Y150=4,"Proficiente",Y150=5,"Master")</f>
        <v>Principiante avanzado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309</v>
      </c>
    </row>
    <row r="151" spans="1:31" x14ac:dyDescent="0.25">
      <c r="A151" t="s">
        <v>199</v>
      </c>
      <c r="B151" t="s">
        <v>200</v>
      </c>
      <c r="C151" t="s">
        <v>201</v>
      </c>
      <c r="D151" t="s">
        <v>197</v>
      </c>
      <c r="E151" t="s">
        <v>216</v>
      </c>
      <c r="F151" t="s">
        <v>217</v>
      </c>
      <c r="G151" t="s">
        <v>218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NO</v>
      </c>
      <c r="L151" t="s">
        <v>196</v>
      </c>
      <c r="M151" t="s">
        <v>305</v>
      </c>
      <c r="N151" t="s">
        <v>291</v>
      </c>
      <c r="O151" t="s">
        <v>292</v>
      </c>
      <c r="P151" t="str">
        <f t="shared" si="14"/>
        <v>ALEXANDER LAGUNA ORDINOLACapacidad innovadora y creativaEVALUACION</v>
      </c>
      <c r="Q151" t="str">
        <f>BASE[[#This Row],[NombresCalificado]]&amp;BASE[[#This Row],[TipoEvaluacion]]</f>
        <v>ALEXANDER LAGUNA ORDINOLAEVALUACION</v>
      </c>
      <c r="R151">
        <v>2</v>
      </c>
      <c r="S151" t="s">
        <v>4</v>
      </c>
      <c r="T151" t="s">
        <v>307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2</v>
      </c>
      <c r="X151" s="17" t="str" cm="1">
        <f t="array" ref="X151">_xlfn.IFS(W151=0,"No evidenciado",W151=1,"Novato",W151=2,"Principiante avanzado",W151=3,"Competente",W151=4,"Proficiente",W151=5,"Master")</f>
        <v>Principiante avanzado</v>
      </c>
      <c r="Y151" s="17">
        <v>2</v>
      </c>
      <c r="Z151" s="17" t="str" cm="1">
        <f t="array" ref="Z151">_xlfn.IFS(Y151=0,"No evidenciado",Y151=1,"Novato",Y151=2,"Principiante avanzado",Y151=3,"Competente",Y151=4,"Proficiente",Y151=5,"Master")</f>
        <v>Principiante avanzado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309</v>
      </c>
    </row>
    <row r="152" spans="1:31" x14ac:dyDescent="0.25">
      <c r="A152" t="s">
        <v>199</v>
      </c>
      <c r="B152" t="s">
        <v>200</v>
      </c>
      <c r="C152" t="s">
        <v>201</v>
      </c>
      <c r="D152" t="s">
        <v>197</v>
      </c>
      <c r="E152" t="s">
        <v>216</v>
      </c>
      <c r="F152" t="s">
        <v>217</v>
      </c>
      <c r="G152" t="s">
        <v>218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NO</v>
      </c>
      <c r="L152" t="s">
        <v>196</v>
      </c>
      <c r="M152" t="s">
        <v>300</v>
      </c>
      <c r="N152" t="s">
        <v>291</v>
      </c>
      <c r="O152" t="s">
        <v>292</v>
      </c>
      <c r="P152" t="str">
        <f t="shared" si="14"/>
        <v>ALEXANDER LAGUNA ORDINOLAComportamiento del ConsumidorEVALUACION</v>
      </c>
      <c r="Q152" t="str">
        <f>BASE[[#This Row],[NombresCalificado]]&amp;BASE[[#This Row],[TipoEvaluacion]]</f>
        <v>ALEXANDER LAGUNA ORDINOLAEVALUACION</v>
      </c>
      <c r="R152">
        <v>2</v>
      </c>
      <c r="S152" t="s">
        <v>4</v>
      </c>
      <c r="T152" t="s">
        <v>307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2</v>
      </c>
      <c r="X152" s="17" t="str" cm="1">
        <f t="array" ref="X152">_xlfn.IFS(W152=0,"No evidenciado",W152=1,"Novato",W152=2,"Principiante avanzado",W152=3,"Competente",W152=4,"Proficiente",W152=5,"Master")</f>
        <v>Principiante avanzado</v>
      </c>
      <c r="Y152" s="17">
        <v>2</v>
      </c>
      <c r="Z152" s="17" t="str" cm="1">
        <f t="array" ref="Z152">_xlfn.IFS(Y152=0,"No evidenciado",Y152=1,"Novato",Y152=2,"Principiante avanzado",Y152=3,"Competente",Y152=4,"Proficiente",Y152=5,"Master")</f>
        <v>Principiante avanzado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309</v>
      </c>
    </row>
    <row r="153" spans="1:31" x14ac:dyDescent="0.25">
      <c r="A153" t="s">
        <v>199</v>
      </c>
      <c r="B153" t="s">
        <v>200</v>
      </c>
      <c r="C153" t="s">
        <v>201</v>
      </c>
      <c r="D153" t="s">
        <v>197</v>
      </c>
      <c r="E153" t="s">
        <v>216</v>
      </c>
      <c r="F153" t="s">
        <v>217</v>
      </c>
      <c r="G153" t="s">
        <v>218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NO</v>
      </c>
      <c r="L153" t="s">
        <v>196</v>
      </c>
      <c r="M153" t="s">
        <v>301</v>
      </c>
      <c r="N153" t="s">
        <v>296</v>
      </c>
      <c r="O153" t="s">
        <v>296</v>
      </c>
      <c r="P153" t="str">
        <f t="shared" si="14"/>
        <v>ALEXANDER LAGUNA ORDINOLAMejora de ProcesosEVALUACION</v>
      </c>
      <c r="Q153" t="str">
        <f>BASE[[#This Row],[NombresCalificado]]&amp;BASE[[#This Row],[TipoEvaluacion]]</f>
        <v>ALEXANDER LAGUNA ORDINOLAEVALUACION</v>
      </c>
      <c r="R153">
        <v>2</v>
      </c>
      <c r="S153" t="s">
        <v>4</v>
      </c>
      <c r="T153" t="s">
        <v>307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2</v>
      </c>
      <c r="X153" s="17" t="str" cm="1">
        <f t="array" ref="X153">_xlfn.IFS(W153=0,"No evidenciado",W153=1,"Novato",W153=2,"Principiante avanzado",W153=3,"Competente",W153=4,"Proficiente",W153=5,"Master")</f>
        <v>Principiante avanzado</v>
      </c>
      <c r="Y153" s="17">
        <v>2</v>
      </c>
      <c r="Z153" s="17" t="str" cm="1">
        <f t="array" ref="Z153">_xlfn.IFS(Y153=0,"No evidenciado",Y153=1,"Novato",Y153=2,"Principiante avanzado",Y153=3,"Competente",Y153=4,"Proficiente",Y153=5,"Master")</f>
        <v>Principiante avanzado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309</v>
      </c>
    </row>
    <row r="154" spans="1:31" x14ac:dyDescent="0.25">
      <c r="A154" t="s">
        <v>199</v>
      </c>
      <c r="B154" t="s">
        <v>200</v>
      </c>
      <c r="C154" t="s">
        <v>201</v>
      </c>
      <c r="D154" t="s">
        <v>197</v>
      </c>
      <c r="E154" t="s">
        <v>216</v>
      </c>
      <c r="F154" t="s">
        <v>217</v>
      </c>
      <c r="G154" t="s">
        <v>218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NO</v>
      </c>
      <c r="L154" t="s">
        <v>196</v>
      </c>
      <c r="M154" t="s">
        <v>298</v>
      </c>
      <c r="N154" t="s">
        <v>296</v>
      </c>
      <c r="O154" t="s">
        <v>296</v>
      </c>
      <c r="P154" t="str">
        <f t="shared" si="14"/>
        <v>ALEXANDER LAGUNA ORDINOLAElaboración de Modelos Financieros y No FinancierosEVALUACION</v>
      </c>
      <c r="Q154" t="str">
        <f>BASE[[#This Row],[NombresCalificado]]&amp;BASE[[#This Row],[TipoEvaluacion]]</f>
        <v>ALEXANDER LAGUNA ORDINOLAEVALUACION</v>
      </c>
      <c r="R154">
        <v>1</v>
      </c>
      <c r="S154" t="s">
        <v>6</v>
      </c>
      <c r="T154" t="s">
        <v>307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2</v>
      </c>
      <c r="X154" s="17" t="str" cm="1">
        <f t="array" ref="X154">_xlfn.IFS(W154=0,"No evidenciado",W154=1,"Novato",W154=2,"Principiante avanzado",W154=3,"Competente",W154=4,"Proficiente",W154=5,"Master")</f>
        <v>Principiante avanzado</v>
      </c>
      <c r="Y154" s="17">
        <v>2</v>
      </c>
      <c r="Z154" s="17" t="str" cm="1">
        <f t="array" ref="Z154">_xlfn.IFS(Y154=0,"No evidenciado",Y154=1,"Novato",Y154=2,"Principiante avanzado",Y154=3,"Competente",Y154=4,"Proficiente",Y154=5,"Master")</f>
        <v>Principiante avanzado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309</v>
      </c>
    </row>
    <row r="155" spans="1:31" x14ac:dyDescent="0.25">
      <c r="A155" t="s">
        <v>199</v>
      </c>
      <c r="B155" t="s">
        <v>200</v>
      </c>
      <c r="C155" t="s">
        <v>201</v>
      </c>
      <c r="D155" t="s">
        <v>197</v>
      </c>
      <c r="E155" t="s">
        <v>216</v>
      </c>
      <c r="F155" t="s">
        <v>217</v>
      </c>
      <c r="G155" t="s">
        <v>218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NO</v>
      </c>
      <c r="L155" t="s">
        <v>196</v>
      </c>
      <c r="M155" t="s">
        <v>299</v>
      </c>
      <c r="N155" t="s">
        <v>296</v>
      </c>
      <c r="O155" t="s">
        <v>296</v>
      </c>
      <c r="P155" t="str">
        <f t="shared" si="14"/>
        <v>ALEXANDER LAGUNA ORDINOLAFormulación y de desarrollo de solucionesEVALUACION</v>
      </c>
      <c r="Q155" t="str">
        <f>BASE[[#This Row],[NombresCalificado]]&amp;BASE[[#This Row],[TipoEvaluacion]]</f>
        <v>ALEXANDER LAGUNA ORDINOLAEVALUACION</v>
      </c>
      <c r="R155">
        <v>2</v>
      </c>
      <c r="S155" t="s">
        <v>4</v>
      </c>
      <c r="T155" t="s">
        <v>307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309</v>
      </c>
    </row>
    <row r="156" spans="1:31" x14ac:dyDescent="0.25">
      <c r="A156" t="s">
        <v>219</v>
      </c>
      <c r="B156" t="s">
        <v>220</v>
      </c>
      <c r="C156" t="s">
        <v>196</v>
      </c>
      <c r="D156" t="s">
        <v>197</v>
      </c>
      <c r="E156" t="s">
        <v>219</v>
      </c>
      <c r="F156" t="s">
        <v>220</v>
      </c>
      <c r="G156" t="s">
        <v>221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NO</v>
      </c>
      <c r="L156" t="s">
        <v>196</v>
      </c>
      <c r="M156" t="s">
        <v>303</v>
      </c>
      <c r="N156" t="s">
        <v>291</v>
      </c>
      <c r="O156" t="s">
        <v>292</v>
      </c>
      <c r="P156" t="str">
        <f t="shared" si="14"/>
        <v>VANESSA OBDULIA BELLIDO GALINDOGestión de ProyectosAUTOEVALUACION</v>
      </c>
      <c r="Q156" t="str">
        <f>BASE[[#This Row],[NombresCalificado]]&amp;BASE[[#This Row],[TipoEvaluacion]]</f>
        <v>VANESSA OBDULIA BELLIDO GALINDOAUTOEVALUACION</v>
      </c>
      <c r="R156">
        <v>2</v>
      </c>
      <c r="S156" t="s">
        <v>4</v>
      </c>
      <c r="T156" t="s">
        <v>307</v>
      </c>
      <c r="U156" s="17">
        <v>0</v>
      </c>
      <c r="V156" s="17" t="str" cm="1">
        <f t="array" ref="V156">_xlfn.IFS(U156=0,"Prenovato",U156=1,"Novato",U156=2,"Principiante avanzado",U156=3,"Competente",U156=4,"Proficiente",U156=5,"Master")</f>
        <v>Prenovato</v>
      </c>
      <c r="W156" s="17">
        <v>1</v>
      </c>
      <c r="X156" s="17" t="str" cm="1">
        <f t="array" ref="X156">_xlfn.IFS(W156=0,"No evidenciado",W156=1,"Novato",W156=2,"Principiante avanzado",W156=3,"Competente",W156=4,"Proficiente",W156=5,"Master")</f>
        <v>Novato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2</v>
      </c>
      <c r="AB156" s="17" t="str" cm="1">
        <f t="array" ref="AB156">_xlfn.IFS(AA156=0,"No evidenciado",AA156=1,"Novato",AA156=2,"Principiante avanzado",AA156=3,"Competente",AA156=4,"Proficiente",AA156=5,"Master")</f>
        <v>Principiante avanzado</v>
      </c>
      <c r="AC156" s="17">
        <v>0</v>
      </c>
      <c r="AD156" s="17" t="str" cm="1">
        <f t="array" ref="AD156">_xlfn.IFS(AC156=0,"Prenovato",AC156=1,"Novato",AC156=2,"Principiante avanzado",AC156=3,"Competente",AC156=4,"Proficiente",AC156=5,"Master")</f>
        <v>Prenovato</v>
      </c>
      <c r="AE156" s="17" t="s">
        <v>308</v>
      </c>
    </row>
    <row r="157" spans="1:31" x14ac:dyDescent="0.25">
      <c r="A157" t="s">
        <v>219</v>
      </c>
      <c r="B157" t="s">
        <v>220</v>
      </c>
      <c r="C157" t="s">
        <v>196</v>
      </c>
      <c r="D157" t="s">
        <v>197</v>
      </c>
      <c r="E157" t="s">
        <v>219</v>
      </c>
      <c r="F157" t="s">
        <v>220</v>
      </c>
      <c r="G157" t="s">
        <v>221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NO</v>
      </c>
      <c r="L157" t="s">
        <v>196</v>
      </c>
      <c r="M157" t="s">
        <v>305</v>
      </c>
      <c r="N157" t="s">
        <v>291</v>
      </c>
      <c r="O157" t="s">
        <v>292</v>
      </c>
      <c r="P157" t="str">
        <f t="shared" si="14"/>
        <v>VANESSA OBDULIA BELLIDO GALINDOCapacidad innovadora y creativaAUTOEVALUACION</v>
      </c>
      <c r="Q157" t="str">
        <f>BASE[[#This Row],[NombresCalificado]]&amp;BASE[[#This Row],[TipoEvaluacion]]</f>
        <v>VANESSA OBDULIA BELLIDO GALINDOAUTOEVALUACION</v>
      </c>
      <c r="R157">
        <v>1</v>
      </c>
      <c r="S157" t="s">
        <v>6</v>
      </c>
      <c r="T157" t="s">
        <v>307</v>
      </c>
      <c r="U157" s="17">
        <v>0</v>
      </c>
      <c r="V157" s="17" t="str" cm="1">
        <f t="array" ref="V157">_xlfn.IFS(U157=0,"Prenovato",U157=1,"Novato",U157=2,"Principiante avanzado",U157=3,"Competente",U157=4,"Proficiente",U157=5,"Master")</f>
        <v>Prenovato</v>
      </c>
      <c r="W157" s="17">
        <v>1</v>
      </c>
      <c r="X157" s="17" t="str" cm="1">
        <f t="array" ref="X157">_xlfn.IFS(W157=0,"No evidenciado",W157=1,"Novato",W157=2,"Principiante avanzado",W157=3,"Competente",W157=4,"Proficiente",W157=5,"Master")</f>
        <v>Novato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2</v>
      </c>
      <c r="AB157" s="17" t="str" cm="1">
        <f t="array" ref="AB157">_xlfn.IFS(AA157=0,"No evidenciado",AA157=1,"Novato",AA157=2,"Principiante avanzado",AA157=3,"Competente",AA157=4,"Proficiente",AA157=5,"Master")</f>
        <v>Principiante avanzado</v>
      </c>
      <c r="AC157" s="17">
        <v>0</v>
      </c>
      <c r="AD157" s="17" t="str" cm="1">
        <f t="array" ref="AD157">_xlfn.IFS(AC157=0,"Prenovato",AC157=1,"Novato",AC157=2,"Principiante avanzado",AC157=3,"Competente",AC157=4,"Proficiente",AC157=5,"Master")</f>
        <v>Prenovato</v>
      </c>
      <c r="AE157" s="17" t="s">
        <v>308</v>
      </c>
    </row>
    <row r="158" spans="1:31" x14ac:dyDescent="0.25">
      <c r="A158" t="s">
        <v>219</v>
      </c>
      <c r="B158" t="s">
        <v>220</v>
      </c>
      <c r="C158" t="s">
        <v>196</v>
      </c>
      <c r="D158" t="s">
        <v>197</v>
      </c>
      <c r="E158" t="s">
        <v>219</v>
      </c>
      <c r="F158" t="s">
        <v>220</v>
      </c>
      <c r="G158" t="s">
        <v>221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NO</v>
      </c>
      <c r="L158" t="s">
        <v>196</v>
      </c>
      <c r="M158" t="s">
        <v>297</v>
      </c>
      <c r="N158" t="s">
        <v>296</v>
      </c>
      <c r="O158" t="s">
        <v>296</v>
      </c>
      <c r="P158" t="str">
        <f t="shared" si="14"/>
        <v>VANESSA OBDULIA BELLIDO GALINDOElaboración de modelos de negocio (inc. Digital)AUTOEVALUACION</v>
      </c>
      <c r="Q158" t="str">
        <f>BASE[[#This Row],[NombresCalificado]]&amp;BASE[[#This Row],[TipoEvaluacion]]</f>
        <v>VANESSA OBDULIA BELLIDO GALINDOAUTOEVALUACION</v>
      </c>
      <c r="R158">
        <v>1</v>
      </c>
      <c r="S158" t="s">
        <v>6</v>
      </c>
      <c r="T158" t="s">
        <v>307</v>
      </c>
      <c r="U158" s="17">
        <v>0</v>
      </c>
      <c r="V158" s="17" t="str" cm="1">
        <f t="array" ref="V158">_xlfn.IFS(U158=0,"Prenovato",U158=1,"Novato",U158=2,"Principiante avanzado",U158=3,"Competente",U158=4,"Proficiente",U158=5,"Master")</f>
        <v>Prenovato</v>
      </c>
      <c r="W158" s="17">
        <v>1</v>
      </c>
      <c r="X158" s="17" t="str" cm="1">
        <f t="array" ref="X158">_xlfn.IFS(W158=0,"No evidenciado",W158=1,"Novato",W158=2,"Principiante avanzado",W158=3,"Competente",W158=4,"Proficiente",W158=5,"Master")</f>
        <v>Novato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2</v>
      </c>
      <c r="AB158" s="17" t="str" cm="1">
        <f t="array" ref="AB158">_xlfn.IFS(AA158=0,"No evidenciado",AA158=1,"Novato",AA158=2,"Principiante avanzado",AA158=3,"Competente",AA158=4,"Proficiente",AA158=5,"Master")</f>
        <v>Principiante avanzado</v>
      </c>
      <c r="AC158" s="17">
        <v>0</v>
      </c>
      <c r="AD158" s="17" t="str" cm="1">
        <f t="array" ref="AD158">_xlfn.IFS(AC158=0,"Prenovato",AC158=1,"Novato",AC158=2,"Principiante avanzado",AC158=3,"Competente",AC158=4,"Proficiente",AC158=5,"Master")</f>
        <v>Prenovato</v>
      </c>
      <c r="AE158" s="17" t="s">
        <v>308</v>
      </c>
    </row>
    <row r="159" spans="1:31" x14ac:dyDescent="0.25">
      <c r="A159" t="s">
        <v>219</v>
      </c>
      <c r="B159" t="s">
        <v>220</v>
      </c>
      <c r="C159" t="s">
        <v>196</v>
      </c>
      <c r="D159" t="s">
        <v>197</v>
      </c>
      <c r="E159" t="s">
        <v>219</v>
      </c>
      <c r="F159" t="s">
        <v>220</v>
      </c>
      <c r="G159" t="s">
        <v>221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NO</v>
      </c>
      <c r="L159" t="s">
        <v>196</v>
      </c>
      <c r="M159" t="s">
        <v>299</v>
      </c>
      <c r="N159" t="s">
        <v>296</v>
      </c>
      <c r="O159" t="s">
        <v>296</v>
      </c>
      <c r="P159" t="str">
        <f t="shared" si="14"/>
        <v>VANESSA OBDULIA BELLIDO GALINDOFormulación y de desarrollo de solucionesAUTOEVALUACION</v>
      </c>
      <c r="Q159" t="str">
        <f>BASE[[#This Row],[NombresCalificado]]&amp;BASE[[#This Row],[TipoEvaluacion]]</f>
        <v>VANESSA OBDULIA BELLIDO GALINDOAUTOEVALUACION</v>
      </c>
      <c r="R159">
        <v>1</v>
      </c>
      <c r="S159" t="s">
        <v>6</v>
      </c>
      <c r="T159" t="s">
        <v>307</v>
      </c>
      <c r="U159" s="17">
        <v>0</v>
      </c>
      <c r="V159" s="17" t="str" cm="1">
        <f t="array" ref="V159">_xlfn.IFS(U159=0,"Prenovato",U159=1,"Novato",U159=2,"Principiante avanzado",U159=3,"Competente",U159=4,"Proficiente",U159=5,"Master")</f>
        <v>Prenovato</v>
      </c>
      <c r="W159" s="17">
        <v>1</v>
      </c>
      <c r="X159" s="17" t="str" cm="1">
        <f t="array" ref="X159">_xlfn.IFS(W159=0,"No evidenciado",W159=1,"Novato",W159=2,"Principiante avanzado",W159=3,"Competente",W159=4,"Proficiente",W159=5,"Master")</f>
        <v>Novato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2</v>
      </c>
      <c r="AB159" s="17" t="str" cm="1">
        <f t="array" ref="AB159">_xlfn.IFS(AA159=0,"No evidenciado",AA159=1,"Novato",AA159=2,"Principiante avanzado",AA159=3,"Competente",AA159=4,"Proficiente",AA159=5,"Master")</f>
        <v>Principiante avanzado</v>
      </c>
      <c r="AC159" s="17">
        <v>0</v>
      </c>
      <c r="AD159" s="17" t="str" cm="1">
        <f t="array" ref="AD159">_xlfn.IFS(AC159=0,"Prenovato",AC159=1,"Novato",AC159=2,"Principiante avanzado",AC159=3,"Competente",AC159=4,"Proficiente",AC159=5,"Master")</f>
        <v>Prenovato</v>
      </c>
      <c r="AE159" s="17" t="s">
        <v>308</v>
      </c>
    </row>
    <row r="160" spans="1:31" x14ac:dyDescent="0.25">
      <c r="A160" t="s">
        <v>219</v>
      </c>
      <c r="B160" t="s">
        <v>220</v>
      </c>
      <c r="C160" t="s">
        <v>196</v>
      </c>
      <c r="D160" t="s">
        <v>197</v>
      </c>
      <c r="E160" t="s">
        <v>219</v>
      </c>
      <c r="F160" t="s">
        <v>220</v>
      </c>
      <c r="G160" t="s">
        <v>221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NO</v>
      </c>
      <c r="L160" t="s">
        <v>196</v>
      </c>
      <c r="M160" t="s">
        <v>301</v>
      </c>
      <c r="N160" t="s">
        <v>296</v>
      </c>
      <c r="O160" t="s">
        <v>296</v>
      </c>
      <c r="P160" t="str">
        <f t="shared" si="14"/>
        <v>VANESSA OBDULIA BELLIDO GALINDOMejora de ProcesosAUTOEVALUACION</v>
      </c>
      <c r="Q160" t="str">
        <f>BASE[[#This Row],[NombresCalificado]]&amp;BASE[[#This Row],[TipoEvaluacion]]</f>
        <v>VANESSA OBDULIA BELLIDO GALINDOAUTOEVALUACION</v>
      </c>
      <c r="R160">
        <v>1</v>
      </c>
      <c r="S160" t="s">
        <v>6</v>
      </c>
      <c r="T160" t="s">
        <v>307</v>
      </c>
      <c r="U160" s="17">
        <v>0</v>
      </c>
      <c r="V160" s="17" t="str" cm="1">
        <f t="array" ref="V160">_xlfn.IFS(U160=0,"Prenovato",U160=1,"Novato",U160=2,"Principiante avanzado",U160=3,"Competente",U160=4,"Proficiente",U160=5,"Master")</f>
        <v>Prenovato</v>
      </c>
      <c r="W160" s="17">
        <v>1</v>
      </c>
      <c r="X160" s="17" t="str" cm="1">
        <f t="array" ref="X160">_xlfn.IFS(W160=0,"No evidenciado",W160=1,"Novato",W160=2,"Principiante avanzado",W160=3,"Competente",W160=4,"Proficiente",W160=5,"Master")</f>
        <v>Novato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2</v>
      </c>
      <c r="AB160" s="17" t="str" cm="1">
        <f t="array" ref="AB160">_xlfn.IFS(AA160=0,"No evidenciado",AA160=1,"Novato",AA160=2,"Principiante avanzado",AA160=3,"Competente",AA160=4,"Proficiente",AA160=5,"Master")</f>
        <v>Principiante avanzado</v>
      </c>
      <c r="AC160" s="17">
        <v>0</v>
      </c>
      <c r="AD160" s="17" t="str" cm="1">
        <f t="array" ref="AD160">_xlfn.IFS(AC160=0,"Prenovato",AC160=1,"Novato",AC160=2,"Principiante avanzado",AC160=3,"Competente",AC160=4,"Proficiente",AC160=5,"Master")</f>
        <v>Prenovato</v>
      </c>
      <c r="AE160" s="17" t="s">
        <v>308</v>
      </c>
    </row>
    <row r="161" spans="1:31" x14ac:dyDescent="0.25">
      <c r="A161" t="s">
        <v>219</v>
      </c>
      <c r="B161" t="s">
        <v>220</v>
      </c>
      <c r="C161" t="s">
        <v>196</v>
      </c>
      <c r="D161" t="s">
        <v>197</v>
      </c>
      <c r="E161" t="s">
        <v>219</v>
      </c>
      <c r="F161" t="s">
        <v>220</v>
      </c>
      <c r="G161" t="s">
        <v>221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NO</v>
      </c>
      <c r="L161" t="s">
        <v>196</v>
      </c>
      <c r="M161" t="s">
        <v>304</v>
      </c>
      <c r="N161" t="s">
        <v>296</v>
      </c>
      <c r="O161" t="s">
        <v>296</v>
      </c>
      <c r="P161" t="str">
        <f t="shared" si="14"/>
        <v>VANESSA OBDULIA BELLIDO GALINDOAnálisis descriptivo y prescriptivoAUTOEVALUACION</v>
      </c>
      <c r="Q161" t="str">
        <f>BASE[[#This Row],[NombresCalificado]]&amp;BASE[[#This Row],[TipoEvaluacion]]</f>
        <v>VANESSA OBDULIA BELLIDO GALINDOAUTOEVALUACION</v>
      </c>
      <c r="R161">
        <v>2</v>
      </c>
      <c r="S161" t="s">
        <v>4</v>
      </c>
      <c r="T161" t="s">
        <v>307</v>
      </c>
      <c r="U161" s="17">
        <v>0</v>
      </c>
      <c r="V161" s="17" t="str" cm="1">
        <f t="array" ref="V161">_xlfn.IFS(U161=0,"Prenovato",U161=1,"Novato",U161=2,"Principiante avanzado",U161=3,"Competente",U161=4,"Proficiente",U161=5,"Master")</f>
        <v>Prenovato</v>
      </c>
      <c r="W161" s="17">
        <v>1</v>
      </c>
      <c r="X161" s="17" t="str" cm="1">
        <f t="array" ref="X161">_xlfn.IFS(W161=0,"No evidenciado",W161=1,"Novato",W161=2,"Principiante avanzado",W161=3,"Competente",W161=4,"Proficiente",W161=5,"Master")</f>
        <v>Novato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2</v>
      </c>
      <c r="AB161" s="17" t="str" cm="1">
        <f t="array" ref="AB161">_xlfn.IFS(AA161=0,"No evidenciado",AA161=1,"Novato",AA161=2,"Principiante avanzado",AA161=3,"Competente",AA161=4,"Proficiente",AA161=5,"Master")</f>
        <v>Principiante avanzado</v>
      </c>
      <c r="AC161" s="17">
        <v>0</v>
      </c>
      <c r="AD161" s="17" t="str" cm="1">
        <f t="array" ref="AD161">_xlfn.IFS(AC161=0,"Prenovato",AC161=1,"Novato",AC161=2,"Principiante avanzado",AC161=3,"Competente",AC161=4,"Proficiente",AC161=5,"Master")</f>
        <v>Prenovato</v>
      </c>
      <c r="AE161" s="17" t="s">
        <v>308</v>
      </c>
    </row>
    <row r="162" spans="1:31" x14ac:dyDescent="0.25">
      <c r="A162" t="s">
        <v>219</v>
      </c>
      <c r="B162" t="s">
        <v>220</v>
      </c>
      <c r="C162" t="s">
        <v>196</v>
      </c>
      <c r="D162" t="s">
        <v>197</v>
      </c>
      <c r="E162" t="s">
        <v>219</v>
      </c>
      <c r="F162" t="s">
        <v>220</v>
      </c>
      <c r="G162" t="s">
        <v>221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NO</v>
      </c>
      <c r="L162" t="s">
        <v>196</v>
      </c>
      <c r="M162" t="s">
        <v>302</v>
      </c>
      <c r="N162" t="s">
        <v>296</v>
      </c>
      <c r="O162" t="s">
        <v>296</v>
      </c>
      <c r="P162" t="str">
        <f t="shared" si="14"/>
        <v>VANESSA OBDULIA BELLIDO GALINDOComunicación MultidimensionalAUTOEVALUACION</v>
      </c>
      <c r="Q162" t="str">
        <f>BASE[[#This Row],[NombresCalificado]]&amp;BASE[[#This Row],[TipoEvaluacion]]</f>
        <v>VANESSA OBDULIA BELLIDO GALINDOAUTOEVALUACION</v>
      </c>
      <c r="R162">
        <v>1</v>
      </c>
      <c r="S162" t="s">
        <v>6</v>
      </c>
      <c r="T162" t="s">
        <v>307</v>
      </c>
      <c r="U162" s="17">
        <v>0</v>
      </c>
      <c r="V162" s="17" t="str" cm="1">
        <f t="array" ref="V162">_xlfn.IFS(U162=0,"Prenovato",U162=1,"Novato",U162=2,"Principiante avanzado",U162=3,"Competente",U162=4,"Proficiente",U162=5,"Master")</f>
        <v>Prenovato</v>
      </c>
      <c r="W162" s="17">
        <v>1</v>
      </c>
      <c r="X162" s="17" t="str" cm="1">
        <f t="array" ref="X162">_xlfn.IFS(W162=0,"No evidenciado",W162=1,"Novato",W162=2,"Principiante avanzado",W162=3,"Competente",W162=4,"Proficiente",W162=5,"Master")</f>
        <v>Novato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2</v>
      </c>
      <c r="AB162" s="17" t="str" cm="1">
        <f t="array" ref="AB162">_xlfn.IFS(AA162=0,"No evidenciado",AA162=1,"Novato",AA162=2,"Principiante avanzado",AA162=3,"Competente",AA162=4,"Proficiente",AA162=5,"Master")</f>
        <v>Principiante avanzado</v>
      </c>
      <c r="AC162" s="17">
        <v>0</v>
      </c>
      <c r="AD162" s="17" t="str" cm="1">
        <f t="array" ref="AD162">_xlfn.IFS(AC162=0,"Prenovato",AC162=1,"Novato",AC162=2,"Principiante avanzado",AC162=3,"Competente",AC162=4,"Proficiente",AC162=5,"Master")</f>
        <v>Prenovato</v>
      </c>
      <c r="AE162" s="17" t="s">
        <v>308</v>
      </c>
    </row>
    <row r="163" spans="1:31" x14ac:dyDescent="0.25">
      <c r="A163" t="s">
        <v>219</v>
      </c>
      <c r="B163" t="s">
        <v>220</v>
      </c>
      <c r="C163" t="s">
        <v>196</v>
      </c>
      <c r="D163" t="s">
        <v>197</v>
      </c>
      <c r="E163" t="s">
        <v>219</v>
      </c>
      <c r="F163" t="s">
        <v>220</v>
      </c>
      <c r="G163" t="s">
        <v>221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NO</v>
      </c>
      <c r="L163" t="s">
        <v>196</v>
      </c>
      <c r="M163" t="s">
        <v>300</v>
      </c>
      <c r="N163" t="s">
        <v>291</v>
      </c>
      <c r="O163" t="s">
        <v>292</v>
      </c>
      <c r="P163" t="str">
        <f t="shared" si="14"/>
        <v>VANESSA OBDULIA BELLIDO GALINDOComportamiento del ConsumidorAUTOEVALUACION</v>
      </c>
      <c r="Q163" t="str">
        <f>BASE[[#This Row],[NombresCalificado]]&amp;BASE[[#This Row],[TipoEvaluacion]]</f>
        <v>VANESSA OBDULIA BELLIDO GALINDOAUTOEVALUACION</v>
      </c>
      <c r="R163">
        <v>1</v>
      </c>
      <c r="S163" t="s">
        <v>6</v>
      </c>
      <c r="T163" t="s">
        <v>307</v>
      </c>
      <c r="U163" s="17">
        <v>0</v>
      </c>
      <c r="V163" s="17" t="str" cm="1">
        <f t="array" ref="V163">_xlfn.IFS(U163=0,"Prenovato",U163=1,"Novato",U163=2,"Principiante avanzado",U163=3,"Competente",U163=4,"Proficiente",U163=5,"Master")</f>
        <v>Prenovato</v>
      </c>
      <c r="W163" s="17">
        <v>1</v>
      </c>
      <c r="X163" s="17" t="str" cm="1">
        <f t="array" ref="X163">_xlfn.IFS(W163=0,"No evidenciado",W163=1,"Novato",W163=2,"Principiante avanzado",W163=3,"Competente",W163=4,"Proficiente",W163=5,"Master")</f>
        <v>Novato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2</v>
      </c>
      <c r="AB163" s="17" t="str" cm="1">
        <f t="array" ref="AB163">_xlfn.IFS(AA163=0,"No evidenciado",AA163=1,"Novato",AA163=2,"Principiante avanzado",AA163=3,"Competente",AA163=4,"Proficiente",AA163=5,"Master")</f>
        <v>Principiante avanzado</v>
      </c>
      <c r="AC163" s="17">
        <v>0</v>
      </c>
      <c r="AD163" s="17" t="str" cm="1">
        <f t="array" ref="AD163">_xlfn.IFS(AC163=0,"Prenovato",AC163=1,"Novato",AC163=2,"Principiante avanzado",AC163=3,"Competente",AC163=4,"Proficiente",AC163=5,"Master")</f>
        <v>Prenovato</v>
      </c>
      <c r="AE163" s="17" t="s">
        <v>308</v>
      </c>
    </row>
    <row r="164" spans="1:31" x14ac:dyDescent="0.25">
      <c r="A164" t="s">
        <v>219</v>
      </c>
      <c r="B164" t="s">
        <v>220</v>
      </c>
      <c r="C164" t="s">
        <v>196</v>
      </c>
      <c r="D164" t="s">
        <v>197</v>
      </c>
      <c r="E164" t="s">
        <v>219</v>
      </c>
      <c r="F164" t="s">
        <v>220</v>
      </c>
      <c r="G164" t="s">
        <v>221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NO</v>
      </c>
      <c r="L164" t="s">
        <v>196</v>
      </c>
      <c r="M164" t="s">
        <v>298</v>
      </c>
      <c r="N164" t="s">
        <v>296</v>
      </c>
      <c r="O164" t="s">
        <v>296</v>
      </c>
      <c r="P164" t="str">
        <f t="shared" si="14"/>
        <v>VANESSA OBDULIA BELLIDO GALINDOElaboración de Modelos Financieros y No FinancierosAUTOEVALUACION</v>
      </c>
      <c r="Q164" t="str">
        <f>BASE[[#This Row],[NombresCalificado]]&amp;BASE[[#This Row],[TipoEvaluacion]]</f>
        <v>VANESSA OBDULIA BELLIDO GALINDOAUTOEVALUACION</v>
      </c>
      <c r="R164">
        <v>1</v>
      </c>
      <c r="S164" t="s">
        <v>6</v>
      </c>
      <c r="T164" t="s">
        <v>307</v>
      </c>
      <c r="U164" s="17">
        <v>0</v>
      </c>
      <c r="V164" s="17" t="str" cm="1">
        <f t="array" ref="V164">_xlfn.IFS(U164=0,"Prenovato",U164=1,"Novato",U164=2,"Principiante avanzado",U164=3,"Competente",U164=4,"Proficiente",U164=5,"Master")</f>
        <v>Prenovato</v>
      </c>
      <c r="W164" s="17">
        <v>1</v>
      </c>
      <c r="X164" s="17" t="str" cm="1">
        <f t="array" ref="X164">_xlfn.IFS(W164=0,"No evidenciado",W164=1,"Novato",W164=2,"Principiante avanzado",W164=3,"Competente",W164=4,"Proficiente",W164=5,"Master")</f>
        <v>Novato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2</v>
      </c>
      <c r="AB164" s="17" t="str" cm="1">
        <f t="array" ref="AB164">_xlfn.IFS(AA164=0,"No evidenciado",AA164=1,"Novato",AA164=2,"Principiante avanzado",AA164=3,"Competente",AA164=4,"Proficiente",AA164=5,"Master")</f>
        <v>Principiante avanzado</v>
      </c>
      <c r="AC164" s="17">
        <v>0</v>
      </c>
      <c r="AD164" s="17" t="str" cm="1">
        <f t="array" ref="AD164">_xlfn.IFS(AC164=0,"Prenovato",AC164=1,"Novato",AC164=2,"Principiante avanzado",AC164=3,"Competente",AC164=4,"Proficiente",AC164=5,"Master")</f>
        <v>Prenovato</v>
      </c>
      <c r="AE164" s="17" t="s">
        <v>308</v>
      </c>
    </row>
    <row r="165" spans="1:31" x14ac:dyDescent="0.25">
      <c r="A165" t="s">
        <v>219</v>
      </c>
      <c r="B165" t="s">
        <v>220</v>
      </c>
      <c r="C165" t="s">
        <v>196</v>
      </c>
      <c r="D165" t="s">
        <v>197</v>
      </c>
      <c r="E165" t="s">
        <v>219</v>
      </c>
      <c r="F165" t="s">
        <v>220</v>
      </c>
      <c r="G165" t="s">
        <v>221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NO</v>
      </c>
      <c r="L165" t="s">
        <v>196</v>
      </c>
      <c r="M165" t="s">
        <v>295</v>
      </c>
      <c r="N165" t="s">
        <v>296</v>
      </c>
      <c r="O165" t="s">
        <v>296</v>
      </c>
      <c r="P165" t="str">
        <f t="shared" si="14"/>
        <v>VANESSA OBDULIA BELLIDO GALINDOTransformacion DigitalAUTOEVALUACION</v>
      </c>
      <c r="Q165" t="str">
        <f>BASE[[#This Row],[NombresCalificado]]&amp;BASE[[#This Row],[TipoEvaluacion]]</f>
        <v>VANESSA OBDULIA BELLIDO GALINDOAUTOEVALUACION</v>
      </c>
      <c r="R165">
        <v>1</v>
      </c>
      <c r="S165" t="s">
        <v>6</v>
      </c>
      <c r="T165" t="s">
        <v>307</v>
      </c>
      <c r="U165" s="17">
        <v>0</v>
      </c>
      <c r="V165" s="17" t="str" cm="1">
        <f t="array" ref="V165">_xlfn.IFS(U165=0,"Prenovato",U165=1,"Novato",U165=2,"Principiante avanzado",U165=3,"Competente",U165=4,"Proficiente",U165=5,"Master")</f>
        <v>Prenovato</v>
      </c>
      <c r="W165" s="17">
        <v>1</v>
      </c>
      <c r="X165" s="17" t="str" cm="1">
        <f t="array" ref="X165">_xlfn.IFS(W165=0,"No evidenciado",W165=1,"Novato",W165=2,"Principiante avanzado",W165=3,"Competente",W165=4,"Proficiente",W165=5,"Master")</f>
        <v>Novato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2</v>
      </c>
      <c r="AB165" s="17" t="str" cm="1">
        <f t="array" ref="AB165">_xlfn.IFS(AA165=0,"No evidenciado",AA165=1,"Novato",AA165=2,"Principiante avanzado",AA165=3,"Competente",AA165=4,"Proficiente",AA165=5,"Master")</f>
        <v>Principiante avanzado</v>
      </c>
      <c r="AC165" s="17">
        <v>0</v>
      </c>
      <c r="AD165" s="17" t="str" cm="1">
        <f t="array" ref="AD165">_xlfn.IFS(AC165=0,"Prenovato",AC165=1,"Novato",AC165=2,"Principiante avanzado",AC165=3,"Competente",AC165=4,"Proficiente",AC165=5,"Master")</f>
        <v>Prenovato</v>
      </c>
      <c r="AE165" s="17" t="s">
        <v>308</v>
      </c>
    </row>
    <row r="166" spans="1:31" x14ac:dyDescent="0.25">
      <c r="A166" t="s">
        <v>219</v>
      </c>
      <c r="B166" t="s">
        <v>220</v>
      </c>
      <c r="C166" t="s">
        <v>196</v>
      </c>
      <c r="D166" t="s">
        <v>197</v>
      </c>
      <c r="E166" t="s">
        <v>219</v>
      </c>
      <c r="F166" t="s">
        <v>220</v>
      </c>
      <c r="G166" t="s">
        <v>221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NO</v>
      </c>
      <c r="L166" t="s">
        <v>196</v>
      </c>
      <c r="M166" t="s">
        <v>294</v>
      </c>
      <c r="N166" t="s">
        <v>291</v>
      </c>
      <c r="O166" t="s">
        <v>292</v>
      </c>
      <c r="P166" t="str">
        <f t="shared" si="14"/>
        <v>VANESSA OBDULIA BELLIDO GALINDODiseño y Desarrollo OrganizacionalAUTOEVALUACION</v>
      </c>
      <c r="Q166" t="str">
        <f>BASE[[#This Row],[NombresCalificado]]&amp;BASE[[#This Row],[TipoEvaluacion]]</f>
        <v>VANESSA OBDULIA BELLIDO GALINDOAUTOEVALUACION</v>
      </c>
      <c r="R166">
        <v>1</v>
      </c>
      <c r="S166" t="s">
        <v>6</v>
      </c>
      <c r="T166" t="s">
        <v>307</v>
      </c>
      <c r="U166" s="17">
        <v>0</v>
      </c>
      <c r="V166" s="17" t="str" cm="1">
        <f t="array" ref="V166">_xlfn.IFS(U166=0,"Prenovato",U166=1,"Novato",U166=2,"Principiante avanzado",U166=3,"Competente",U166=4,"Proficiente",U166=5,"Master")</f>
        <v>Prenovato</v>
      </c>
      <c r="W166" s="17">
        <v>1</v>
      </c>
      <c r="X166" s="17" t="str" cm="1">
        <f t="array" ref="X166">_xlfn.IFS(W166=0,"No evidenciado",W166=1,"Novato",W166=2,"Principiante avanzado",W166=3,"Competente",W166=4,"Proficiente",W166=5,"Master")</f>
        <v>Novato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2</v>
      </c>
      <c r="AB166" s="17" t="str" cm="1">
        <f t="array" ref="AB166">_xlfn.IFS(AA166=0,"No evidenciado",AA166=1,"Novato",AA166=2,"Principiante avanzado",AA166=3,"Competente",AA166=4,"Proficiente",AA166=5,"Master")</f>
        <v>Principiante avanzado</v>
      </c>
      <c r="AC166" s="17">
        <v>0</v>
      </c>
      <c r="AD166" s="17" t="str" cm="1">
        <f t="array" ref="AD166">_xlfn.IFS(AC166=0,"Prenovato",AC166=1,"Novato",AC166=2,"Principiante avanzado",AC166=3,"Competente",AC166=4,"Proficiente",AC166=5,"Master")</f>
        <v>Prenovato</v>
      </c>
      <c r="AE166" s="17" t="s">
        <v>308</v>
      </c>
    </row>
    <row r="167" spans="1:31" x14ac:dyDescent="0.25">
      <c r="A167" t="s">
        <v>219</v>
      </c>
      <c r="B167" t="s">
        <v>220</v>
      </c>
      <c r="C167" t="s">
        <v>196</v>
      </c>
      <c r="D167" t="s">
        <v>197</v>
      </c>
      <c r="E167" t="s">
        <v>219</v>
      </c>
      <c r="F167" t="s">
        <v>220</v>
      </c>
      <c r="G167" t="s">
        <v>221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NO</v>
      </c>
      <c r="L167" t="s">
        <v>196</v>
      </c>
      <c r="M167" t="s">
        <v>293</v>
      </c>
      <c r="N167" t="s">
        <v>291</v>
      </c>
      <c r="O167" t="s">
        <v>292</v>
      </c>
      <c r="P167" t="str">
        <f t="shared" si="14"/>
        <v>VANESSA OBDULIA BELLIDO GALINDOForesight StrategyAUTOEVALUACION</v>
      </c>
      <c r="Q167" t="str">
        <f>BASE[[#This Row],[NombresCalificado]]&amp;BASE[[#This Row],[TipoEvaluacion]]</f>
        <v>VANESSA OBDULIA BELLIDO GALINDOAUTOEVALUACION</v>
      </c>
      <c r="R167">
        <v>1</v>
      </c>
      <c r="S167" t="s">
        <v>6</v>
      </c>
      <c r="T167" t="s">
        <v>307</v>
      </c>
      <c r="U167" s="17">
        <v>0</v>
      </c>
      <c r="V167" s="17" t="str" cm="1">
        <f t="array" ref="V167">_xlfn.IFS(U167=0,"Prenovato",U167=1,"Novato",U167=2,"Principiante avanzado",U167=3,"Competente",U167=4,"Proficiente",U167=5,"Master")</f>
        <v>Prenovato</v>
      </c>
      <c r="W167" s="17">
        <v>1</v>
      </c>
      <c r="X167" s="17" t="str" cm="1">
        <f t="array" ref="X167">_xlfn.IFS(W167=0,"No evidenciado",W167=1,"Novato",W167=2,"Principiante avanzado",W167=3,"Competente",W167=4,"Proficiente",W167=5,"Master")</f>
        <v>Novato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2</v>
      </c>
      <c r="AB167" s="17" t="str" cm="1">
        <f t="array" ref="AB167">_xlfn.IFS(AA167=0,"No evidenciado",AA167=1,"Novato",AA167=2,"Principiante avanzado",AA167=3,"Competente",AA167=4,"Proficiente",AA167=5,"Master")</f>
        <v>Principiante avanzado</v>
      </c>
      <c r="AC167" s="17">
        <v>0</v>
      </c>
      <c r="AD167" s="17" t="str" cm="1">
        <f t="array" ref="AD167">_xlfn.IFS(AC167=0,"Prenovato",AC167=1,"Novato",AC167=2,"Principiante avanzado",AC167=3,"Competente",AC167=4,"Proficiente",AC167=5,"Master")</f>
        <v>Prenovato</v>
      </c>
      <c r="AE167" s="17" t="s">
        <v>308</v>
      </c>
    </row>
    <row r="168" spans="1:31" x14ac:dyDescent="0.25">
      <c r="A168" t="s">
        <v>219</v>
      </c>
      <c r="B168" t="s">
        <v>220</v>
      </c>
      <c r="C168" t="s">
        <v>196</v>
      </c>
      <c r="D168" t="s">
        <v>197</v>
      </c>
      <c r="E168" t="s">
        <v>219</v>
      </c>
      <c r="F168" t="s">
        <v>220</v>
      </c>
      <c r="G168" t="s">
        <v>221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NO</v>
      </c>
      <c r="L168" t="s">
        <v>196</v>
      </c>
      <c r="M168" t="s">
        <v>306</v>
      </c>
      <c r="N168" t="s">
        <v>296</v>
      </c>
      <c r="O168" t="s">
        <v>296</v>
      </c>
      <c r="P168" t="str">
        <f t="shared" si="14"/>
        <v>VANESSA OBDULIA BELLIDO GALINDODesarrollo de Nuevos Productos y ServiciosAUTOEVALUACION</v>
      </c>
      <c r="Q168" t="str">
        <f>BASE[[#This Row],[NombresCalificado]]&amp;BASE[[#This Row],[TipoEvaluacion]]</f>
        <v>VANESSA OBDULIA BELLIDO GALINDOAUTOEVALUACION</v>
      </c>
      <c r="R168">
        <v>1</v>
      </c>
      <c r="S168" t="s">
        <v>6</v>
      </c>
      <c r="T168" t="s">
        <v>307</v>
      </c>
      <c r="U168" s="17">
        <v>0</v>
      </c>
      <c r="V168" s="17" t="str" cm="1">
        <f t="array" ref="V168">_xlfn.IFS(U168=0,"Prenovato",U168=1,"Novato",U168=2,"Principiante avanzado",U168=3,"Competente",U168=4,"Proficiente",U168=5,"Master")</f>
        <v>Prenovato</v>
      </c>
      <c r="W168" s="17">
        <v>1</v>
      </c>
      <c r="X168" s="17" t="str" cm="1">
        <f t="array" ref="X168">_xlfn.IFS(W168=0,"No evidenciado",W168=1,"Novato",W168=2,"Principiante avanzado",W168=3,"Competente",W168=4,"Proficiente",W168=5,"Master")</f>
        <v>Novato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2</v>
      </c>
      <c r="AB168" s="17" t="str" cm="1">
        <f t="array" ref="AB168">_xlfn.IFS(AA168=0,"No evidenciado",AA168=1,"Novato",AA168=2,"Principiante avanzado",AA168=3,"Competente",AA168=4,"Proficiente",AA168=5,"Master")</f>
        <v>Principiante avanzado</v>
      </c>
      <c r="AC168" s="17">
        <v>0</v>
      </c>
      <c r="AD168" s="17" t="str" cm="1">
        <f t="array" ref="AD168">_xlfn.IFS(AC168=0,"Prenovato",AC168=1,"Novato",AC168=2,"Principiante avanzado",AC168=3,"Competente",AC168=4,"Proficiente",AC168=5,"Master")</f>
        <v>Prenovato</v>
      </c>
      <c r="AE168" s="17" t="s">
        <v>308</v>
      </c>
    </row>
    <row r="169" spans="1:31" x14ac:dyDescent="0.25">
      <c r="A169" t="s">
        <v>219</v>
      </c>
      <c r="B169" t="s">
        <v>220</v>
      </c>
      <c r="C169" t="s">
        <v>196</v>
      </c>
      <c r="D169" t="s">
        <v>197</v>
      </c>
      <c r="E169" t="s">
        <v>219</v>
      </c>
      <c r="F169" t="s">
        <v>220</v>
      </c>
      <c r="G169" t="s">
        <v>221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NO</v>
      </c>
      <c r="L169" t="s">
        <v>196</v>
      </c>
      <c r="M169" t="s">
        <v>290</v>
      </c>
      <c r="N169" t="s">
        <v>291</v>
      </c>
      <c r="O169" t="s">
        <v>292</v>
      </c>
      <c r="P169" t="str">
        <f t="shared" si="14"/>
        <v>VANESSA OBDULIA BELLIDO GALINDOAnálisis del entorno (interno y externo)AUTOEVALUACION</v>
      </c>
      <c r="Q169" t="str">
        <f>BASE[[#This Row],[NombresCalificado]]&amp;BASE[[#This Row],[TipoEvaluacion]]</f>
        <v>VANESSA OBDULIA BELLIDO GALINDOAUTOEVALUACION</v>
      </c>
      <c r="R169">
        <v>1</v>
      </c>
      <c r="S169" t="s">
        <v>6</v>
      </c>
      <c r="T169" t="s">
        <v>307</v>
      </c>
      <c r="U169" s="17">
        <v>0</v>
      </c>
      <c r="V169" s="17" t="str" cm="1">
        <f t="array" ref="V169">_xlfn.IFS(U169=0,"Prenovato",U169=1,"Novato",U169=2,"Principiante avanzado",U169=3,"Competente",U169=4,"Proficiente",U169=5,"Master")</f>
        <v>Prenovato</v>
      </c>
      <c r="W169" s="17">
        <v>1</v>
      </c>
      <c r="X169" s="17" t="str" cm="1">
        <f t="array" ref="X169">_xlfn.IFS(W169=0,"No evidenciado",W169=1,"Novato",W169=2,"Principiante avanzado",W169=3,"Competente",W169=4,"Proficiente",W169=5,"Master")</f>
        <v>Novato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2</v>
      </c>
      <c r="AB169" s="17" t="str" cm="1">
        <f t="array" ref="AB169">_xlfn.IFS(AA169=0,"No evidenciado",AA169=1,"Novato",AA169=2,"Principiante avanzado",AA169=3,"Competente",AA169=4,"Proficiente",AA169=5,"Master")</f>
        <v>Principiante avanzado</v>
      </c>
      <c r="AC169" s="17">
        <v>0</v>
      </c>
      <c r="AD169" s="17" t="str" cm="1">
        <f t="array" ref="AD169">_xlfn.IFS(AC169=0,"Prenovato",AC169=1,"Novato",AC169=2,"Principiante avanzado",AC169=3,"Competente",AC169=4,"Proficiente",AC169=5,"Master")</f>
        <v>Prenovato</v>
      </c>
      <c r="AE169" s="17" t="s">
        <v>308</v>
      </c>
    </row>
    <row r="170" spans="1:31" x14ac:dyDescent="0.25">
      <c r="A170" t="s">
        <v>199</v>
      </c>
      <c r="B170" t="s">
        <v>200</v>
      </c>
      <c r="C170" t="s">
        <v>201</v>
      </c>
      <c r="D170" t="s">
        <v>197</v>
      </c>
      <c r="E170" t="s">
        <v>219</v>
      </c>
      <c r="F170" t="s">
        <v>220</v>
      </c>
      <c r="G170" t="s">
        <v>221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NO</v>
      </c>
      <c r="L170" t="s">
        <v>196</v>
      </c>
      <c r="M170" t="s">
        <v>294</v>
      </c>
      <c r="N170" t="s">
        <v>291</v>
      </c>
      <c r="O170" t="s">
        <v>292</v>
      </c>
      <c r="P170" t="str">
        <f t="shared" si="14"/>
        <v>VANESSA OBDULIA BELLIDO GALINDODiseño y Desarrollo OrganizacionalEVALUACION</v>
      </c>
      <c r="Q170" t="str">
        <f>BASE[[#This Row],[NombresCalificado]]&amp;BASE[[#This Row],[TipoEvaluacion]]</f>
        <v>VANESSA OBDULIA BELLIDO GALINDOEVALUACION</v>
      </c>
      <c r="R170">
        <v>1</v>
      </c>
      <c r="S170" t="s">
        <v>6</v>
      </c>
      <c r="T170" t="s">
        <v>307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309</v>
      </c>
    </row>
    <row r="171" spans="1:31" x14ac:dyDescent="0.25">
      <c r="A171" t="s">
        <v>199</v>
      </c>
      <c r="B171" t="s">
        <v>200</v>
      </c>
      <c r="C171" t="s">
        <v>201</v>
      </c>
      <c r="D171" t="s">
        <v>197</v>
      </c>
      <c r="E171" t="s">
        <v>219</v>
      </c>
      <c r="F171" t="s">
        <v>220</v>
      </c>
      <c r="G171" t="s">
        <v>221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NO</v>
      </c>
      <c r="L171" t="s">
        <v>196</v>
      </c>
      <c r="M171" t="s">
        <v>293</v>
      </c>
      <c r="N171" t="s">
        <v>291</v>
      </c>
      <c r="O171" t="s">
        <v>292</v>
      </c>
      <c r="P171" t="str">
        <f t="shared" si="14"/>
        <v>VANESSA OBDULIA BELLIDO GALINDOForesight StrategyEVALUACION</v>
      </c>
      <c r="Q171" t="str">
        <f>BASE[[#This Row],[NombresCalificado]]&amp;BASE[[#This Row],[TipoEvaluacion]]</f>
        <v>VANESSA OBDULIA BELLIDO GALINDOEVALUACION</v>
      </c>
      <c r="R171">
        <v>1</v>
      </c>
      <c r="S171" t="s">
        <v>6</v>
      </c>
      <c r="T171" t="s">
        <v>307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309</v>
      </c>
    </row>
    <row r="172" spans="1:31" x14ac:dyDescent="0.25">
      <c r="A172" t="s">
        <v>199</v>
      </c>
      <c r="B172" t="s">
        <v>200</v>
      </c>
      <c r="C172" t="s">
        <v>201</v>
      </c>
      <c r="D172" t="s">
        <v>197</v>
      </c>
      <c r="E172" t="s">
        <v>219</v>
      </c>
      <c r="F172" t="s">
        <v>220</v>
      </c>
      <c r="G172" t="s">
        <v>221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NO</v>
      </c>
      <c r="L172" t="s">
        <v>196</v>
      </c>
      <c r="M172" t="s">
        <v>295</v>
      </c>
      <c r="N172" t="s">
        <v>296</v>
      </c>
      <c r="O172" t="s">
        <v>296</v>
      </c>
      <c r="P172" t="str">
        <f t="shared" si="14"/>
        <v>VANESSA OBDULIA BELLIDO GALINDOTransformacion DigitalEVALUACION</v>
      </c>
      <c r="Q172" t="str">
        <f>BASE[[#This Row],[NombresCalificado]]&amp;BASE[[#This Row],[TipoEvaluacion]]</f>
        <v>VANESSA OBDULIA BELLIDO GALINDOEVALUACION</v>
      </c>
      <c r="R172">
        <v>1</v>
      </c>
      <c r="S172" t="s">
        <v>6</v>
      </c>
      <c r="T172" t="s">
        <v>307</v>
      </c>
      <c r="U172" s="17">
        <v>1</v>
      </c>
      <c r="V172" s="17" t="str" cm="1">
        <f t="array" ref="V172">_xlfn.IFS(U172=0,"Prenovato",U172=1,"Novato",U172=2,"Principiante avanzado",U172=3,"Competente",U172=4,"Proficiente",U172=5,"Master")</f>
        <v>Novato</v>
      </c>
      <c r="W172" s="17">
        <v>2</v>
      </c>
      <c r="X172" s="17" t="str" cm="1">
        <f t="array" ref="X172">_xlfn.IFS(W172=0,"No evidenciado",W172=1,"Novato",W172=2,"Principiante avanzado",W172=3,"Competente",W172=4,"Proficiente",W172=5,"Master")</f>
        <v>Principiante avanzado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1</v>
      </c>
      <c r="AD172" s="17" t="str" cm="1">
        <f t="array" ref="AD172">_xlfn.IFS(AC172=0,"Prenovato",AC172=1,"Novato",AC172=2,"Principiante avanzado",AC172=3,"Competente",AC172=4,"Proficiente",AC172=5,"Master")</f>
        <v>Novato</v>
      </c>
      <c r="AE172" s="17" t="s">
        <v>309</v>
      </c>
    </row>
    <row r="173" spans="1:31" x14ac:dyDescent="0.25">
      <c r="A173" t="s">
        <v>199</v>
      </c>
      <c r="B173" t="s">
        <v>200</v>
      </c>
      <c r="C173" t="s">
        <v>201</v>
      </c>
      <c r="D173" t="s">
        <v>197</v>
      </c>
      <c r="E173" t="s">
        <v>219</v>
      </c>
      <c r="F173" t="s">
        <v>220</v>
      </c>
      <c r="G173" t="s">
        <v>221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NO</v>
      </c>
      <c r="L173" t="s">
        <v>196</v>
      </c>
      <c r="M173" t="s">
        <v>297</v>
      </c>
      <c r="N173" t="s">
        <v>296</v>
      </c>
      <c r="O173" t="s">
        <v>296</v>
      </c>
      <c r="P173" t="str">
        <f t="shared" si="14"/>
        <v>VANESSA OBDULIA BELLIDO GALINDOElaboración de modelos de negocio (inc. Digital)EVALUACION</v>
      </c>
      <c r="Q173" t="str">
        <f>BASE[[#This Row],[NombresCalificado]]&amp;BASE[[#This Row],[TipoEvaluacion]]</f>
        <v>VANESSA OBDULIA BELLIDO GALINDOEVALUACION</v>
      </c>
      <c r="R173">
        <v>1</v>
      </c>
      <c r="S173" t="s">
        <v>6</v>
      </c>
      <c r="T173" t="s">
        <v>307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1</v>
      </c>
      <c r="AD173" s="17" t="str" cm="1">
        <f t="array" ref="AD173">_xlfn.IFS(AC173=0,"Prenovato",AC173=1,"Novato",AC173=2,"Principiante avanzado",AC173=3,"Competente",AC173=4,"Proficiente",AC173=5,"Master")</f>
        <v>Novato</v>
      </c>
      <c r="AE173" s="17" t="s">
        <v>309</v>
      </c>
    </row>
    <row r="174" spans="1:31" x14ac:dyDescent="0.25">
      <c r="A174" t="s">
        <v>199</v>
      </c>
      <c r="B174" t="s">
        <v>200</v>
      </c>
      <c r="C174" t="s">
        <v>201</v>
      </c>
      <c r="D174" t="s">
        <v>197</v>
      </c>
      <c r="E174" t="s">
        <v>219</v>
      </c>
      <c r="F174" t="s">
        <v>220</v>
      </c>
      <c r="G174" t="s">
        <v>221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NO</v>
      </c>
      <c r="L174" t="s">
        <v>196</v>
      </c>
      <c r="M174" t="s">
        <v>306</v>
      </c>
      <c r="N174" t="s">
        <v>296</v>
      </c>
      <c r="O174" t="s">
        <v>296</v>
      </c>
      <c r="P174" t="str">
        <f t="shared" si="14"/>
        <v>VANESSA OBDULIA BELLIDO GALINDODesarrollo de Nuevos Productos y ServiciosEVALUACION</v>
      </c>
      <c r="Q174" t="str">
        <f>BASE[[#This Row],[NombresCalificado]]&amp;BASE[[#This Row],[TipoEvaluacion]]</f>
        <v>VANESSA OBDULIA BELLIDO GALINDOEVALUACION</v>
      </c>
      <c r="R174">
        <v>2</v>
      </c>
      <c r="S174" t="s">
        <v>4</v>
      </c>
      <c r="T174" t="s">
        <v>307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1</v>
      </c>
      <c r="AD174" s="17" t="str" cm="1">
        <f t="array" ref="AD174">_xlfn.IFS(AC174=0,"Prenovato",AC174=1,"Novato",AC174=2,"Principiante avanzado",AC174=3,"Competente",AC174=4,"Proficiente",AC174=5,"Master")</f>
        <v>Novato</v>
      </c>
      <c r="AE174" s="17" t="s">
        <v>309</v>
      </c>
    </row>
    <row r="175" spans="1:31" x14ac:dyDescent="0.25">
      <c r="A175" t="s">
        <v>199</v>
      </c>
      <c r="B175" t="s">
        <v>200</v>
      </c>
      <c r="C175" t="s">
        <v>201</v>
      </c>
      <c r="D175" t="s">
        <v>197</v>
      </c>
      <c r="E175" t="s">
        <v>219</v>
      </c>
      <c r="F175" t="s">
        <v>220</v>
      </c>
      <c r="G175" t="s">
        <v>221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NO</v>
      </c>
      <c r="L175" t="s">
        <v>196</v>
      </c>
      <c r="M175" t="s">
        <v>305</v>
      </c>
      <c r="N175" t="s">
        <v>291</v>
      </c>
      <c r="O175" t="s">
        <v>292</v>
      </c>
      <c r="P175" t="str">
        <f t="shared" si="14"/>
        <v>VANESSA OBDULIA BELLIDO GALINDOCapacidad innovadora y creativaEVALUACION</v>
      </c>
      <c r="Q175" t="str">
        <f>BASE[[#This Row],[NombresCalificado]]&amp;BASE[[#This Row],[TipoEvaluacion]]</f>
        <v>VANESSA OBDULIA BELLIDO GALINDOEVALUACION</v>
      </c>
      <c r="R175">
        <v>1</v>
      </c>
      <c r="S175" t="s">
        <v>6</v>
      </c>
      <c r="T175" t="s">
        <v>307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1</v>
      </c>
      <c r="AD175" s="17" t="str" cm="1">
        <f t="array" ref="AD175">_xlfn.IFS(AC175=0,"Prenovato",AC175=1,"Novato",AC175=2,"Principiante avanzado",AC175=3,"Competente",AC175=4,"Proficiente",AC175=5,"Master")</f>
        <v>Novato</v>
      </c>
      <c r="AE175" s="17" t="s">
        <v>309</v>
      </c>
    </row>
    <row r="176" spans="1:31" x14ac:dyDescent="0.25">
      <c r="A176" t="s">
        <v>199</v>
      </c>
      <c r="B176" t="s">
        <v>200</v>
      </c>
      <c r="C176" t="s">
        <v>201</v>
      </c>
      <c r="D176" t="s">
        <v>197</v>
      </c>
      <c r="E176" t="s">
        <v>219</v>
      </c>
      <c r="F176" t="s">
        <v>220</v>
      </c>
      <c r="G176" t="s">
        <v>221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NO</v>
      </c>
      <c r="L176" t="s">
        <v>196</v>
      </c>
      <c r="M176" t="s">
        <v>301</v>
      </c>
      <c r="N176" t="s">
        <v>296</v>
      </c>
      <c r="O176" t="s">
        <v>296</v>
      </c>
      <c r="P176" t="str">
        <f t="shared" si="14"/>
        <v>VANESSA OBDULIA BELLIDO GALINDOMejora de ProcesosEVALUACION</v>
      </c>
      <c r="Q176" t="str">
        <f>BASE[[#This Row],[NombresCalificado]]&amp;BASE[[#This Row],[TipoEvaluacion]]</f>
        <v>VANESSA OBDULIA BELLIDO GALINDOEVALUACION</v>
      </c>
      <c r="R176">
        <v>2</v>
      </c>
      <c r="S176" t="s">
        <v>4</v>
      </c>
      <c r="T176" t="s">
        <v>307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1</v>
      </c>
      <c r="AD176" s="17" t="str" cm="1">
        <f t="array" ref="AD176">_xlfn.IFS(AC176=0,"Prenovato",AC176=1,"Novato",AC176=2,"Principiante avanzado",AC176=3,"Competente",AC176=4,"Proficiente",AC176=5,"Master")</f>
        <v>Novato</v>
      </c>
      <c r="AE176" s="17" t="s">
        <v>309</v>
      </c>
    </row>
    <row r="177" spans="1:31" x14ac:dyDescent="0.25">
      <c r="A177" t="s">
        <v>199</v>
      </c>
      <c r="B177" t="s">
        <v>200</v>
      </c>
      <c r="C177" t="s">
        <v>201</v>
      </c>
      <c r="D177" t="s">
        <v>197</v>
      </c>
      <c r="E177" t="s">
        <v>219</v>
      </c>
      <c r="F177" t="s">
        <v>220</v>
      </c>
      <c r="G177" t="s">
        <v>221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NO</v>
      </c>
      <c r="L177" t="s">
        <v>196</v>
      </c>
      <c r="M177" t="s">
        <v>290</v>
      </c>
      <c r="N177" t="s">
        <v>291</v>
      </c>
      <c r="O177" t="s">
        <v>292</v>
      </c>
      <c r="P177" t="str">
        <f t="shared" si="14"/>
        <v>VANESSA OBDULIA BELLIDO GALINDOAnálisis del entorno (interno y externo)EVALUACION</v>
      </c>
      <c r="Q177" t="str">
        <f>BASE[[#This Row],[NombresCalificado]]&amp;BASE[[#This Row],[TipoEvaluacion]]</f>
        <v>VANESSA OBDULIA BELLIDO GALINDOEVALUACION</v>
      </c>
      <c r="R177">
        <v>1</v>
      </c>
      <c r="S177" t="s">
        <v>6</v>
      </c>
      <c r="T177" t="s">
        <v>307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1</v>
      </c>
      <c r="AD177" s="17" t="str" cm="1">
        <f t="array" ref="AD177">_xlfn.IFS(AC177=0,"Prenovato",AC177=1,"Novato",AC177=2,"Principiante avanzado",AC177=3,"Competente",AC177=4,"Proficiente",AC177=5,"Master")</f>
        <v>Novato</v>
      </c>
      <c r="AE177" s="17" t="s">
        <v>309</v>
      </c>
    </row>
    <row r="178" spans="1:31" x14ac:dyDescent="0.25">
      <c r="A178" t="s">
        <v>199</v>
      </c>
      <c r="B178" t="s">
        <v>200</v>
      </c>
      <c r="C178" t="s">
        <v>201</v>
      </c>
      <c r="D178" t="s">
        <v>197</v>
      </c>
      <c r="E178" t="s">
        <v>219</v>
      </c>
      <c r="F178" t="s">
        <v>220</v>
      </c>
      <c r="G178" t="s">
        <v>221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NO</v>
      </c>
      <c r="L178" t="s">
        <v>196</v>
      </c>
      <c r="M178" t="s">
        <v>298</v>
      </c>
      <c r="N178" t="s">
        <v>296</v>
      </c>
      <c r="O178" t="s">
        <v>296</v>
      </c>
      <c r="P178" t="str">
        <f t="shared" si="14"/>
        <v>VANESSA OBDULIA BELLIDO GALINDOElaboración de Modelos Financieros y No FinancierosEVALUACION</v>
      </c>
      <c r="Q178" t="str">
        <f>BASE[[#This Row],[NombresCalificado]]&amp;BASE[[#This Row],[TipoEvaluacion]]</f>
        <v>VANESSA OBDULIA BELLIDO GALINDOEVALUACION</v>
      </c>
      <c r="R178">
        <v>2</v>
      </c>
      <c r="S178" t="s">
        <v>4</v>
      </c>
      <c r="T178" t="s">
        <v>307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2</v>
      </c>
      <c r="X178" s="17" t="str" cm="1">
        <f t="array" ref="X178">_xlfn.IFS(W178=0,"No evidenciado",W178=1,"Novato",W178=2,"Principiante avanzado",W178=3,"Competente",W178=4,"Proficiente",W178=5,"Master")</f>
        <v>Principiante avanzado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309</v>
      </c>
    </row>
    <row r="179" spans="1:31" x14ac:dyDescent="0.25">
      <c r="A179" t="s">
        <v>199</v>
      </c>
      <c r="B179" t="s">
        <v>200</v>
      </c>
      <c r="C179" t="s">
        <v>201</v>
      </c>
      <c r="D179" t="s">
        <v>197</v>
      </c>
      <c r="E179" t="s">
        <v>219</v>
      </c>
      <c r="F179" t="s">
        <v>220</v>
      </c>
      <c r="G179" t="s">
        <v>221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NO</v>
      </c>
      <c r="L179" t="s">
        <v>196</v>
      </c>
      <c r="M179" t="s">
        <v>299</v>
      </c>
      <c r="N179" t="s">
        <v>296</v>
      </c>
      <c r="O179" t="s">
        <v>296</v>
      </c>
      <c r="P179" t="str">
        <f t="shared" si="14"/>
        <v>VANESSA OBDULIA BELLIDO GALINDOFormulación y de desarrollo de solucionesEVALUACION</v>
      </c>
      <c r="Q179" t="str">
        <f>BASE[[#This Row],[NombresCalificado]]&amp;BASE[[#This Row],[TipoEvaluacion]]</f>
        <v>VANESSA OBDULIA BELLIDO GALINDOEVALUACION</v>
      </c>
      <c r="R179">
        <v>2</v>
      </c>
      <c r="S179" t="s">
        <v>4</v>
      </c>
      <c r="T179" t="s">
        <v>307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2</v>
      </c>
      <c r="X179" s="17" t="str" cm="1">
        <f t="array" ref="X179">_xlfn.IFS(W179=0,"No evidenciado",W179=1,"Novato",W179=2,"Principiante avanzado",W179=3,"Competente",W179=4,"Proficiente",W179=5,"Master")</f>
        <v>Principiante avanzado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309</v>
      </c>
    </row>
    <row r="180" spans="1:31" x14ac:dyDescent="0.25">
      <c r="A180" t="s">
        <v>199</v>
      </c>
      <c r="B180" t="s">
        <v>200</v>
      </c>
      <c r="C180" t="s">
        <v>201</v>
      </c>
      <c r="D180" t="s">
        <v>197</v>
      </c>
      <c r="E180" t="s">
        <v>219</v>
      </c>
      <c r="F180" t="s">
        <v>220</v>
      </c>
      <c r="G180" t="s">
        <v>221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NO</v>
      </c>
      <c r="L180" t="s">
        <v>196</v>
      </c>
      <c r="M180" t="s">
        <v>302</v>
      </c>
      <c r="N180" t="s">
        <v>296</v>
      </c>
      <c r="O180" t="s">
        <v>296</v>
      </c>
      <c r="P180" t="str">
        <f t="shared" si="14"/>
        <v>VANESSA OBDULIA BELLIDO GALINDOComunicación MultidimensionalEVALUACION</v>
      </c>
      <c r="Q180" t="str">
        <f>BASE[[#This Row],[NombresCalificado]]&amp;BASE[[#This Row],[TipoEvaluacion]]</f>
        <v>VANESSA OBDULIA BELLIDO GALINDOEVALUACION</v>
      </c>
      <c r="R180">
        <v>1</v>
      </c>
      <c r="S180" t="s">
        <v>6</v>
      </c>
      <c r="T180" t="s">
        <v>307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2</v>
      </c>
      <c r="X180" s="17" t="str" cm="1">
        <f t="array" ref="X180">_xlfn.IFS(W180=0,"No evidenciado",W180=1,"Novato",W180=2,"Principiante avanzado",W180=3,"Competente",W180=4,"Proficiente",W180=5,"Master")</f>
        <v>Principiante avanzado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309</v>
      </c>
    </row>
    <row r="181" spans="1:31" x14ac:dyDescent="0.25">
      <c r="A181" t="s">
        <v>199</v>
      </c>
      <c r="B181" t="s">
        <v>200</v>
      </c>
      <c r="C181" t="s">
        <v>201</v>
      </c>
      <c r="D181" t="s">
        <v>197</v>
      </c>
      <c r="E181" t="s">
        <v>219</v>
      </c>
      <c r="F181" t="s">
        <v>220</v>
      </c>
      <c r="G181" t="s">
        <v>221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NO</v>
      </c>
      <c r="L181" t="s">
        <v>196</v>
      </c>
      <c r="M181" t="s">
        <v>303</v>
      </c>
      <c r="N181" t="s">
        <v>291</v>
      </c>
      <c r="O181" t="s">
        <v>292</v>
      </c>
      <c r="P181" t="str">
        <f t="shared" si="14"/>
        <v>VANESSA OBDULIA BELLIDO GALINDOGestión de ProyectosEVALUACION</v>
      </c>
      <c r="Q181" t="str">
        <f>BASE[[#This Row],[NombresCalificado]]&amp;BASE[[#This Row],[TipoEvaluacion]]</f>
        <v>VANESSA OBDULIA BELLIDO GALINDOEVALUACION</v>
      </c>
      <c r="R181">
        <v>2</v>
      </c>
      <c r="S181" t="s">
        <v>4</v>
      </c>
      <c r="T181" t="s">
        <v>307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2</v>
      </c>
      <c r="X181" s="17" t="str" cm="1">
        <f t="array" ref="X181">_xlfn.IFS(W181=0,"No evidenciado",W181=1,"Novato",W181=2,"Principiante avanzado",W181=3,"Competente",W181=4,"Proficiente",W181=5,"Master")</f>
        <v>Principiante avanzado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309</v>
      </c>
    </row>
    <row r="182" spans="1:31" x14ac:dyDescent="0.25">
      <c r="A182" t="s">
        <v>199</v>
      </c>
      <c r="B182" t="s">
        <v>200</v>
      </c>
      <c r="C182" t="s">
        <v>201</v>
      </c>
      <c r="D182" t="s">
        <v>197</v>
      </c>
      <c r="E182" t="s">
        <v>219</v>
      </c>
      <c r="F182" t="s">
        <v>220</v>
      </c>
      <c r="G182" t="s">
        <v>221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NO</v>
      </c>
      <c r="L182" t="s">
        <v>196</v>
      </c>
      <c r="M182" t="s">
        <v>304</v>
      </c>
      <c r="N182" t="s">
        <v>296</v>
      </c>
      <c r="O182" t="s">
        <v>296</v>
      </c>
      <c r="P182" t="str">
        <f t="shared" si="14"/>
        <v>VANESSA OBDULIA BELLIDO GALINDOAnálisis descriptivo y prescriptivoEVALUACION</v>
      </c>
      <c r="Q182" t="str">
        <f>BASE[[#This Row],[NombresCalificado]]&amp;BASE[[#This Row],[TipoEvaluacion]]</f>
        <v>VANESSA OBDULIA BELLIDO GALINDOEVALUACION</v>
      </c>
      <c r="R182">
        <v>2</v>
      </c>
      <c r="S182" t="s">
        <v>4</v>
      </c>
      <c r="T182" t="s">
        <v>307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2</v>
      </c>
      <c r="X182" s="17" t="str" cm="1">
        <f t="array" ref="X182">_xlfn.IFS(W182=0,"No evidenciado",W182=1,"Novato",W182=2,"Principiante avanzado",W182=3,"Competente",W182=4,"Proficiente",W182=5,"Master")</f>
        <v>Principiante avanzado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309</v>
      </c>
    </row>
    <row r="183" spans="1:31" x14ac:dyDescent="0.25">
      <c r="A183" t="s">
        <v>199</v>
      </c>
      <c r="B183" t="s">
        <v>200</v>
      </c>
      <c r="C183" t="s">
        <v>201</v>
      </c>
      <c r="D183" t="s">
        <v>197</v>
      </c>
      <c r="E183" t="s">
        <v>219</v>
      </c>
      <c r="F183" t="s">
        <v>220</v>
      </c>
      <c r="G183" t="s">
        <v>221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NO</v>
      </c>
      <c r="L183" t="s">
        <v>196</v>
      </c>
      <c r="M183" t="s">
        <v>300</v>
      </c>
      <c r="N183" t="s">
        <v>291</v>
      </c>
      <c r="O183" t="s">
        <v>292</v>
      </c>
      <c r="P183" t="str">
        <f t="shared" si="14"/>
        <v>VANESSA OBDULIA BELLIDO GALINDOComportamiento del ConsumidorEVALUACION</v>
      </c>
      <c r="Q183" t="str">
        <f>BASE[[#This Row],[NombresCalificado]]&amp;BASE[[#This Row],[TipoEvaluacion]]</f>
        <v>VANESSA OBDULIA BELLIDO GALINDOEVALUACION</v>
      </c>
      <c r="R183">
        <v>1</v>
      </c>
      <c r="S183" t="s">
        <v>6</v>
      </c>
      <c r="T183" t="s">
        <v>307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2</v>
      </c>
      <c r="X183" s="17" t="str" cm="1">
        <f t="array" ref="X183">_xlfn.IFS(W183=0,"No evidenciado",W183=1,"Novato",W183=2,"Principiante avanzado",W183=3,"Competente",W183=4,"Proficiente",W183=5,"Master")</f>
        <v>Principiante avanzado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309</v>
      </c>
    </row>
    <row r="184" spans="1:31" x14ac:dyDescent="0.25">
      <c r="A184" t="s">
        <v>222</v>
      </c>
      <c r="B184" t="s">
        <v>223</v>
      </c>
      <c r="C184" t="s">
        <v>196</v>
      </c>
      <c r="D184" t="s">
        <v>197</v>
      </c>
      <c r="E184" t="s">
        <v>222</v>
      </c>
      <c r="F184" t="s">
        <v>223</v>
      </c>
      <c r="G184" t="s">
        <v>224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NO</v>
      </c>
      <c r="L184" t="s">
        <v>196</v>
      </c>
      <c r="M184" t="s">
        <v>298</v>
      </c>
      <c r="N184" t="s">
        <v>296</v>
      </c>
      <c r="O184" t="s">
        <v>296</v>
      </c>
      <c r="P184" t="str">
        <f t="shared" si="14"/>
        <v>RODRIGO CHANG SAY CHONGElaboración de Modelos Financieros y No FinancierosAUTOEVALUACION</v>
      </c>
      <c r="Q184" t="str">
        <f>BASE[[#This Row],[NombresCalificado]]&amp;BASE[[#This Row],[TipoEvaluacion]]</f>
        <v>RODRIGO CHANG SAY CHONGAUTOEVALUACION</v>
      </c>
      <c r="R184">
        <v>4</v>
      </c>
      <c r="S184" t="s">
        <v>7</v>
      </c>
      <c r="T184" t="s">
        <v>307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5</v>
      </c>
      <c r="X184" s="17" t="str" cm="1">
        <f t="array" ref="X184">_xlfn.IFS(W184=0,"No evidenciado",W184=1,"Novato",W184=2,"Principiante avanzado",W184=3,"Competente",W184=4,"Proficiente",W184=5,"Master")</f>
        <v>Master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308</v>
      </c>
    </row>
    <row r="185" spans="1:31" x14ac:dyDescent="0.25">
      <c r="A185" t="s">
        <v>222</v>
      </c>
      <c r="B185" t="s">
        <v>223</v>
      </c>
      <c r="C185" t="s">
        <v>196</v>
      </c>
      <c r="D185" t="s">
        <v>197</v>
      </c>
      <c r="E185" t="s">
        <v>222</v>
      </c>
      <c r="F185" t="s">
        <v>223</v>
      </c>
      <c r="G185" t="s">
        <v>224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NO</v>
      </c>
      <c r="L185" t="s">
        <v>196</v>
      </c>
      <c r="M185" t="s">
        <v>299</v>
      </c>
      <c r="N185" t="s">
        <v>296</v>
      </c>
      <c r="O185" t="s">
        <v>296</v>
      </c>
      <c r="P185" t="str">
        <f t="shared" si="14"/>
        <v>RODRIGO CHANG SAY CHONGFormulación y de desarrollo de solucionesAUTOEVALUACION</v>
      </c>
      <c r="Q185" t="str">
        <f>BASE[[#This Row],[NombresCalificado]]&amp;BASE[[#This Row],[TipoEvaluacion]]</f>
        <v>RODRIGO CHANG SAY CHONGAUTOEVALUACION</v>
      </c>
      <c r="R185">
        <v>3</v>
      </c>
      <c r="S185" t="s">
        <v>5</v>
      </c>
      <c r="T185" t="s">
        <v>307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5</v>
      </c>
      <c r="X185" s="17" t="str" cm="1">
        <f t="array" ref="X185">_xlfn.IFS(W185=0,"No evidenciado",W185=1,"Novato",W185=2,"Principiante avanzado",W185=3,"Competente",W185=4,"Proficiente",W185=5,"Master")</f>
        <v>Master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308</v>
      </c>
    </row>
    <row r="186" spans="1:31" x14ac:dyDescent="0.25">
      <c r="A186" t="s">
        <v>222</v>
      </c>
      <c r="B186" t="s">
        <v>223</v>
      </c>
      <c r="C186" t="s">
        <v>196</v>
      </c>
      <c r="D186" t="s">
        <v>197</v>
      </c>
      <c r="E186" t="s">
        <v>222</v>
      </c>
      <c r="F186" t="s">
        <v>223</v>
      </c>
      <c r="G186" t="s">
        <v>224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NO</v>
      </c>
      <c r="L186" t="s">
        <v>196</v>
      </c>
      <c r="M186" t="s">
        <v>294</v>
      </c>
      <c r="N186" t="s">
        <v>291</v>
      </c>
      <c r="O186" t="s">
        <v>292</v>
      </c>
      <c r="P186" t="str">
        <f t="shared" si="14"/>
        <v>RODRIGO CHANG SAY CHONGDiseño y Desarrollo OrganizacionalAUTOEVALUACION</v>
      </c>
      <c r="Q186" t="str">
        <f>BASE[[#This Row],[NombresCalificado]]&amp;BASE[[#This Row],[TipoEvaluacion]]</f>
        <v>RODRIGO CHANG SAY CHONGAUTOEVALUACION</v>
      </c>
      <c r="R186">
        <v>4</v>
      </c>
      <c r="S186" t="s">
        <v>7</v>
      </c>
      <c r="T186" t="s">
        <v>307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5</v>
      </c>
      <c r="X186" s="17" t="str" cm="1">
        <f t="array" ref="X186">_xlfn.IFS(W186=0,"No evidenciado",W186=1,"Novato",W186=2,"Principiante avanzado",W186=3,"Competente",W186=4,"Proficiente",W186=5,"Master")</f>
        <v>Master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308</v>
      </c>
    </row>
    <row r="187" spans="1:31" x14ac:dyDescent="0.25">
      <c r="A187" t="s">
        <v>222</v>
      </c>
      <c r="B187" t="s">
        <v>223</v>
      </c>
      <c r="C187" t="s">
        <v>196</v>
      </c>
      <c r="D187" t="s">
        <v>197</v>
      </c>
      <c r="E187" t="s">
        <v>222</v>
      </c>
      <c r="F187" t="s">
        <v>223</v>
      </c>
      <c r="G187" t="s">
        <v>224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NO</v>
      </c>
      <c r="L187" t="s">
        <v>196</v>
      </c>
      <c r="M187" t="s">
        <v>301</v>
      </c>
      <c r="N187" t="s">
        <v>296</v>
      </c>
      <c r="O187" t="s">
        <v>296</v>
      </c>
      <c r="P187" t="str">
        <f t="shared" si="14"/>
        <v>RODRIGO CHANG SAY CHONGMejora de ProcesosAUTOEVALUACION</v>
      </c>
      <c r="Q187" t="str">
        <f>BASE[[#This Row],[NombresCalificado]]&amp;BASE[[#This Row],[TipoEvaluacion]]</f>
        <v>RODRIGO CHANG SAY CHONGAUTOEVALUACION</v>
      </c>
      <c r="R187">
        <v>3</v>
      </c>
      <c r="S187" t="s">
        <v>5</v>
      </c>
      <c r="T187" t="s">
        <v>307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5</v>
      </c>
      <c r="X187" s="17" t="str" cm="1">
        <f t="array" ref="X187">_xlfn.IFS(W187=0,"No evidenciado",W187=1,"Novato",W187=2,"Principiante avanzado",W187=3,"Competente",W187=4,"Proficiente",W187=5,"Master")</f>
        <v>Master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308</v>
      </c>
    </row>
    <row r="188" spans="1:31" x14ac:dyDescent="0.25">
      <c r="A188" t="s">
        <v>222</v>
      </c>
      <c r="B188" t="s">
        <v>223</v>
      </c>
      <c r="C188" t="s">
        <v>196</v>
      </c>
      <c r="D188" t="s">
        <v>197</v>
      </c>
      <c r="E188" t="s">
        <v>222</v>
      </c>
      <c r="F188" t="s">
        <v>223</v>
      </c>
      <c r="G188" t="s">
        <v>224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NO</v>
      </c>
      <c r="L188" t="s">
        <v>196</v>
      </c>
      <c r="M188" t="s">
        <v>300</v>
      </c>
      <c r="N188" t="s">
        <v>291</v>
      </c>
      <c r="O188" t="s">
        <v>292</v>
      </c>
      <c r="P188" t="str">
        <f t="shared" si="14"/>
        <v>RODRIGO CHANG SAY CHONGComportamiento del ConsumidorAUTOEVALUACION</v>
      </c>
      <c r="Q188" t="str">
        <f>BASE[[#This Row],[NombresCalificado]]&amp;BASE[[#This Row],[TipoEvaluacion]]</f>
        <v>RODRIGO CHANG SAY CHONGAUTOEVALUACION</v>
      </c>
      <c r="R188">
        <v>4</v>
      </c>
      <c r="S188" t="s">
        <v>7</v>
      </c>
      <c r="T188" t="s">
        <v>307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5</v>
      </c>
      <c r="X188" s="17" t="str" cm="1">
        <f t="array" ref="X188">_xlfn.IFS(W188=0,"No evidenciado",W188=1,"Novato",W188=2,"Principiante avanzado",W188=3,"Competente",W188=4,"Proficiente",W188=5,"Master")</f>
        <v>Master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308</v>
      </c>
    </row>
    <row r="189" spans="1:31" x14ac:dyDescent="0.25">
      <c r="A189" t="s">
        <v>222</v>
      </c>
      <c r="B189" t="s">
        <v>223</v>
      </c>
      <c r="C189" t="s">
        <v>196</v>
      </c>
      <c r="D189" t="s">
        <v>197</v>
      </c>
      <c r="E189" t="s">
        <v>222</v>
      </c>
      <c r="F189" t="s">
        <v>223</v>
      </c>
      <c r="G189" t="s">
        <v>224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NO</v>
      </c>
      <c r="L189" t="s">
        <v>196</v>
      </c>
      <c r="M189" t="s">
        <v>303</v>
      </c>
      <c r="N189" t="s">
        <v>291</v>
      </c>
      <c r="O189" t="s">
        <v>292</v>
      </c>
      <c r="P189" t="str">
        <f t="shared" si="14"/>
        <v>RODRIGO CHANG SAY CHONGGestión de ProyectosAUTOEVALUACION</v>
      </c>
      <c r="Q189" t="str">
        <f>BASE[[#This Row],[NombresCalificado]]&amp;BASE[[#This Row],[TipoEvaluacion]]</f>
        <v>RODRIGO CHANG SAY CHONGAUTOEVALUACION</v>
      </c>
      <c r="R189">
        <v>4</v>
      </c>
      <c r="S189" t="s">
        <v>7</v>
      </c>
      <c r="T189" t="s">
        <v>307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5</v>
      </c>
      <c r="X189" s="17" t="str" cm="1">
        <f t="array" ref="X189">_xlfn.IFS(W189=0,"No evidenciado",W189=1,"Novato",W189=2,"Principiante avanzado",W189=3,"Competente",W189=4,"Proficiente",W189=5,"Master")</f>
        <v>Master</v>
      </c>
      <c r="Y189" s="17">
        <v>4</v>
      </c>
      <c r="Z189" s="17" t="str" cm="1">
        <f t="array" ref="Z189">_xlfn.IFS(Y189=0,"No evidenciado",Y189=1,"Novato",Y189=2,"Principiante avanzado",Y189=3,"Competente",Y189=4,"Proficiente",Y189=5,"Master")</f>
        <v>Proficiente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">
        <v>308</v>
      </c>
    </row>
    <row r="190" spans="1:31" x14ac:dyDescent="0.25">
      <c r="A190" t="s">
        <v>222</v>
      </c>
      <c r="B190" t="s">
        <v>223</v>
      </c>
      <c r="C190" t="s">
        <v>196</v>
      </c>
      <c r="D190" t="s">
        <v>197</v>
      </c>
      <c r="E190" t="s">
        <v>222</v>
      </c>
      <c r="F190" t="s">
        <v>223</v>
      </c>
      <c r="G190" t="s">
        <v>224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NO</v>
      </c>
      <c r="L190" t="s">
        <v>196</v>
      </c>
      <c r="M190" t="s">
        <v>302</v>
      </c>
      <c r="N190" t="s">
        <v>296</v>
      </c>
      <c r="O190" t="s">
        <v>296</v>
      </c>
      <c r="P190" t="str">
        <f t="shared" si="14"/>
        <v>RODRIGO CHANG SAY CHONGComunicación MultidimensionalAUTOEVALUACION</v>
      </c>
      <c r="Q190" t="str">
        <f>BASE[[#This Row],[NombresCalificado]]&amp;BASE[[#This Row],[TipoEvaluacion]]</f>
        <v>RODRIGO CHANG SAY CHONGAUTOEVALUACION</v>
      </c>
      <c r="R190">
        <v>3</v>
      </c>
      <c r="S190" t="s">
        <v>5</v>
      </c>
      <c r="T190" t="s">
        <v>307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5</v>
      </c>
      <c r="X190" s="17" t="str" cm="1">
        <f t="array" ref="X190">_xlfn.IFS(W190=0,"No evidenciado",W190=1,"Novato",W190=2,"Principiante avanzado",W190=3,"Competente",W190=4,"Proficiente",W190=5,"Master")</f>
        <v>Master</v>
      </c>
      <c r="Y190" s="17">
        <v>4</v>
      </c>
      <c r="Z190" s="17" t="str" cm="1">
        <f t="array" ref="Z190">_xlfn.IFS(Y190=0,"No evidenciado",Y190=1,"Novato",Y190=2,"Principiante avanzado",Y190=3,"Competente",Y190=4,"Proficiente",Y190=5,"Master")</f>
        <v>Proficiente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">
        <v>308</v>
      </c>
    </row>
    <row r="191" spans="1:31" x14ac:dyDescent="0.25">
      <c r="A191" t="s">
        <v>222</v>
      </c>
      <c r="B191" t="s">
        <v>223</v>
      </c>
      <c r="C191" t="s">
        <v>196</v>
      </c>
      <c r="D191" t="s">
        <v>197</v>
      </c>
      <c r="E191" t="s">
        <v>222</v>
      </c>
      <c r="F191" t="s">
        <v>223</v>
      </c>
      <c r="G191" t="s">
        <v>224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NO</v>
      </c>
      <c r="L191" t="s">
        <v>196</v>
      </c>
      <c r="M191" t="s">
        <v>304</v>
      </c>
      <c r="N191" t="s">
        <v>296</v>
      </c>
      <c r="O191" t="s">
        <v>296</v>
      </c>
      <c r="P191" t="str">
        <f t="shared" si="14"/>
        <v>RODRIGO CHANG SAY CHONGAnálisis descriptivo y prescriptivoAUTOEVALUACION</v>
      </c>
      <c r="Q191" t="str">
        <f>BASE[[#This Row],[NombresCalificado]]&amp;BASE[[#This Row],[TipoEvaluacion]]</f>
        <v>RODRIGO CHANG SAY CHONGAUTOEVALUACION</v>
      </c>
      <c r="R191">
        <v>4</v>
      </c>
      <c r="S191" t="s">
        <v>7</v>
      </c>
      <c r="T191" t="s">
        <v>307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5</v>
      </c>
      <c r="X191" s="17" t="str" cm="1">
        <f t="array" ref="X191">_xlfn.IFS(W191=0,"No evidenciado",W191=1,"Novato",W191=2,"Principiante avanzado",W191=3,"Competente",W191=4,"Proficiente",W191=5,"Master")</f>
        <v>Master</v>
      </c>
      <c r="Y191" s="17">
        <v>4</v>
      </c>
      <c r="Z191" s="17" t="str" cm="1">
        <f t="array" ref="Z191">_xlfn.IFS(Y191=0,"No evidenciado",Y191=1,"Novato",Y191=2,"Principiante avanzado",Y191=3,"Competente",Y191=4,"Proficiente",Y191=5,"Master")</f>
        <v>Proficiente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">
        <v>308</v>
      </c>
    </row>
    <row r="192" spans="1:31" x14ac:dyDescent="0.25">
      <c r="A192" t="s">
        <v>222</v>
      </c>
      <c r="B192" t="s">
        <v>223</v>
      </c>
      <c r="C192" t="s">
        <v>196</v>
      </c>
      <c r="D192" t="s">
        <v>197</v>
      </c>
      <c r="E192" t="s">
        <v>222</v>
      </c>
      <c r="F192" t="s">
        <v>223</v>
      </c>
      <c r="G192" t="s">
        <v>224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NO</v>
      </c>
      <c r="L192" t="s">
        <v>196</v>
      </c>
      <c r="M192" t="s">
        <v>305</v>
      </c>
      <c r="N192" t="s">
        <v>291</v>
      </c>
      <c r="O192" t="s">
        <v>292</v>
      </c>
      <c r="P192" t="str">
        <f t="shared" si="14"/>
        <v>RODRIGO CHANG SAY CHONGCapacidad innovadora y creativaAUTOEVALUACION</v>
      </c>
      <c r="Q192" t="str">
        <f>BASE[[#This Row],[NombresCalificado]]&amp;BASE[[#This Row],[TipoEvaluacion]]</f>
        <v>RODRIGO CHANG SAY CHONGAUTOEVALUACION</v>
      </c>
      <c r="R192">
        <v>3</v>
      </c>
      <c r="S192" t="s">
        <v>5</v>
      </c>
      <c r="T192" t="s">
        <v>307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5</v>
      </c>
      <c r="X192" s="17" t="str" cm="1">
        <f t="array" ref="X192">_xlfn.IFS(W192=0,"No evidenciado",W192=1,"Novato",W192=2,"Principiante avanzado",W192=3,"Competente",W192=4,"Proficiente",W192=5,"Master")</f>
        <v>Master</v>
      </c>
      <c r="Y192" s="17">
        <v>4</v>
      </c>
      <c r="Z192" s="17" t="str" cm="1">
        <f t="array" ref="Z192">_xlfn.IFS(Y192=0,"No evidenciado",Y192=1,"Novato",Y192=2,"Principiante avanzado",Y192=3,"Competente",Y192=4,"Proficiente",Y192=5,"Master")</f>
        <v>Proficiente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">
        <v>308</v>
      </c>
    </row>
    <row r="193" spans="1:31" x14ac:dyDescent="0.25">
      <c r="A193" t="s">
        <v>222</v>
      </c>
      <c r="B193" t="s">
        <v>223</v>
      </c>
      <c r="C193" t="s">
        <v>196</v>
      </c>
      <c r="D193" t="s">
        <v>197</v>
      </c>
      <c r="E193" t="s">
        <v>222</v>
      </c>
      <c r="F193" t="s">
        <v>223</v>
      </c>
      <c r="G193" t="s">
        <v>224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NO</v>
      </c>
      <c r="L193" t="s">
        <v>196</v>
      </c>
      <c r="M193" t="s">
        <v>290</v>
      </c>
      <c r="N193" t="s">
        <v>291</v>
      </c>
      <c r="O193" t="s">
        <v>292</v>
      </c>
      <c r="P193" t="str">
        <f t="shared" si="14"/>
        <v>RODRIGO CHANG SAY CHONGAnálisis del entorno (interno y externo)AUTOEVALUACION</v>
      </c>
      <c r="Q193" t="str">
        <f>BASE[[#This Row],[NombresCalificado]]&amp;BASE[[#This Row],[TipoEvaluacion]]</f>
        <v>RODRIGO CHANG SAY CHONGAUTOEVALUACION</v>
      </c>
      <c r="R193">
        <v>4</v>
      </c>
      <c r="S193" t="s">
        <v>7</v>
      </c>
      <c r="T193" t="s">
        <v>307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5</v>
      </c>
      <c r="X193" s="17" t="str" cm="1">
        <f t="array" ref="X193">_xlfn.IFS(W193=0,"No evidenciado",W193=1,"Novato",W193=2,"Principiante avanzado",W193=3,"Competente",W193=4,"Proficiente",W193=5,"Master")</f>
        <v>Master</v>
      </c>
      <c r="Y193" s="17">
        <v>4</v>
      </c>
      <c r="Z193" s="17" t="str" cm="1">
        <f t="array" ref="Z193">_xlfn.IFS(Y193=0,"No evidenciado",Y193=1,"Novato",Y193=2,"Principiante avanzado",Y193=3,"Competente",Y193=4,"Proficiente",Y193=5,"Master")</f>
        <v>Proficiente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">
        <v>308</v>
      </c>
    </row>
    <row r="194" spans="1:31" x14ac:dyDescent="0.25">
      <c r="A194" t="s">
        <v>222</v>
      </c>
      <c r="B194" t="s">
        <v>223</v>
      </c>
      <c r="C194" t="s">
        <v>196</v>
      </c>
      <c r="D194" t="s">
        <v>197</v>
      </c>
      <c r="E194" t="s">
        <v>222</v>
      </c>
      <c r="F194" t="s">
        <v>223</v>
      </c>
      <c r="G194" t="s">
        <v>224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NO</v>
      </c>
      <c r="L194" t="s">
        <v>196</v>
      </c>
      <c r="M194" t="s">
        <v>306</v>
      </c>
      <c r="N194" t="s">
        <v>296</v>
      </c>
      <c r="O194" t="s">
        <v>296</v>
      </c>
      <c r="P194" t="str">
        <f t="shared" si="14"/>
        <v>RODRIGO CHANG SAY CHONGDesarrollo de Nuevos Productos y ServiciosAUTOEVALUACION</v>
      </c>
      <c r="Q194" t="str">
        <f>BASE[[#This Row],[NombresCalificado]]&amp;BASE[[#This Row],[TipoEvaluacion]]</f>
        <v>RODRIGO CHANG SAY CHONGAUTOEVALUACION</v>
      </c>
      <c r="R194">
        <v>4</v>
      </c>
      <c r="S194" t="s">
        <v>7</v>
      </c>
      <c r="T194" t="s">
        <v>307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5</v>
      </c>
      <c r="X194" s="17" t="str" cm="1">
        <f t="array" ref="X194">_xlfn.IFS(W194=0,"No evidenciado",W194=1,"Novato",W194=2,"Principiante avanzado",W194=3,"Competente",W194=4,"Proficiente",W194=5,"Master")</f>
        <v>Master</v>
      </c>
      <c r="Y194" s="17">
        <v>4</v>
      </c>
      <c r="Z194" s="17" t="str" cm="1">
        <f t="array" ref="Z194">_xlfn.IFS(Y194=0,"No evidenciado",Y194=1,"Novato",Y194=2,"Principiante avanzado",Y194=3,"Competente",Y194=4,"Proficiente",Y194=5,"Master")</f>
        <v>Proficiente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">
        <v>308</v>
      </c>
    </row>
    <row r="195" spans="1:31" x14ac:dyDescent="0.25">
      <c r="A195" t="s">
        <v>222</v>
      </c>
      <c r="B195" t="s">
        <v>223</v>
      </c>
      <c r="C195" t="s">
        <v>196</v>
      </c>
      <c r="D195" t="s">
        <v>197</v>
      </c>
      <c r="E195" t="s">
        <v>222</v>
      </c>
      <c r="F195" t="s">
        <v>223</v>
      </c>
      <c r="G195" t="s">
        <v>224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IF(COUNTIFS($E$2:$E$827,E195,$O$2:$O$827,"PRINCIPAL",$R$2:$R$827,0)&gt;0,"SI","NO")</f>
        <v>NO</v>
      </c>
      <c r="L195" t="s">
        <v>196</v>
      </c>
      <c r="M195" t="s">
        <v>297</v>
      </c>
      <c r="N195" t="s">
        <v>296</v>
      </c>
      <c r="O195" t="s">
        <v>296</v>
      </c>
      <c r="P195" t="str">
        <f t="shared" ref="P195:P258" si="18">F195&amp;M195&amp;AE195</f>
        <v>RODRIGO CHANG SAY CHONGElaboración de modelos de negocio (inc. Digital)AUTOEVALUACION</v>
      </c>
      <c r="Q195" t="str">
        <f>BASE[[#This Row],[NombresCalificado]]&amp;BASE[[#This Row],[TipoEvaluacion]]</f>
        <v>RODRIGO CHANG SAY CHONGAUTOEVALUACION</v>
      </c>
      <c r="R195">
        <v>4</v>
      </c>
      <c r="S195" t="s">
        <v>7</v>
      </c>
      <c r="T195" t="s">
        <v>307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5</v>
      </c>
      <c r="X195" s="17" t="str" cm="1">
        <f t="array" ref="X195">_xlfn.IFS(W195=0,"No evidenciado",W195=1,"Novato",W195=2,"Principiante avanzado",W195=3,"Competente",W195=4,"Proficiente",W195=5,"Master")</f>
        <v>Master</v>
      </c>
      <c r="Y195" s="17">
        <v>4</v>
      </c>
      <c r="Z195" s="17" t="str" cm="1">
        <f t="array" ref="Z195">_xlfn.IFS(Y195=0,"No evidenciado",Y195=1,"Novato",Y195=2,"Principiante avanzado",Y195=3,"Competente",Y195=4,"Proficiente",Y195=5,"Master")</f>
        <v>Proficiente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">
        <v>308</v>
      </c>
    </row>
    <row r="196" spans="1:31" x14ac:dyDescent="0.25">
      <c r="A196" t="s">
        <v>222</v>
      </c>
      <c r="B196" t="s">
        <v>223</v>
      </c>
      <c r="C196" t="s">
        <v>196</v>
      </c>
      <c r="D196" t="s">
        <v>197</v>
      </c>
      <c r="E196" t="s">
        <v>222</v>
      </c>
      <c r="F196" t="s">
        <v>223</v>
      </c>
      <c r="G196" t="s">
        <v>224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NO</v>
      </c>
      <c r="L196" t="s">
        <v>196</v>
      </c>
      <c r="M196" t="s">
        <v>293</v>
      </c>
      <c r="N196" t="s">
        <v>291</v>
      </c>
      <c r="O196" t="s">
        <v>292</v>
      </c>
      <c r="P196" t="str">
        <f t="shared" si="18"/>
        <v>RODRIGO CHANG SAY CHONGForesight StrategyAUTOEVALUACION</v>
      </c>
      <c r="Q196" t="str">
        <f>BASE[[#This Row],[NombresCalificado]]&amp;BASE[[#This Row],[TipoEvaluacion]]</f>
        <v>RODRIGO CHANG SAY CHONGAUTOEVALUACION</v>
      </c>
      <c r="R196">
        <v>3</v>
      </c>
      <c r="S196" t="s">
        <v>5</v>
      </c>
      <c r="T196" t="s">
        <v>307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5</v>
      </c>
      <c r="X196" s="17" t="str" cm="1">
        <f t="array" ref="X196">_xlfn.IFS(W196=0,"No evidenciado",W196=1,"Novato",W196=2,"Principiante avanzado",W196=3,"Competente",W196=4,"Proficiente",W196=5,"Master")</f>
        <v>Master</v>
      </c>
      <c r="Y196" s="17">
        <v>4</v>
      </c>
      <c r="Z196" s="17" t="str" cm="1">
        <f t="array" ref="Z196">_xlfn.IFS(Y196=0,"No evidenciado",Y196=1,"Novato",Y196=2,"Principiante avanzado",Y196=3,"Competente",Y196=4,"Proficiente",Y196=5,"Master")</f>
        <v>Proficiente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">
        <v>308</v>
      </c>
    </row>
    <row r="197" spans="1:31" x14ac:dyDescent="0.25">
      <c r="A197" t="s">
        <v>222</v>
      </c>
      <c r="B197" t="s">
        <v>223</v>
      </c>
      <c r="C197" t="s">
        <v>196</v>
      </c>
      <c r="D197" t="s">
        <v>197</v>
      </c>
      <c r="E197" t="s">
        <v>222</v>
      </c>
      <c r="F197" t="s">
        <v>223</v>
      </c>
      <c r="G197" t="s">
        <v>224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NO</v>
      </c>
      <c r="L197" t="s">
        <v>196</v>
      </c>
      <c r="M197" t="s">
        <v>295</v>
      </c>
      <c r="N197" t="s">
        <v>296</v>
      </c>
      <c r="O197" t="s">
        <v>296</v>
      </c>
      <c r="P197" t="str">
        <f t="shared" si="18"/>
        <v>RODRIGO CHANG SAY CHONGTransformacion DigitalAUTOEVALUACION</v>
      </c>
      <c r="Q197" t="str">
        <f>BASE[[#This Row],[NombresCalificado]]&amp;BASE[[#This Row],[TipoEvaluacion]]</f>
        <v>RODRIGO CHANG SAY CHONGAUTOEVALUACION</v>
      </c>
      <c r="R197">
        <v>4</v>
      </c>
      <c r="S197" t="s">
        <v>7</v>
      </c>
      <c r="T197" t="s">
        <v>307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>
        <v>5</v>
      </c>
      <c r="X197" s="17" t="str" cm="1">
        <f t="array" ref="X197">_xlfn.IFS(W197=0,"No evidenciado",W197=1,"Novato",W197=2,"Principiante avanzado",W197=3,"Competente",W197=4,"Proficiente",W197=5,"Master")</f>
        <v>Master</v>
      </c>
      <c r="Y197" s="17">
        <v>4</v>
      </c>
      <c r="Z197" s="17" t="str" cm="1">
        <f t="array" ref="Z197">_xlfn.IFS(Y197=0,"No evidenciado",Y197=1,"Novato",Y197=2,"Principiante avanzado",Y197=3,"Competente",Y197=4,"Proficiente",Y197=5,"Master")</f>
        <v>Proficiente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3</v>
      </c>
      <c r="AD197" s="17" t="str" cm="1">
        <f t="array" ref="AD197">_xlfn.IFS(AC197=0,"Prenovato",AC197=1,"Novato",AC197=2,"Principiante avanzado",AC197=3,"Competente",AC197=4,"Proficiente",AC197=5,"Master")</f>
        <v>Competente</v>
      </c>
      <c r="AE197" s="17" t="s">
        <v>308</v>
      </c>
    </row>
    <row r="198" spans="1:31" x14ac:dyDescent="0.25">
      <c r="A198" t="s">
        <v>205</v>
      </c>
      <c r="B198" t="s">
        <v>206</v>
      </c>
      <c r="C198" t="s">
        <v>201</v>
      </c>
      <c r="D198" t="s">
        <v>197</v>
      </c>
      <c r="E198" t="s">
        <v>222</v>
      </c>
      <c r="F198" t="s">
        <v>223</v>
      </c>
      <c r="G198" t="s">
        <v>224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NO</v>
      </c>
      <c r="L198" t="s">
        <v>196</v>
      </c>
      <c r="M198" t="s">
        <v>290</v>
      </c>
      <c r="N198" t="s">
        <v>291</v>
      </c>
      <c r="O198" t="s">
        <v>292</v>
      </c>
      <c r="P198" t="str">
        <f t="shared" si="18"/>
        <v>RODRIGO CHANG SAY CHONGAnálisis del entorno (interno y externo)EVALUACION</v>
      </c>
      <c r="Q198" t="str">
        <f>BASE[[#This Row],[NombresCalificado]]&amp;BASE[[#This Row],[TipoEvaluacion]]</f>
        <v>RODRIGO CHANG SAY CHONGEVALUACION</v>
      </c>
      <c r="R198">
        <v>4</v>
      </c>
      <c r="S198" t="s">
        <v>7</v>
      </c>
      <c r="T198" t="s">
        <v>307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>
        <v>4</v>
      </c>
      <c r="X198" s="17" t="str" cm="1">
        <f t="array" ref="X198">_xlfn.IFS(W198=0,"No evidenciado",W198=1,"Novato",W198=2,"Principiante avanzado",W198=3,"Competente",W198=4,"Proficiente",W198=5,"Master")</f>
        <v>Proficiente</v>
      </c>
      <c r="Y198" s="17">
        <v>4</v>
      </c>
      <c r="Z198" s="17" t="str" cm="1">
        <f t="array" ref="Z198">_xlfn.IFS(Y198=0,"No evidenciado",Y198=1,"Novato",Y198=2,"Principiante avanzado",Y198=3,"Competente",Y198=4,"Proficiente",Y198=5,"Master")</f>
        <v>Proficiente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3</v>
      </c>
      <c r="AD198" s="17" t="str" cm="1">
        <f t="array" ref="AD198">_xlfn.IFS(AC198=0,"Prenovato",AC198=1,"Novato",AC198=2,"Principiante avanzado",AC198=3,"Competente",AC198=4,"Proficiente",AC198=5,"Master")</f>
        <v>Competente</v>
      </c>
      <c r="AE198" s="17" t="s">
        <v>309</v>
      </c>
    </row>
    <row r="199" spans="1:31" x14ac:dyDescent="0.25">
      <c r="A199" t="s">
        <v>205</v>
      </c>
      <c r="B199" t="s">
        <v>206</v>
      </c>
      <c r="C199" t="s">
        <v>201</v>
      </c>
      <c r="D199" t="s">
        <v>197</v>
      </c>
      <c r="E199" t="s">
        <v>222</v>
      </c>
      <c r="F199" t="s">
        <v>223</v>
      </c>
      <c r="G199" t="s">
        <v>224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NO</v>
      </c>
      <c r="L199" t="s">
        <v>196</v>
      </c>
      <c r="M199" t="s">
        <v>299</v>
      </c>
      <c r="N199" t="s">
        <v>296</v>
      </c>
      <c r="O199" t="s">
        <v>296</v>
      </c>
      <c r="P199" t="str">
        <f t="shared" si="18"/>
        <v>RODRIGO CHANG SAY CHONGFormulación y de desarrollo de solucionesEVALUACION</v>
      </c>
      <c r="Q199" t="str">
        <f>BASE[[#This Row],[NombresCalificado]]&amp;BASE[[#This Row],[TipoEvaluacion]]</f>
        <v>RODRIGO CHANG SAY CHONGEVALUACION</v>
      </c>
      <c r="R199">
        <v>3</v>
      </c>
      <c r="S199" t="s">
        <v>5</v>
      </c>
      <c r="T199" t="s">
        <v>307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>
        <v>4</v>
      </c>
      <c r="X199" s="17" t="str" cm="1">
        <f t="array" ref="X199">_xlfn.IFS(W199=0,"No evidenciado",W199=1,"Novato",W199=2,"Principiante avanzado",W199=3,"Competente",W199=4,"Proficiente",W199=5,"Master")</f>
        <v>Proficiente</v>
      </c>
      <c r="Y199" s="17">
        <v>4</v>
      </c>
      <c r="Z199" s="17" t="str" cm="1">
        <f t="array" ref="Z199">_xlfn.IFS(Y199=0,"No evidenciado",Y199=1,"Novato",Y199=2,"Principiante avanzado",Y199=3,"Competente",Y199=4,"Proficiente",Y199=5,"Master")</f>
        <v>Proficiente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3</v>
      </c>
      <c r="AD199" s="17" t="str" cm="1">
        <f t="array" ref="AD199">_xlfn.IFS(AC199=0,"Prenovato",AC199=1,"Novato",AC199=2,"Principiante avanzado",AC199=3,"Competente",AC199=4,"Proficiente",AC199=5,"Master")</f>
        <v>Competente</v>
      </c>
      <c r="AE199" s="17" t="s">
        <v>309</v>
      </c>
    </row>
    <row r="200" spans="1:31" x14ac:dyDescent="0.25">
      <c r="A200" t="s">
        <v>205</v>
      </c>
      <c r="B200" t="s">
        <v>206</v>
      </c>
      <c r="C200" t="s">
        <v>201</v>
      </c>
      <c r="D200" t="s">
        <v>197</v>
      </c>
      <c r="E200" t="s">
        <v>222</v>
      </c>
      <c r="F200" t="s">
        <v>223</v>
      </c>
      <c r="G200" t="s">
        <v>224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NO</v>
      </c>
      <c r="L200" t="s">
        <v>196</v>
      </c>
      <c r="M200" t="s">
        <v>298</v>
      </c>
      <c r="N200" t="s">
        <v>296</v>
      </c>
      <c r="O200" t="s">
        <v>296</v>
      </c>
      <c r="P200" t="str">
        <f t="shared" si="18"/>
        <v>RODRIGO CHANG SAY CHONGElaboración de Modelos Financieros y No FinancierosEVALUACION</v>
      </c>
      <c r="Q200" t="str">
        <f>BASE[[#This Row],[NombresCalificado]]&amp;BASE[[#This Row],[TipoEvaluacion]]</f>
        <v>RODRIGO CHANG SAY CHONGEVALUACION</v>
      </c>
      <c r="R200">
        <v>4</v>
      </c>
      <c r="S200" t="s">
        <v>7</v>
      </c>
      <c r="T200" t="s">
        <v>307</v>
      </c>
      <c r="U200" s="17">
        <v>3</v>
      </c>
      <c r="V200" s="17" t="str" cm="1">
        <f t="array" ref="V200">_xlfn.IFS(U200=0,"Prenovato",U200=1,"Novato",U200=2,"Principiante avanzado",U200=3,"Competente",U200=4,"Proficiente",U200=5,"Master")</f>
        <v>Competente</v>
      </c>
      <c r="W200" s="17">
        <v>4</v>
      </c>
      <c r="X200" s="17" t="str" cm="1">
        <f t="array" ref="X200">_xlfn.IFS(W200=0,"No evidenciado",W200=1,"Novato",W200=2,"Principiante avanzado",W200=3,"Competente",W200=4,"Proficiente",W200=5,"Master")</f>
        <v>Proficiente</v>
      </c>
      <c r="Y200" s="17">
        <v>4</v>
      </c>
      <c r="Z200" s="17" t="str" cm="1">
        <f t="array" ref="Z200">_xlfn.IFS(Y200=0,"No evidenciado",Y200=1,"Novato",Y200=2,"Principiante avanzado",Y200=3,"Competente",Y200=4,"Proficiente",Y200=5,"Master")</f>
        <v>Proficiente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3</v>
      </c>
      <c r="AD200" s="17" t="str" cm="1">
        <f t="array" ref="AD200">_xlfn.IFS(AC200=0,"Prenovato",AC200=1,"Novato",AC200=2,"Principiante avanzado",AC200=3,"Competente",AC200=4,"Proficiente",AC200=5,"Master")</f>
        <v>Competente</v>
      </c>
      <c r="AE200" s="17" t="s">
        <v>309</v>
      </c>
    </row>
    <row r="201" spans="1:31" x14ac:dyDescent="0.25">
      <c r="A201" t="s">
        <v>205</v>
      </c>
      <c r="B201" t="s">
        <v>206</v>
      </c>
      <c r="C201" t="s">
        <v>201</v>
      </c>
      <c r="D201" t="s">
        <v>197</v>
      </c>
      <c r="E201" t="s">
        <v>222</v>
      </c>
      <c r="F201" t="s">
        <v>223</v>
      </c>
      <c r="G201" t="s">
        <v>224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NO</v>
      </c>
      <c r="L201" t="s">
        <v>196</v>
      </c>
      <c r="M201" t="s">
        <v>300</v>
      </c>
      <c r="N201" t="s">
        <v>291</v>
      </c>
      <c r="O201" t="s">
        <v>292</v>
      </c>
      <c r="P201" t="str">
        <f t="shared" si="18"/>
        <v>RODRIGO CHANG SAY CHONGComportamiento del ConsumidorEVALUACION</v>
      </c>
      <c r="Q201" t="str">
        <f>BASE[[#This Row],[NombresCalificado]]&amp;BASE[[#This Row],[TipoEvaluacion]]</f>
        <v>RODRIGO CHANG SAY CHONGEVALUACION</v>
      </c>
      <c r="R201">
        <v>4</v>
      </c>
      <c r="S201" t="s">
        <v>7</v>
      </c>
      <c r="T201" t="s">
        <v>307</v>
      </c>
      <c r="U201" s="17">
        <v>3</v>
      </c>
      <c r="V201" s="17" t="str" cm="1">
        <f t="array" ref="V201">_xlfn.IFS(U201=0,"Prenovato",U201=1,"Novato",U201=2,"Principiante avanzado",U201=3,"Competente",U201=4,"Proficiente",U201=5,"Master")</f>
        <v>Competente</v>
      </c>
      <c r="W201" s="17">
        <v>4</v>
      </c>
      <c r="X201" s="17" t="str" cm="1">
        <f t="array" ref="X201">_xlfn.IFS(W201=0,"No evidenciado",W201=1,"Novato",W201=2,"Principiante avanzado",W201=3,"Competente",W201=4,"Proficiente",W201=5,"Master")</f>
        <v>Proficiente</v>
      </c>
      <c r="Y201" s="17">
        <v>4</v>
      </c>
      <c r="Z201" s="17" t="str" cm="1">
        <f t="array" ref="Z201">_xlfn.IFS(Y201=0,"No evidenciado",Y201=1,"Novato",Y201=2,"Principiante avanzado",Y201=3,"Competente",Y201=4,"Proficiente",Y201=5,"Master")</f>
        <v>Proficiente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3</v>
      </c>
      <c r="AD201" s="17" t="str" cm="1">
        <f t="array" ref="AD201">_xlfn.IFS(AC201=0,"Prenovato",AC201=1,"Novato",AC201=2,"Principiante avanzado",AC201=3,"Competente",AC201=4,"Proficiente",AC201=5,"Master")</f>
        <v>Competente</v>
      </c>
      <c r="AE201" s="17" t="s">
        <v>309</v>
      </c>
    </row>
    <row r="202" spans="1:31" x14ac:dyDescent="0.25">
      <c r="A202" t="s">
        <v>205</v>
      </c>
      <c r="B202" t="s">
        <v>206</v>
      </c>
      <c r="C202" t="s">
        <v>201</v>
      </c>
      <c r="D202" t="s">
        <v>197</v>
      </c>
      <c r="E202" t="s">
        <v>222</v>
      </c>
      <c r="F202" t="s">
        <v>223</v>
      </c>
      <c r="G202" t="s">
        <v>224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NO</v>
      </c>
      <c r="L202" t="s">
        <v>196</v>
      </c>
      <c r="M202" t="s">
        <v>301</v>
      </c>
      <c r="N202" t="s">
        <v>296</v>
      </c>
      <c r="O202" t="s">
        <v>296</v>
      </c>
      <c r="P202" t="str">
        <f t="shared" si="18"/>
        <v>RODRIGO CHANG SAY CHONGMejora de ProcesosEVALUACION</v>
      </c>
      <c r="Q202" t="str">
        <f>BASE[[#This Row],[NombresCalificado]]&amp;BASE[[#This Row],[TipoEvaluacion]]</f>
        <v>RODRIGO CHANG SAY CHONGEVALUACION</v>
      </c>
      <c r="R202">
        <v>3</v>
      </c>
      <c r="S202" t="s">
        <v>5</v>
      </c>
      <c r="T202" t="s">
        <v>307</v>
      </c>
      <c r="U202" s="17">
        <v>3</v>
      </c>
      <c r="V202" s="17" t="str" cm="1">
        <f t="array" ref="V202">_xlfn.IFS(U202=0,"Prenovato",U202=1,"Novato",U202=2,"Principiante avanzado",U202=3,"Competente",U202=4,"Proficiente",U202=5,"Master")</f>
        <v>Competente</v>
      </c>
      <c r="W202" s="17">
        <v>4</v>
      </c>
      <c r="X202" s="17" t="str" cm="1">
        <f t="array" ref="X202">_xlfn.IFS(W202=0,"No evidenciado",W202=1,"Novato",W202=2,"Principiante avanzado",W202=3,"Competente",W202=4,"Proficiente",W202=5,"Master")</f>
        <v>Proficiente</v>
      </c>
      <c r="Y202" s="17">
        <v>4</v>
      </c>
      <c r="Z202" s="17" t="str" cm="1">
        <f t="array" ref="Z202">_xlfn.IFS(Y202=0,"No evidenciado",Y202=1,"Novato",Y202=2,"Principiante avanzado",Y202=3,"Competente",Y202=4,"Proficiente",Y202=5,"Master")</f>
        <v>Proficiente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3</v>
      </c>
      <c r="AD202" s="17" t="str" cm="1">
        <f t="array" ref="AD202">_xlfn.IFS(AC202=0,"Prenovato",AC202=1,"Novato",AC202=2,"Principiante avanzado",AC202=3,"Competente",AC202=4,"Proficiente",AC202=5,"Master")</f>
        <v>Competente</v>
      </c>
      <c r="AE202" s="17" t="s">
        <v>309</v>
      </c>
    </row>
    <row r="203" spans="1:31" x14ac:dyDescent="0.25">
      <c r="A203" t="s">
        <v>205</v>
      </c>
      <c r="B203" t="s">
        <v>206</v>
      </c>
      <c r="C203" t="s">
        <v>201</v>
      </c>
      <c r="D203" t="s">
        <v>197</v>
      </c>
      <c r="E203" t="s">
        <v>222</v>
      </c>
      <c r="F203" t="s">
        <v>223</v>
      </c>
      <c r="G203" t="s">
        <v>224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NO</v>
      </c>
      <c r="L203" t="s">
        <v>196</v>
      </c>
      <c r="M203" t="s">
        <v>293</v>
      </c>
      <c r="N203" t="s">
        <v>291</v>
      </c>
      <c r="O203" t="s">
        <v>292</v>
      </c>
      <c r="P203" t="str">
        <f t="shared" si="18"/>
        <v>RODRIGO CHANG SAY CHONGForesight StrategyEVALUACION</v>
      </c>
      <c r="Q203" t="str">
        <f>BASE[[#This Row],[NombresCalificado]]&amp;BASE[[#This Row],[TipoEvaluacion]]</f>
        <v>RODRIGO CHANG SAY CHONGEVALUACION</v>
      </c>
      <c r="R203">
        <v>3</v>
      </c>
      <c r="S203" t="s">
        <v>5</v>
      </c>
      <c r="T203" t="s">
        <v>307</v>
      </c>
      <c r="U203" s="17">
        <v>3</v>
      </c>
      <c r="V203" s="17" t="str" cm="1">
        <f t="array" ref="V203">_xlfn.IFS(U203=0,"Prenovato",U203=1,"Novato",U203=2,"Principiante avanzado",U203=3,"Competente",U203=4,"Proficiente",U203=5,"Master")</f>
        <v>Competente</v>
      </c>
      <c r="W203" s="17">
        <v>4</v>
      </c>
      <c r="X203" s="17" t="str" cm="1">
        <f t="array" ref="X203">_xlfn.IFS(W203=0,"No evidenciado",W203=1,"Novato",W203=2,"Principiante avanzado",W203=3,"Competente",W203=4,"Proficiente",W203=5,"Master")</f>
        <v>Proficiente</v>
      </c>
      <c r="Y203" s="17">
        <v>4</v>
      </c>
      <c r="Z203" s="17" t="str" cm="1">
        <f t="array" ref="Z203">_xlfn.IFS(Y203=0,"No evidenciado",Y203=1,"Novato",Y203=2,"Principiante avanzado",Y203=3,"Competente",Y203=4,"Proficiente",Y203=5,"Master")</f>
        <v>Proficiente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3</v>
      </c>
      <c r="AD203" s="17" t="str" cm="1">
        <f t="array" ref="AD203">_xlfn.IFS(AC203=0,"Prenovato",AC203=1,"Novato",AC203=2,"Principiante avanzado",AC203=3,"Competente",AC203=4,"Proficiente",AC203=5,"Master")</f>
        <v>Competente</v>
      </c>
      <c r="AE203" s="17" t="s">
        <v>309</v>
      </c>
    </row>
    <row r="204" spans="1:31" x14ac:dyDescent="0.25">
      <c r="A204" t="s">
        <v>205</v>
      </c>
      <c r="B204" t="s">
        <v>206</v>
      </c>
      <c r="C204" t="s">
        <v>201</v>
      </c>
      <c r="D204" t="s">
        <v>197</v>
      </c>
      <c r="E204" t="s">
        <v>222</v>
      </c>
      <c r="F204" t="s">
        <v>223</v>
      </c>
      <c r="G204" t="s">
        <v>224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NO</v>
      </c>
      <c r="L204" t="s">
        <v>196</v>
      </c>
      <c r="M204" t="s">
        <v>295</v>
      </c>
      <c r="N204" t="s">
        <v>296</v>
      </c>
      <c r="O204" t="s">
        <v>296</v>
      </c>
      <c r="P204" t="str">
        <f t="shared" si="18"/>
        <v>RODRIGO CHANG SAY CHONGTransformacion DigitalEVALUACION</v>
      </c>
      <c r="Q204" t="str">
        <f>BASE[[#This Row],[NombresCalificado]]&amp;BASE[[#This Row],[TipoEvaluacion]]</f>
        <v>RODRIGO CHANG SAY CHONGEVALUACION</v>
      </c>
      <c r="R204">
        <v>4</v>
      </c>
      <c r="S204" t="s">
        <v>7</v>
      </c>
      <c r="T204" t="s">
        <v>307</v>
      </c>
      <c r="U204" s="17">
        <v>3</v>
      </c>
      <c r="V204" s="17" t="str" cm="1">
        <f t="array" ref="V204">_xlfn.IFS(U204=0,"Prenovato",U204=1,"Novato",U204=2,"Principiante avanzado",U204=3,"Competente",U204=4,"Proficiente",U204=5,"Master")</f>
        <v>Competente</v>
      </c>
      <c r="W204" s="17">
        <v>4</v>
      </c>
      <c r="X204" s="17" t="str" cm="1">
        <f t="array" ref="X204">_xlfn.IFS(W204=0,"No evidenciado",W204=1,"Novato",W204=2,"Principiante avanzado",W204=3,"Competente",W204=4,"Proficiente",W204=5,"Master")</f>
        <v>Proficiente</v>
      </c>
      <c r="Y204" s="17">
        <v>4</v>
      </c>
      <c r="Z204" s="17" t="str" cm="1">
        <f t="array" ref="Z204">_xlfn.IFS(Y204=0,"No evidenciado",Y204=1,"Novato",Y204=2,"Principiante avanzado",Y204=3,"Competente",Y204=4,"Proficiente",Y204=5,"Master")</f>
        <v>Proficiente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3</v>
      </c>
      <c r="AD204" s="17" t="str" cm="1">
        <f t="array" ref="AD204">_xlfn.IFS(AC204=0,"Prenovato",AC204=1,"Novato",AC204=2,"Principiante avanzado",AC204=3,"Competente",AC204=4,"Proficiente",AC204=5,"Master")</f>
        <v>Competente</v>
      </c>
      <c r="AE204" s="17" t="s">
        <v>309</v>
      </c>
    </row>
    <row r="205" spans="1:31" x14ac:dyDescent="0.25">
      <c r="A205" t="s">
        <v>205</v>
      </c>
      <c r="B205" t="s">
        <v>206</v>
      </c>
      <c r="C205" t="s">
        <v>201</v>
      </c>
      <c r="D205" t="s">
        <v>197</v>
      </c>
      <c r="E205" t="s">
        <v>222</v>
      </c>
      <c r="F205" t="s">
        <v>223</v>
      </c>
      <c r="G205" t="s">
        <v>224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NO</v>
      </c>
      <c r="L205" t="s">
        <v>196</v>
      </c>
      <c r="M205" t="s">
        <v>306</v>
      </c>
      <c r="N205" t="s">
        <v>296</v>
      </c>
      <c r="O205" t="s">
        <v>296</v>
      </c>
      <c r="P205" t="str">
        <f t="shared" si="18"/>
        <v>RODRIGO CHANG SAY CHONGDesarrollo de Nuevos Productos y ServiciosEVALUACION</v>
      </c>
      <c r="Q205" t="str">
        <f>BASE[[#This Row],[NombresCalificado]]&amp;BASE[[#This Row],[TipoEvaluacion]]</f>
        <v>RODRIGO CHANG SAY CHONGEVALUACION</v>
      </c>
      <c r="R205">
        <v>4</v>
      </c>
      <c r="S205" t="s">
        <v>7</v>
      </c>
      <c r="T205" t="s">
        <v>307</v>
      </c>
      <c r="U205" s="17">
        <v>3</v>
      </c>
      <c r="V205" s="17" t="str" cm="1">
        <f t="array" ref="V205">_xlfn.IFS(U205=0,"Prenovato",U205=1,"Novato",U205=2,"Principiante avanzado",U205=3,"Competente",U205=4,"Proficiente",U205=5,"Master")</f>
        <v>Competente</v>
      </c>
      <c r="W205" s="17">
        <v>4</v>
      </c>
      <c r="X205" s="17" t="str" cm="1">
        <f t="array" ref="X205">_xlfn.IFS(W205=0,"No evidenciado",W205=1,"Novato",W205=2,"Principiante avanzado",W205=3,"Competente",W205=4,"Proficiente",W205=5,"Master")</f>
        <v>Proficiente</v>
      </c>
      <c r="Y205" s="17">
        <v>4</v>
      </c>
      <c r="Z205" s="17" t="str" cm="1">
        <f t="array" ref="Z205">_xlfn.IFS(Y205=0,"No evidenciado",Y205=1,"Novato",Y205=2,"Principiante avanzado",Y205=3,"Competente",Y205=4,"Proficiente",Y205=5,"Master")</f>
        <v>Proficiente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3</v>
      </c>
      <c r="AD205" s="17" t="str" cm="1">
        <f t="array" ref="AD205">_xlfn.IFS(AC205=0,"Prenovato",AC205=1,"Novato",AC205=2,"Principiante avanzado",AC205=3,"Competente",AC205=4,"Proficiente",AC205=5,"Master")</f>
        <v>Competente</v>
      </c>
      <c r="AE205" s="17" t="s">
        <v>309</v>
      </c>
    </row>
    <row r="206" spans="1:31" x14ac:dyDescent="0.25">
      <c r="A206" t="s">
        <v>205</v>
      </c>
      <c r="B206" t="s">
        <v>206</v>
      </c>
      <c r="C206" t="s">
        <v>201</v>
      </c>
      <c r="D206" t="s">
        <v>197</v>
      </c>
      <c r="E206" t="s">
        <v>222</v>
      </c>
      <c r="F206" t="s">
        <v>223</v>
      </c>
      <c r="G206" t="s">
        <v>224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NO</v>
      </c>
      <c r="L206" t="s">
        <v>196</v>
      </c>
      <c r="M206" t="s">
        <v>305</v>
      </c>
      <c r="N206" t="s">
        <v>291</v>
      </c>
      <c r="O206" t="s">
        <v>292</v>
      </c>
      <c r="P206" t="str">
        <f t="shared" si="18"/>
        <v>RODRIGO CHANG SAY CHONGCapacidad innovadora y creativaEVALUACION</v>
      </c>
      <c r="Q206" t="str">
        <f>BASE[[#This Row],[NombresCalificado]]&amp;BASE[[#This Row],[TipoEvaluacion]]</f>
        <v>RODRIGO CHANG SAY CHONGEVALUACION</v>
      </c>
      <c r="R206">
        <v>3</v>
      </c>
      <c r="S206" t="s">
        <v>5</v>
      </c>
      <c r="T206" t="s">
        <v>307</v>
      </c>
      <c r="U206" s="17">
        <v>3</v>
      </c>
      <c r="V206" s="17" t="str" cm="1">
        <f t="array" ref="V206">_xlfn.IFS(U206=0,"Prenovato",U206=1,"Novato",U206=2,"Principiante avanzado",U206=3,"Competente",U206=4,"Proficiente",U206=5,"Master")</f>
        <v>Competente</v>
      </c>
      <c r="W206" s="17">
        <v>4</v>
      </c>
      <c r="X206" s="17" t="str" cm="1">
        <f t="array" ref="X206">_xlfn.IFS(W206=0,"No evidenciado",W206=1,"Novato",W206=2,"Principiante avanzado",W206=3,"Competente",W206=4,"Proficiente",W206=5,"Master")</f>
        <v>Proficiente</v>
      </c>
      <c r="Y206" s="17">
        <v>4</v>
      </c>
      <c r="Z206" s="17" t="str" cm="1">
        <f t="array" ref="Z206">_xlfn.IFS(Y206=0,"No evidenciado",Y206=1,"Novato",Y206=2,"Principiante avanzado",Y206=3,"Competente",Y206=4,"Proficiente",Y206=5,"Master")</f>
        <v>Proficiente</v>
      </c>
      <c r="AA206" s="17">
        <v>4</v>
      </c>
      <c r="AB206" s="17" t="str" cm="1">
        <f t="array" ref="AB206">_xlfn.IFS(AA206=0,"No evidenciado",AA206=1,"Novato",AA206=2,"Principiante avanzado",AA206=3,"Competente",AA206=4,"Proficiente",AA206=5,"Master")</f>
        <v>Proficiente</v>
      </c>
      <c r="AC206" s="17">
        <v>3</v>
      </c>
      <c r="AD206" s="17" t="str" cm="1">
        <f t="array" ref="AD206">_xlfn.IFS(AC206=0,"Prenovato",AC206=1,"Novato",AC206=2,"Principiante avanzado",AC206=3,"Competente",AC206=4,"Proficiente",AC206=5,"Master")</f>
        <v>Competente</v>
      </c>
      <c r="AE206" s="17" t="s">
        <v>309</v>
      </c>
    </row>
    <row r="207" spans="1:31" x14ac:dyDescent="0.25">
      <c r="A207" t="s">
        <v>205</v>
      </c>
      <c r="B207" t="s">
        <v>206</v>
      </c>
      <c r="C207" t="s">
        <v>201</v>
      </c>
      <c r="D207" t="s">
        <v>197</v>
      </c>
      <c r="E207" t="s">
        <v>222</v>
      </c>
      <c r="F207" t="s">
        <v>223</v>
      </c>
      <c r="G207" t="s">
        <v>224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NO</v>
      </c>
      <c r="L207" t="s">
        <v>196</v>
      </c>
      <c r="M207" t="s">
        <v>302</v>
      </c>
      <c r="N207" t="s">
        <v>296</v>
      </c>
      <c r="O207" t="s">
        <v>296</v>
      </c>
      <c r="P207" t="str">
        <f t="shared" si="18"/>
        <v>RODRIGO CHANG SAY CHONGComunicación MultidimensionalEVALUACION</v>
      </c>
      <c r="Q207" t="str">
        <f>BASE[[#This Row],[NombresCalificado]]&amp;BASE[[#This Row],[TipoEvaluacion]]</f>
        <v>RODRIGO CHANG SAY CHONGEVALUACION</v>
      </c>
      <c r="R207">
        <v>3</v>
      </c>
      <c r="S207" t="s">
        <v>5</v>
      </c>
      <c r="T207" t="s">
        <v>307</v>
      </c>
      <c r="U207" s="17">
        <v>3</v>
      </c>
      <c r="V207" s="17" t="str" cm="1">
        <f t="array" ref="V207">_xlfn.IFS(U207=0,"Prenovato",U207=1,"Novato",U207=2,"Principiante avanzado",U207=3,"Competente",U207=4,"Proficiente",U207=5,"Master")</f>
        <v>Competente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4</v>
      </c>
      <c r="Z207" s="17" t="str" cm="1">
        <f t="array" ref="Z207">_xlfn.IFS(Y207=0,"No evidenciado",Y207=1,"Novato",Y207=2,"Principiante avanzado",Y207=3,"Competente",Y207=4,"Proficiente",Y207=5,"Master")</f>
        <v>Proficiente</v>
      </c>
      <c r="AA207" s="17">
        <v>4</v>
      </c>
      <c r="AB207" s="17" t="str" cm="1">
        <f t="array" ref="AB207">_xlfn.IFS(AA207=0,"No evidenciado",AA207=1,"Novato",AA207=2,"Principiante avanzado",AA207=3,"Competente",AA207=4,"Proficiente",AA207=5,"Master")</f>
        <v>Proficiente</v>
      </c>
      <c r="AC207" s="17">
        <v>3</v>
      </c>
      <c r="AD207" s="17" t="str" cm="1">
        <f t="array" ref="AD207">_xlfn.IFS(AC207=0,"Prenovato",AC207=1,"Novato",AC207=2,"Principiante avanzado",AC207=3,"Competente",AC207=4,"Proficiente",AC207=5,"Master")</f>
        <v>Competente</v>
      </c>
      <c r="AE207" s="17" t="s">
        <v>309</v>
      </c>
    </row>
    <row r="208" spans="1:31" x14ac:dyDescent="0.25">
      <c r="A208" t="s">
        <v>205</v>
      </c>
      <c r="B208" t="s">
        <v>206</v>
      </c>
      <c r="C208" t="s">
        <v>201</v>
      </c>
      <c r="D208" t="s">
        <v>197</v>
      </c>
      <c r="E208" t="s">
        <v>222</v>
      </c>
      <c r="F208" t="s">
        <v>223</v>
      </c>
      <c r="G208" t="s">
        <v>224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NO</v>
      </c>
      <c r="L208" t="s">
        <v>196</v>
      </c>
      <c r="M208" t="s">
        <v>303</v>
      </c>
      <c r="N208" t="s">
        <v>291</v>
      </c>
      <c r="O208" t="s">
        <v>292</v>
      </c>
      <c r="P208" t="str">
        <f t="shared" si="18"/>
        <v>RODRIGO CHANG SAY CHONGGestión de ProyectosEVALUACION</v>
      </c>
      <c r="Q208" t="str">
        <f>BASE[[#This Row],[NombresCalificado]]&amp;BASE[[#This Row],[TipoEvaluacion]]</f>
        <v>RODRIGO CHANG SAY CHONGEVALUACION</v>
      </c>
      <c r="R208">
        <v>4</v>
      </c>
      <c r="S208" t="s">
        <v>7</v>
      </c>
      <c r="T208" t="s">
        <v>307</v>
      </c>
      <c r="U208" s="17">
        <v>3</v>
      </c>
      <c r="V208" s="17" t="str" cm="1">
        <f t="array" ref="V208">_xlfn.IFS(U208=0,"Prenovato",U208=1,"Novato",U208=2,"Principiante avanzado",U208=3,"Competente",U208=4,"Proficiente",U208=5,"Master")</f>
        <v>Competente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4</v>
      </c>
      <c r="Z208" s="17" t="str" cm="1">
        <f t="array" ref="Z208">_xlfn.IFS(Y208=0,"No evidenciado",Y208=1,"Novato",Y208=2,"Principiante avanzado",Y208=3,"Competente",Y208=4,"Proficiente",Y208=5,"Master")</f>
        <v>Proficiente</v>
      </c>
      <c r="AA208" s="17">
        <v>4</v>
      </c>
      <c r="AB208" s="17" t="str" cm="1">
        <f t="array" ref="AB208">_xlfn.IFS(AA208=0,"No evidenciado",AA208=1,"Novato",AA208=2,"Principiante avanzado",AA208=3,"Competente",AA208=4,"Proficiente",AA208=5,"Master")</f>
        <v>Proficiente</v>
      </c>
      <c r="AC208" s="17">
        <v>3</v>
      </c>
      <c r="AD208" s="17" t="str" cm="1">
        <f t="array" ref="AD208">_xlfn.IFS(AC208=0,"Prenovato",AC208=1,"Novato",AC208=2,"Principiante avanzado",AC208=3,"Competente",AC208=4,"Proficiente",AC208=5,"Master")</f>
        <v>Competente</v>
      </c>
      <c r="AE208" s="17" t="s">
        <v>309</v>
      </c>
    </row>
    <row r="209" spans="1:31" x14ac:dyDescent="0.25">
      <c r="A209" t="s">
        <v>205</v>
      </c>
      <c r="B209" t="s">
        <v>206</v>
      </c>
      <c r="C209" t="s">
        <v>201</v>
      </c>
      <c r="D209" t="s">
        <v>197</v>
      </c>
      <c r="E209" t="s">
        <v>222</v>
      </c>
      <c r="F209" t="s">
        <v>223</v>
      </c>
      <c r="G209" t="s">
        <v>224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NO</v>
      </c>
      <c r="L209" t="s">
        <v>196</v>
      </c>
      <c r="M209" t="s">
        <v>294</v>
      </c>
      <c r="N209" t="s">
        <v>291</v>
      </c>
      <c r="O209" t="s">
        <v>292</v>
      </c>
      <c r="P209" t="str">
        <f t="shared" si="18"/>
        <v>RODRIGO CHANG SAY CHONGDiseño y Desarrollo OrganizacionalEVALUACION</v>
      </c>
      <c r="Q209" t="str">
        <f>BASE[[#This Row],[NombresCalificado]]&amp;BASE[[#This Row],[TipoEvaluacion]]</f>
        <v>RODRIGO CHANG SAY CHONGEVALUACION</v>
      </c>
      <c r="R209">
        <v>4</v>
      </c>
      <c r="S209" t="s">
        <v>7</v>
      </c>
      <c r="T209" t="s">
        <v>307</v>
      </c>
      <c r="U209" s="17">
        <v>3</v>
      </c>
      <c r="V209" s="17" t="str" cm="1">
        <f t="array" ref="V209">_xlfn.IFS(U209=0,"Prenovato",U209=1,"Novato",U209=2,"Principiante avanzado",U209=3,"Competente",U209=4,"Proficiente",U209=5,"Master")</f>
        <v>Competente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4</v>
      </c>
      <c r="Z209" s="17" t="str" cm="1">
        <f t="array" ref="Z209">_xlfn.IFS(Y209=0,"No evidenciado",Y209=1,"Novato",Y209=2,"Principiante avanzado",Y209=3,"Competente",Y209=4,"Proficiente",Y209=5,"Master")</f>
        <v>Proficiente</v>
      </c>
      <c r="AA209" s="17">
        <v>4</v>
      </c>
      <c r="AB209" s="17" t="str" cm="1">
        <f t="array" ref="AB209">_xlfn.IFS(AA209=0,"No evidenciado",AA209=1,"Novato",AA209=2,"Principiante avanzado",AA209=3,"Competente",AA209=4,"Proficiente",AA209=5,"Master")</f>
        <v>Proficiente</v>
      </c>
      <c r="AC209" s="17">
        <v>3</v>
      </c>
      <c r="AD209" s="17" t="str" cm="1">
        <f t="array" ref="AD209">_xlfn.IFS(AC209=0,"Prenovato",AC209=1,"Novato",AC209=2,"Principiante avanzado",AC209=3,"Competente",AC209=4,"Proficiente",AC209=5,"Master")</f>
        <v>Competente</v>
      </c>
      <c r="AE209" s="17" t="s">
        <v>309</v>
      </c>
    </row>
    <row r="210" spans="1:31" x14ac:dyDescent="0.25">
      <c r="A210" t="s">
        <v>205</v>
      </c>
      <c r="B210" t="s">
        <v>206</v>
      </c>
      <c r="C210" t="s">
        <v>201</v>
      </c>
      <c r="D210" t="s">
        <v>197</v>
      </c>
      <c r="E210" t="s">
        <v>222</v>
      </c>
      <c r="F210" t="s">
        <v>223</v>
      </c>
      <c r="G210" t="s">
        <v>224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NO</v>
      </c>
      <c r="L210" t="s">
        <v>196</v>
      </c>
      <c r="M210" t="s">
        <v>297</v>
      </c>
      <c r="N210" t="s">
        <v>296</v>
      </c>
      <c r="O210" t="s">
        <v>296</v>
      </c>
      <c r="P210" t="str">
        <f t="shared" si="18"/>
        <v>RODRIGO CHANG SAY CHONGElaboración de modelos de negocio (inc. Digital)EVALUACION</v>
      </c>
      <c r="Q210" t="str">
        <f>BASE[[#This Row],[NombresCalificado]]&amp;BASE[[#This Row],[TipoEvaluacion]]</f>
        <v>RODRIGO CHANG SAY CHONGEVALUACION</v>
      </c>
      <c r="R210">
        <v>3</v>
      </c>
      <c r="S210" t="s">
        <v>5</v>
      </c>
      <c r="T210" t="s">
        <v>307</v>
      </c>
      <c r="U210" s="17">
        <v>3</v>
      </c>
      <c r="V210" s="17" t="str" cm="1">
        <f t="array" ref="V210">_xlfn.IFS(U210=0,"Prenovato",U210=1,"Novato",U210=2,"Principiante avanzado",U210=3,"Competente",U210=4,"Proficiente",U210=5,"Master")</f>
        <v>Competente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4</v>
      </c>
      <c r="Z210" s="17" t="str" cm="1">
        <f t="array" ref="Z210">_xlfn.IFS(Y210=0,"No evidenciado",Y210=1,"Novato",Y210=2,"Principiante avanzado",Y210=3,"Competente",Y210=4,"Proficiente",Y210=5,"Master")</f>
        <v>Proficiente</v>
      </c>
      <c r="AA210" s="17">
        <v>4</v>
      </c>
      <c r="AB210" s="17" t="str" cm="1">
        <f t="array" ref="AB210">_xlfn.IFS(AA210=0,"No evidenciado",AA210=1,"Novato",AA210=2,"Principiante avanzado",AA210=3,"Competente",AA210=4,"Proficiente",AA210=5,"Master")</f>
        <v>Proficiente</v>
      </c>
      <c r="AC210" s="17">
        <v>3</v>
      </c>
      <c r="AD210" s="17" t="str" cm="1">
        <f t="array" ref="AD210">_xlfn.IFS(AC210=0,"Prenovato",AC210=1,"Novato",AC210=2,"Principiante avanzado",AC210=3,"Competente",AC210=4,"Proficiente",AC210=5,"Master")</f>
        <v>Competente</v>
      </c>
      <c r="AE210" s="17" t="s">
        <v>309</v>
      </c>
    </row>
    <row r="211" spans="1:31" x14ac:dyDescent="0.25">
      <c r="A211" t="s">
        <v>205</v>
      </c>
      <c r="B211" t="s">
        <v>206</v>
      </c>
      <c r="C211" t="s">
        <v>201</v>
      </c>
      <c r="D211" t="s">
        <v>197</v>
      </c>
      <c r="E211" t="s">
        <v>222</v>
      </c>
      <c r="F211" t="s">
        <v>223</v>
      </c>
      <c r="G211" t="s">
        <v>224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NO</v>
      </c>
      <c r="L211" t="s">
        <v>196</v>
      </c>
      <c r="M211" t="s">
        <v>304</v>
      </c>
      <c r="N211" t="s">
        <v>296</v>
      </c>
      <c r="O211" t="s">
        <v>296</v>
      </c>
      <c r="P211" t="str">
        <f t="shared" si="18"/>
        <v>RODRIGO CHANG SAY CHONGAnálisis descriptivo y prescriptivoEVALUACION</v>
      </c>
      <c r="Q211" t="str">
        <f>BASE[[#This Row],[NombresCalificado]]&amp;BASE[[#This Row],[TipoEvaluacion]]</f>
        <v>RODRIGO CHANG SAY CHONGEVALUACION</v>
      </c>
      <c r="R211">
        <v>4</v>
      </c>
      <c r="S211" t="s">
        <v>7</v>
      </c>
      <c r="T211" t="s">
        <v>307</v>
      </c>
      <c r="U211" s="17">
        <v>3</v>
      </c>
      <c r="V211" s="17" t="str" cm="1">
        <f t="array" ref="V211">_xlfn.IFS(U211=0,"Prenovato",U211=1,"Novato",U211=2,"Principiante avanzado",U211=3,"Competente",U211=4,"Proficiente",U211=5,"Master")</f>
        <v>Competente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4</v>
      </c>
      <c r="Z211" s="17" t="str" cm="1">
        <f t="array" ref="Z211">_xlfn.IFS(Y211=0,"No evidenciado",Y211=1,"Novato",Y211=2,"Principiante avanzado",Y211=3,"Competente",Y211=4,"Proficiente",Y211=5,"Master")</f>
        <v>Proficiente</v>
      </c>
      <c r="AA211" s="17">
        <v>4</v>
      </c>
      <c r="AB211" s="17" t="str" cm="1">
        <f t="array" ref="AB211">_xlfn.IFS(AA211=0,"No evidenciado",AA211=1,"Novato",AA211=2,"Principiante avanzado",AA211=3,"Competente",AA211=4,"Proficiente",AA211=5,"Master")</f>
        <v>Proficiente</v>
      </c>
      <c r="AC211" s="17">
        <v>3</v>
      </c>
      <c r="AD211" s="17" t="str" cm="1">
        <f t="array" ref="AD211">_xlfn.IFS(AC211=0,"Prenovato",AC211=1,"Novato",AC211=2,"Principiante avanzado",AC211=3,"Competente",AC211=4,"Proficiente",AC211=5,"Master")</f>
        <v>Competente</v>
      </c>
      <c r="AE211" s="17" t="s">
        <v>309</v>
      </c>
    </row>
    <row r="212" spans="1:31" x14ac:dyDescent="0.25">
      <c r="A212" t="s">
        <v>225</v>
      </c>
      <c r="B212" t="s">
        <v>226</v>
      </c>
      <c r="C212" t="s">
        <v>196</v>
      </c>
      <c r="D212" t="s">
        <v>197</v>
      </c>
      <c r="E212" t="s">
        <v>225</v>
      </c>
      <c r="F212" t="s">
        <v>226</v>
      </c>
      <c r="G212" t="s">
        <v>227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NO</v>
      </c>
      <c r="L212" t="s">
        <v>196</v>
      </c>
      <c r="M212" t="s">
        <v>305</v>
      </c>
      <c r="N212" t="s">
        <v>291</v>
      </c>
      <c r="O212" t="s">
        <v>292</v>
      </c>
      <c r="P212" t="str">
        <f t="shared" si="18"/>
        <v>SILVIA MERCEDES PORTURAS FLORESCapacidad innovadora y creativaAUTOEVALUACION</v>
      </c>
      <c r="Q212" t="str">
        <f>BASE[[#This Row],[NombresCalificado]]&amp;BASE[[#This Row],[TipoEvaluacion]]</f>
        <v>SILVIA MERCEDES PORTURAS FLORESAUTOEVALUACION</v>
      </c>
      <c r="R212">
        <v>2</v>
      </c>
      <c r="S212" t="s">
        <v>4</v>
      </c>
      <c r="T212" t="s">
        <v>307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4</v>
      </c>
      <c r="Z212" s="17" t="str" cm="1">
        <f t="array" ref="Z212">_xlfn.IFS(Y212=0,"No evidenciado",Y212=1,"Novato",Y212=2,"Principiante avanzado",Y212=3,"Competente",Y212=4,"Proficiente",Y212=5,"Master")</f>
        <v>Proficiente</v>
      </c>
      <c r="AA212" s="17">
        <v>4</v>
      </c>
      <c r="AB212" s="17" t="str" cm="1">
        <f t="array" ref="AB212">_xlfn.IFS(AA212=0,"No evidenciado",AA212=1,"Novato",AA212=2,"Principiante avanzado",AA212=3,"Competente",AA212=4,"Proficiente",AA212=5,"Master")</f>
        <v>Proficiente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308</v>
      </c>
    </row>
    <row r="213" spans="1:31" x14ac:dyDescent="0.25">
      <c r="A213" t="s">
        <v>225</v>
      </c>
      <c r="B213" t="s">
        <v>226</v>
      </c>
      <c r="C213" t="s">
        <v>196</v>
      </c>
      <c r="D213" t="s">
        <v>197</v>
      </c>
      <c r="E213" t="s">
        <v>225</v>
      </c>
      <c r="F213" t="s">
        <v>226</v>
      </c>
      <c r="G213" t="s">
        <v>227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NO</v>
      </c>
      <c r="L213" t="s">
        <v>196</v>
      </c>
      <c r="M213" t="s">
        <v>302</v>
      </c>
      <c r="N213" t="s">
        <v>296</v>
      </c>
      <c r="O213" t="s">
        <v>296</v>
      </c>
      <c r="P213" t="str">
        <f t="shared" si="18"/>
        <v>SILVIA MERCEDES PORTURAS FLORESComunicación MultidimensionalAUTOEVALUACION</v>
      </c>
      <c r="Q213" t="str">
        <f>BASE[[#This Row],[NombresCalificado]]&amp;BASE[[#This Row],[TipoEvaluacion]]</f>
        <v>SILVIA MERCEDES PORTURAS FLORESAUTOEVALUACION</v>
      </c>
      <c r="R213">
        <v>3</v>
      </c>
      <c r="S213" t="s">
        <v>5</v>
      </c>
      <c r="T213" t="s">
        <v>307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4</v>
      </c>
      <c r="Z213" s="17" t="str" cm="1">
        <f t="array" ref="Z213">_xlfn.IFS(Y213=0,"No evidenciado",Y213=1,"Novato",Y213=2,"Principiante avanzado",Y213=3,"Competente",Y213=4,"Proficiente",Y213=5,"Master")</f>
        <v>Proficiente</v>
      </c>
      <c r="AA213" s="17">
        <v>4</v>
      </c>
      <c r="AB213" s="17" t="str" cm="1">
        <f t="array" ref="AB213">_xlfn.IFS(AA213=0,"No evidenciado",AA213=1,"Novato",AA213=2,"Principiante avanzado",AA213=3,"Competente",AA213=4,"Proficiente",AA213=5,"Master")</f>
        <v>Proficiente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308</v>
      </c>
    </row>
    <row r="214" spans="1:31" x14ac:dyDescent="0.25">
      <c r="A214" t="s">
        <v>225</v>
      </c>
      <c r="B214" t="s">
        <v>226</v>
      </c>
      <c r="C214" t="s">
        <v>196</v>
      </c>
      <c r="D214" t="s">
        <v>197</v>
      </c>
      <c r="E214" t="s">
        <v>225</v>
      </c>
      <c r="F214" t="s">
        <v>226</v>
      </c>
      <c r="G214" t="s">
        <v>227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NO</v>
      </c>
      <c r="L214" t="s">
        <v>196</v>
      </c>
      <c r="M214" t="s">
        <v>303</v>
      </c>
      <c r="N214" t="s">
        <v>291</v>
      </c>
      <c r="O214" t="s">
        <v>292</v>
      </c>
      <c r="P214" t="str">
        <f t="shared" si="18"/>
        <v>SILVIA MERCEDES PORTURAS FLORESGestión de ProyectosAUTOEVALUACION</v>
      </c>
      <c r="Q214" t="str">
        <f>BASE[[#This Row],[NombresCalificado]]&amp;BASE[[#This Row],[TipoEvaluacion]]</f>
        <v>SILVIA MERCEDES PORTURAS FLORESAUTOEVALUACION</v>
      </c>
      <c r="R214">
        <v>4</v>
      </c>
      <c r="S214" t="s">
        <v>7</v>
      </c>
      <c r="T214" t="s">
        <v>307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4</v>
      </c>
      <c r="Z214" s="17" t="str" cm="1">
        <f t="array" ref="Z214">_xlfn.IFS(Y214=0,"No evidenciado",Y214=1,"Novato",Y214=2,"Principiante avanzado",Y214=3,"Competente",Y214=4,"Proficiente",Y214=5,"Master")</f>
        <v>Proficiente</v>
      </c>
      <c r="AA214" s="17">
        <v>4</v>
      </c>
      <c r="AB214" s="17" t="str" cm="1">
        <f t="array" ref="AB214">_xlfn.IFS(AA214=0,"No evidenciado",AA214=1,"Novato",AA214=2,"Principiante avanzado",AA214=3,"Competente",AA214=4,"Proficiente",AA214=5,"Master")</f>
        <v>Proficiente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308</v>
      </c>
    </row>
    <row r="215" spans="1:31" x14ac:dyDescent="0.25">
      <c r="A215" t="s">
        <v>225</v>
      </c>
      <c r="B215" t="s">
        <v>226</v>
      </c>
      <c r="C215" t="s">
        <v>196</v>
      </c>
      <c r="D215" t="s">
        <v>197</v>
      </c>
      <c r="E215" t="s">
        <v>225</v>
      </c>
      <c r="F215" t="s">
        <v>226</v>
      </c>
      <c r="G215" t="s">
        <v>227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NO</v>
      </c>
      <c r="L215" t="s">
        <v>196</v>
      </c>
      <c r="M215" t="s">
        <v>304</v>
      </c>
      <c r="N215" t="s">
        <v>296</v>
      </c>
      <c r="O215" t="s">
        <v>296</v>
      </c>
      <c r="P215" t="str">
        <f t="shared" si="18"/>
        <v>SILVIA MERCEDES PORTURAS FLORESAnálisis descriptivo y prescriptivoAUTOEVALUACION</v>
      </c>
      <c r="Q215" t="str">
        <f>BASE[[#This Row],[NombresCalificado]]&amp;BASE[[#This Row],[TipoEvaluacion]]</f>
        <v>SILVIA MERCEDES PORTURAS FLORESAUTOEVALUACION</v>
      </c>
      <c r="R215">
        <v>4</v>
      </c>
      <c r="S215" t="s">
        <v>7</v>
      </c>
      <c r="T215" t="s">
        <v>307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4</v>
      </c>
      <c r="Z215" s="17" t="str" cm="1">
        <f t="array" ref="Z215">_xlfn.IFS(Y215=0,"No evidenciado",Y215=1,"Novato",Y215=2,"Principiante avanzado",Y215=3,"Competente",Y215=4,"Proficiente",Y215=5,"Master")</f>
        <v>Proficiente</v>
      </c>
      <c r="AA215" s="17">
        <v>4</v>
      </c>
      <c r="AB215" s="17" t="str" cm="1">
        <f t="array" ref="AB215">_xlfn.IFS(AA215=0,"No evidenciado",AA215=1,"Novato",AA215=2,"Principiante avanzado",AA215=3,"Competente",AA215=4,"Proficiente",AA215=5,"Master")</f>
        <v>Proficiente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308</v>
      </c>
    </row>
    <row r="216" spans="1:31" x14ac:dyDescent="0.25">
      <c r="A216" t="s">
        <v>225</v>
      </c>
      <c r="B216" t="s">
        <v>226</v>
      </c>
      <c r="C216" t="s">
        <v>196</v>
      </c>
      <c r="D216" t="s">
        <v>197</v>
      </c>
      <c r="E216" t="s">
        <v>225</v>
      </c>
      <c r="F216" t="s">
        <v>226</v>
      </c>
      <c r="G216" t="s">
        <v>227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NO</v>
      </c>
      <c r="L216" t="s">
        <v>196</v>
      </c>
      <c r="M216" t="s">
        <v>300</v>
      </c>
      <c r="N216" t="s">
        <v>291</v>
      </c>
      <c r="O216" t="s">
        <v>292</v>
      </c>
      <c r="P216" t="str">
        <f t="shared" si="18"/>
        <v>SILVIA MERCEDES PORTURAS FLORESComportamiento del ConsumidorAUTOEVALUACION</v>
      </c>
      <c r="Q216" t="str">
        <f>BASE[[#This Row],[NombresCalificado]]&amp;BASE[[#This Row],[TipoEvaluacion]]</f>
        <v>SILVIA MERCEDES PORTURAS FLORESAUTOEVALUACION</v>
      </c>
      <c r="R216">
        <v>4</v>
      </c>
      <c r="S216" t="s">
        <v>7</v>
      </c>
      <c r="T216" t="s">
        <v>307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4</v>
      </c>
      <c r="Z216" s="17" t="str" cm="1">
        <f t="array" ref="Z216">_xlfn.IFS(Y216=0,"No evidenciado",Y216=1,"Novato",Y216=2,"Principiante avanzado",Y216=3,"Competente",Y216=4,"Proficiente",Y216=5,"Master")</f>
        <v>Proficiente</v>
      </c>
      <c r="AA216" s="17">
        <v>4</v>
      </c>
      <c r="AB216" s="17" t="str" cm="1">
        <f t="array" ref="AB216">_xlfn.IFS(AA216=0,"No evidenciado",AA216=1,"Novato",AA216=2,"Principiante avanzado",AA216=3,"Competente",AA216=4,"Proficiente",AA216=5,"Master")</f>
        <v>Proficiente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308</v>
      </c>
    </row>
    <row r="217" spans="1:31" x14ac:dyDescent="0.25">
      <c r="A217" t="s">
        <v>225</v>
      </c>
      <c r="B217" t="s">
        <v>226</v>
      </c>
      <c r="C217" t="s">
        <v>196</v>
      </c>
      <c r="D217" t="s">
        <v>197</v>
      </c>
      <c r="E217" t="s">
        <v>225</v>
      </c>
      <c r="F217" t="s">
        <v>226</v>
      </c>
      <c r="G217" t="s">
        <v>227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NO</v>
      </c>
      <c r="L217" t="s">
        <v>196</v>
      </c>
      <c r="M217" t="s">
        <v>301</v>
      </c>
      <c r="N217" t="s">
        <v>296</v>
      </c>
      <c r="O217" t="s">
        <v>296</v>
      </c>
      <c r="P217" t="str">
        <f t="shared" si="18"/>
        <v>SILVIA MERCEDES PORTURAS FLORESMejora de ProcesosAUTOEVALUACION</v>
      </c>
      <c r="Q217" t="str">
        <f>BASE[[#This Row],[NombresCalificado]]&amp;BASE[[#This Row],[TipoEvaluacion]]</f>
        <v>SILVIA MERCEDES PORTURAS FLORESAUTOEVALUACION</v>
      </c>
      <c r="R217">
        <v>1</v>
      </c>
      <c r="S217" t="s">
        <v>6</v>
      </c>
      <c r="T217" t="s">
        <v>307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4</v>
      </c>
      <c r="Z217" s="17" t="str" cm="1">
        <f t="array" ref="Z217">_xlfn.IFS(Y217=0,"No evidenciado",Y217=1,"Novato",Y217=2,"Principiante avanzado",Y217=3,"Competente",Y217=4,"Proficiente",Y217=5,"Master")</f>
        <v>Proficiente</v>
      </c>
      <c r="AA217" s="17">
        <v>4</v>
      </c>
      <c r="AB217" s="17" t="str" cm="1">
        <f t="array" ref="AB217">_xlfn.IFS(AA217=0,"No evidenciado",AA217=1,"Novato",AA217=2,"Principiante avanzado",AA217=3,"Competente",AA217=4,"Proficiente",AA217=5,"Master")</f>
        <v>Proficiente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308</v>
      </c>
    </row>
    <row r="218" spans="1:31" x14ac:dyDescent="0.25">
      <c r="A218" t="s">
        <v>225</v>
      </c>
      <c r="B218" t="s">
        <v>226</v>
      </c>
      <c r="C218" t="s">
        <v>196</v>
      </c>
      <c r="D218" t="s">
        <v>197</v>
      </c>
      <c r="E218" t="s">
        <v>225</v>
      </c>
      <c r="F218" t="s">
        <v>226</v>
      </c>
      <c r="G218" t="s">
        <v>227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NO</v>
      </c>
      <c r="L218" t="s">
        <v>196</v>
      </c>
      <c r="M218" t="s">
        <v>290</v>
      </c>
      <c r="N218" t="s">
        <v>291</v>
      </c>
      <c r="O218" t="s">
        <v>292</v>
      </c>
      <c r="P218" t="str">
        <f t="shared" si="18"/>
        <v>SILVIA MERCEDES PORTURAS FLORESAnálisis del entorno (interno y externo)AUTOEVALUACION</v>
      </c>
      <c r="Q218" t="str">
        <f>BASE[[#This Row],[NombresCalificado]]&amp;BASE[[#This Row],[TipoEvaluacion]]</f>
        <v>SILVIA MERCEDES PORTURAS FLORESAUTOEVALUACION</v>
      </c>
      <c r="R218">
        <v>1</v>
      </c>
      <c r="S218" t="s">
        <v>6</v>
      </c>
      <c r="T218" t="s">
        <v>307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4</v>
      </c>
      <c r="Z218" s="17" t="str" cm="1">
        <f t="array" ref="Z218">_xlfn.IFS(Y218=0,"No evidenciado",Y218=1,"Novato",Y218=2,"Principiante avanzado",Y218=3,"Competente",Y218=4,"Proficiente",Y218=5,"Master")</f>
        <v>Proficiente</v>
      </c>
      <c r="AA218" s="17">
        <v>4</v>
      </c>
      <c r="AB218" s="17" t="str" cm="1">
        <f t="array" ref="AB218">_xlfn.IFS(AA218=0,"No evidenciado",AA218=1,"Novato",AA218=2,"Principiante avanzado",AA218=3,"Competente",AA218=4,"Proficiente",AA218=5,"Master")</f>
        <v>Proficiente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308</v>
      </c>
    </row>
    <row r="219" spans="1:31" x14ac:dyDescent="0.25">
      <c r="A219" t="s">
        <v>225</v>
      </c>
      <c r="B219" t="s">
        <v>226</v>
      </c>
      <c r="C219" t="s">
        <v>196</v>
      </c>
      <c r="D219" t="s">
        <v>197</v>
      </c>
      <c r="E219" t="s">
        <v>225</v>
      </c>
      <c r="F219" t="s">
        <v>226</v>
      </c>
      <c r="G219" t="s">
        <v>227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NO</v>
      </c>
      <c r="L219" t="s">
        <v>196</v>
      </c>
      <c r="M219" t="s">
        <v>298</v>
      </c>
      <c r="N219" t="s">
        <v>296</v>
      </c>
      <c r="O219" t="s">
        <v>296</v>
      </c>
      <c r="P219" t="str">
        <f t="shared" si="18"/>
        <v>SILVIA MERCEDES PORTURAS FLORESElaboración de Modelos Financieros y No FinancierosAUTOEVALUACION</v>
      </c>
      <c r="Q219" t="str">
        <f>BASE[[#This Row],[NombresCalificado]]&amp;BASE[[#This Row],[TipoEvaluacion]]</f>
        <v>SILVIA MERCEDES PORTURAS FLORESAUTOEVALUACION</v>
      </c>
      <c r="R219">
        <v>3</v>
      </c>
      <c r="S219" t="s">
        <v>5</v>
      </c>
      <c r="T219" t="s">
        <v>307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4</v>
      </c>
      <c r="Z219" s="17" t="str" cm="1">
        <f t="array" ref="Z219">_xlfn.IFS(Y219=0,"No evidenciado",Y219=1,"Novato",Y219=2,"Principiante avanzado",Y219=3,"Competente",Y219=4,"Proficiente",Y219=5,"Master")</f>
        <v>Proficiente</v>
      </c>
      <c r="AA219" s="17">
        <v>4</v>
      </c>
      <c r="AB219" s="17" t="str" cm="1">
        <f t="array" ref="AB219">_xlfn.IFS(AA219=0,"No evidenciado",AA219=1,"Novato",AA219=2,"Principiante avanzado",AA219=3,"Competente",AA219=4,"Proficiente",AA219=5,"Master")</f>
        <v>Proficiente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308</v>
      </c>
    </row>
    <row r="220" spans="1:31" x14ac:dyDescent="0.25">
      <c r="A220" t="s">
        <v>225</v>
      </c>
      <c r="B220" t="s">
        <v>226</v>
      </c>
      <c r="C220" t="s">
        <v>196</v>
      </c>
      <c r="D220" t="s">
        <v>197</v>
      </c>
      <c r="E220" t="s">
        <v>225</v>
      </c>
      <c r="F220" t="s">
        <v>226</v>
      </c>
      <c r="G220" t="s">
        <v>227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NO</v>
      </c>
      <c r="L220" t="s">
        <v>196</v>
      </c>
      <c r="M220" t="s">
        <v>299</v>
      </c>
      <c r="N220" t="s">
        <v>296</v>
      </c>
      <c r="O220" t="s">
        <v>296</v>
      </c>
      <c r="P220" t="str">
        <f t="shared" si="18"/>
        <v>SILVIA MERCEDES PORTURAS FLORESFormulación y de desarrollo de solucionesAUTOEVALUACION</v>
      </c>
      <c r="Q220" t="str">
        <f>BASE[[#This Row],[NombresCalificado]]&amp;BASE[[#This Row],[TipoEvaluacion]]</f>
        <v>SILVIA MERCEDES PORTURAS FLORESAUTOEVALUACION</v>
      </c>
      <c r="R220">
        <v>2</v>
      </c>
      <c r="S220" t="s">
        <v>4</v>
      </c>
      <c r="T220" t="s">
        <v>307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4</v>
      </c>
      <c r="Z220" s="17" t="str" cm="1">
        <f t="array" ref="Z220">_xlfn.IFS(Y220=0,"No evidenciado",Y220=1,"Novato",Y220=2,"Principiante avanzado",Y220=3,"Competente",Y220=4,"Proficiente",Y220=5,"Master")</f>
        <v>Proficiente</v>
      </c>
      <c r="AA220" s="17">
        <v>4</v>
      </c>
      <c r="AB220" s="17" t="str" cm="1">
        <f t="array" ref="AB220">_xlfn.IFS(AA220=0,"No evidenciado",AA220=1,"Novato",AA220=2,"Principiante avanzado",AA220=3,"Competente",AA220=4,"Proficiente",AA220=5,"Master")</f>
        <v>Proficiente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308</v>
      </c>
    </row>
    <row r="221" spans="1:31" x14ac:dyDescent="0.25">
      <c r="A221" t="s">
        <v>225</v>
      </c>
      <c r="B221" t="s">
        <v>226</v>
      </c>
      <c r="C221" t="s">
        <v>196</v>
      </c>
      <c r="D221" t="s">
        <v>197</v>
      </c>
      <c r="E221" t="s">
        <v>225</v>
      </c>
      <c r="F221" t="s">
        <v>226</v>
      </c>
      <c r="G221" t="s">
        <v>227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NO</v>
      </c>
      <c r="L221" t="s">
        <v>196</v>
      </c>
      <c r="M221" t="s">
        <v>294</v>
      </c>
      <c r="N221" t="s">
        <v>291</v>
      </c>
      <c r="O221" t="s">
        <v>292</v>
      </c>
      <c r="P221" t="str">
        <f t="shared" si="18"/>
        <v>SILVIA MERCEDES PORTURAS FLORESDiseño y Desarrollo OrganizacionalAUTOEVALUACION</v>
      </c>
      <c r="Q221" t="str">
        <f>BASE[[#This Row],[NombresCalificado]]&amp;BASE[[#This Row],[TipoEvaluacion]]</f>
        <v>SILVIA MERCEDES PORTURAS FLORESAUTOEVALUACION</v>
      </c>
      <c r="R221">
        <v>2</v>
      </c>
      <c r="S221" t="s">
        <v>4</v>
      </c>
      <c r="T221" t="s">
        <v>307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4</v>
      </c>
      <c r="Z221" s="17" t="str" cm="1">
        <f t="array" ref="Z221">_xlfn.IFS(Y221=0,"No evidenciado",Y221=1,"Novato",Y221=2,"Principiante avanzado",Y221=3,"Competente",Y221=4,"Proficiente",Y221=5,"Master")</f>
        <v>Proficiente</v>
      </c>
      <c r="AA221" s="17">
        <v>4</v>
      </c>
      <c r="AB221" s="17" t="str" cm="1">
        <f t="array" ref="AB221">_xlfn.IFS(AA221=0,"No evidenciado",AA221=1,"Novato",AA221=2,"Principiante avanzado",AA221=3,"Competente",AA221=4,"Proficiente",AA221=5,"Master")</f>
        <v>Proficiente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308</v>
      </c>
    </row>
    <row r="222" spans="1:31" x14ac:dyDescent="0.25">
      <c r="A222" t="s">
        <v>225</v>
      </c>
      <c r="B222" t="s">
        <v>226</v>
      </c>
      <c r="C222" t="s">
        <v>196</v>
      </c>
      <c r="D222" t="s">
        <v>197</v>
      </c>
      <c r="E222" t="s">
        <v>225</v>
      </c>
      <c r="F222" t="s">
        <v>226</v>
      </c>
      <c r="G222" t="s">
        <v>227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NO</v>
      </c>
      <c r="L222" t="s">
        <v>196</v>
      </c>
      <c r="M222" t="s">
        <v>293</v>
      </c>
      <c r="N222" t="s">
        <v>291</v>
      </c>
      <c r="O222" t="s">
        <v>292</v>
      </c>
      <c r="P222" t="str">
        <f t="shared" si="18"/>
        <v>SILVIA MERCEDES PORTURAS FLORESForesight StrategyAUTOEVALUACION</v>
      </c>
      <c r="Q222" t="str">
        <f>BASE[[#This Row],[NombresCalificado]]&amp;BASE[[#This Row],[TipoEvaluacion]]</f>
        <v>SILVIA MERCEDES PORTURAS FLORESAUTOEVALUACION</v>
      </c>
      <c r="R222">
        <v>1</v>
      </c>
      <c r="S222" t="s">
        <v>6</v>
      </c>
      <c r="T222" t="s">
        <v>307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4</v>
      </c>
      <c r="Z222" s="17" t="str" cm="1">
        <f t="array" ref="Z222">_xlfn.IFS(Y222=0,"No evidenciado",Y222=1,"Novato",Y222=2,"Principiante avanzado",Y222=3,"Competente",Y222=4,"Proficiente",Y222=5,"Master")</f>
        <v>Proficiente</v>
      </c>
      <c r="AA222" s="17">
        <v>4</v>
      </c>
      <c r="AB222" s="17" t="str" cm="1">
        <f t="array" ref="AB222">_xlfn.IFS(AA222=0,"No evidenciado",AA222=1,"Novato",AA222=2,"Principiante avanzado",AA222=3,"Competente",AA222=4,"Proficiente",AA222=5,"Master")</f>
        <v>Proficiente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308</v>
      </c>
    </row>
    <row r="223" spans="1:31" x14ac:dyDescent="0.25">
      <c r="A223" t="s">
        <v>225</v>
      </c>
      <c r="B223" t="s">
        <v>226</v>
      </c>
      <c r="C223" t="s">
        <v>196</v>
      </c>
      <c r="D223" t="s">
        <v>197</v>
      </c>
      <c r="E223" t="s">
        <v>225</v>
      </c>
      <c r="F223" t="s">
        <v>226</v>
      </c>
      <c r="G223" t="s">
        <v>227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196</v>
      </c>
      <c r="M223" t="s">
        <v>295</v>
      </c>
      <c r="N223" t="s">
        <v>296</v>
      </c>
      <c r="O223" t="s">
        <v>296</v>
      </c>
      <c r="P223" t="str">
        <f t="shared" si="18"/>
        <v>SILVIA MERCEDES PORTURAS FLORESTransformacion DigitalAUTOEVALUACION</v>
      </c>
      <c r="Q223" t="str">
        <f>BASE[[#This Row],[NombresCalificado]]&amp;BASE[[#This Row],[TipoEvaluacion]]</f>
        <v>SILVIA MERCEDES PORTURAS FLORESAUTOEVALUACION</v>
      </c>
      <c r="R223">
        <v>1</v>
      </c>
      <c r="S223" t="s">
        <v>6</v>
      </c>
      <c r="T223" t="s">
        <v>307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4</v>
      </c>
      <c r="Z223" s="17" t="str" cm="1">
        <f t="array" ref="Z223">_xlfn.IFS(Y223=0,"No evidenciado",Y223=1,"Novato",Y223=2,"Principiante avanzado",Y223=3,"Competente",Y223=4,"Proficiente",Y223=5,"Master")</f>
        <v>Proficiente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1</v>
      </c>
      <c r="AD223" s="17" t="str" cm="1">
        <f t="array" ref="AD223">_xlfn.IFS(AC223=0,"Prenovato",AC223=1,"Novato",AC223=2,"Principiante avanzado",AC223=3,"Competente",AC223=4,"Proficiente",AC223=5,"Master")</f>
        <v>Novato</v>
      </c>
      <c r="AE223" s="17" t="s">
        <v>308</v>
      </c>
    </row>
    <row r="224" spans="1:31" x14ac:dyDescent="0.25">
      <c r="A224" t="s">
        <v>225</v>
      </c>
      <c r="B224" t="s">
        <v>226</v>
      </c>
      <c r="C224" t="s">
        <v>196</v>
      </c>
      <c r="D224" t="s">
        <v>197</v>
      </c>
      <c r="E224" t="s">
        <v>225</v>
      </c>
      <c r="F224" t="s">
        <v>226</v>
      </c>
      <c r="G224" t="s">
        <v>227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196</v>
      </c>
      <c r="M224" t="s">
        <v>297</v>
      </c>
      <c r="N224" t="s">
        <v>296</v>
      </c>
      <c r="O224" t="s">
        <v>296</v>
      </c>
      <c r="P224" t="str">
        <f t="shared" si="18"/>
        <v>SILVIA MERCEDES PORTURAS FLORESElaboración de modelos de negocio (inc. Digital)AUTOEVALUACION</v>
      </c>
      <c r="Q224" t="str">
        <f>BASE[[#This Row],[NombresCalificado]]&amp;BASE[[#This Row],[TipoEvaluacion]]</f>
        <v>SILVIA MERCEDES PORTURAS FLORESAUTOEVALUACION</v>
      </c>
      <c r="R224">
        <v>2</v>
      </c>
      <c r="S224" t="s">
        <v>4</v>
      </c>
      <c r="T224" t="s">
        <v>307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4</v>
      </c>
      <c r="Z224" s="17" t="str" cm="1">
        <f t="array" ref="Z224">_xlfn.IFS(Y224=0,"No evidenciado",Y224=1,"Novato",Y224=2,"Principiante avanzado",Y224=3,"Competente",Y224=4,"Proficiente",Y224=5,"Master")</f>
        <v>Proficiente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1</v>
      </c>
      <c r="AD224" s="17" t="str" cm="1">
        <f t="array" ref="AD224">_xlfn.IFS(AC224=0,"Prenovato",AC224=1,"Novato",AC224=2,"Principiante avanzado",AC224=3,"Competente",AC224=4,"Proficiente",AC224=5,"Master")</f>
        <v>Novato</v>
      </c>
      <c r="AE224" s="17" t="s">
        <v>308</v>
      </c>
    </row>
    <row r="225" spans="1:31" x14ac:dyDescent="0.25">
      <c r="A225" t="s">
        <v>225</v>
      </c>
      <c r="B225" t="s">
        <v>226</v>
      </c>
      <c r="C225" t="s">
        <v>196</v>
      </c>
      <c r="D225" t="s">
        <v>197</v>
      </c>
      <c r="E225" t="s">
        <v>225</v>
      </c>
      <c r="F225" t="s">
        <v>226</v>
      </c>
      <c r="G225" t="s">
        <v>227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196</v>
      </c>
      <c r="M225" t="s">
        <v>306</v>
      </c>
      <c r="N225" t="s">
        <v>296</v>
      </c>
      <c r="O225" t="s">
        <v>296</v>
      </c>
      <c r="P225" t="str">
        <f t="shared" si="18"/>
        <v>SILVIA MERCEDES PORTURAS FLORESDesarrollo de Nuevos Productos y ServiciosAUTOEVALUACION</v>
      </c>
      <c r="Q225" t="str">
        <f>BASE[[#This Row],[NombresCalificado]]&amp;BASE[[#This Row],[TipoEvaluacion]]</f>
        <v>SILVIA MERCEDES PORTURAS FLORESAUTOEVALUACION</v>
      </c>
      <c r="R225">
        <v>3</v>
      </c>
      <c r="S225" t="s">
        <v>5</v>
      </c>
      <c r="T225" t="s">
        <v>307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4</v>
      </c>
      <c r="Z225" s="17" t="str" cm="1">
        <f t="array" ref="Z225">_xlfn.IFS(Y225=0,"No evidenciado",Y225=1,"Novato",Y225=2,"Principiante avanzado",Y225=3,"Competente",Y225=4,"Proficiente",Y225=5,"Master")</f>
        <v>Proficiente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1</v>
      </c>
      <c r="AD225" s="17" t="str" cm="1">
        <f t="array" ref="AD225">_xlfn.IFS(AC225=0,"Prenovato",AC225=1,"Novato",AC225=2,"Principiante avanzado",AC225=3,"Competente",AC225=4,"Proficiente",AC225=5,"Master")</f>
        <v>Novato</v>
      </c>
      <c r="AE225" s="17" t="s">
        <v>308</v>
      </c>
    </row>
    <row r="226" spans="1:31" x14ac:dyDescent="0.25">
      <c r="A226" t="s">
        <v>199</v>
      </c>
      <c r="B226" t="s">
        <v>200</v>
      </c>
      <c r="C226" t="s">
        <v>201</v>
      </c>
      <c r="D226" t="s">
        <v>197</v>
      </c>
      <c r="E226" t="s">
        <v>225</v>
      </c>
      <c r="F226" t="s">
        <v>226</v>
      </c>
      <c r="G226" t="s">
        <v>227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196</v>
      </c>
      <c r="M226" t="s">
        <v>305</v>
      </c>
      <c r="N226" t="s">
        <v>291</v>
      </c>
      <c r="O226" t="s">
        <v>292</v>
      </c>
      <c r="P226" t="str">
        <f t="shared" si="18"/>
        <v>SILVIA MERCEDES PORTURAS FLORESCapacidad innovadora y creativaEVALUACION</v>
      </c>
      <c r="Q226" t="str">
        <f>BASE[[#This Row],[NombresCalificado]]&amp;BASE[[#This Row],[TipoEvaluacion]]</f>
        <v>SILVIA MERCEDES PORTURAS FLORESEVALUACION</v>
      </c>
      <c r="R226">
        <v>3</v>
      </c>
      <c r="S226" t="s">
        <v>5</v>
      </c>
      <c r="T226" t="s">
        <v>307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4</v>
      </c>
      <c r="Z226" s="17" t="str" cm="1">
        <f t="array" ref="Z226">_xlfn.IFS(Y226=0,"No evidenciado",Y226=1,"Novato",Y226=2,"Principiante avanzado",Y226=3,"Competente",Y226=4,"Proficiente",Y226=5,"Master")</f>
        <v>Proficiente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1</v>
      </c>
      <c r="AD226" s="17" t="str" cm="1">
        <f t="array" ref="AD226">_xlfn.IFS(AC226=0,"Prenovato",AC226=1,"Novato",AC226=2,"Principiante avanzado",AC226=3,"Competente",AC226=4,"Proficiente",AC226=5,"Master")</f>
        <v>Novato</v>
      </c>
      <c r="AE226" s="17" t="s">
        <v>309</v>
      </c>
    </row>
    <row r="227" spans="1:31" x14ac:dyDescent="0.25">
      <c r="A227" t="s">
        <v>199</v>
      </c>
      <c r="B227" t="s">
        <v>200</v>
      </c>
      <c r="C227" t="s">
        <v>201</v>
      </c>
      <c r="D227" t="s">
        <v>197</v>
      </c>
      <c r="E227" t="s">
        <v>225</v>
      </c>
      <c r="F227" t="s">
        <v>226</v>
      </c>
      <c r="G227" t="s">
        <v>227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196</v>
      </c>
      <c r="M227" t="s">
        <v>301</v>
      </c>
      <c r="N227" t="s">
        <v>296</v>
      </c>
      <c r="O227" t="s">
        <v>296</v>
      </c>
      <c r="P227" t="str">
        <f t="shared" si="18"/>
        <v>SILVIA MERCEDES PORTURAS FLORESMejora de ProcesosEVALUACION</v>
      </c>
      <c r="Q227" t="str">
        <f>BASE[[#This Row],[NombresCalificado]]&amp;BASE[[#This Row],[TipoEvaluacion]]</f>
        <v>SILVIA MERCEDES PORTURAS FLORESEVALUACION</v>
      </c>
      <c r="R227">
        <v>2</v>
      </c>
      <c r="S227" t="s">
        <v>4</v>
      </c>
      <c r="T227" t="s">
        <v>307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1</v>
      </c>
      <c r="AD227" s="17" t="str" cm="1">
        <f t="array" ref="AD227">_xlfn.IFS(AC227=0,"Prenovato",AC227=1,"Novato",AC227=2,"Principiante avanzado",AC227=3,"Competente",AC227=4,"Proficiente",AC227=5,"Master")</f>
        <v>Novato</v>
      </c>
      <c r="AE227" s="17" t="s">
        <v>309</v>
      </c>
    </row>
    <row r="228" spans="1:31" x14ac:dyDescent="0.25">
      <c r="A228" t="s">
        <v>199</v>
      </c>
      <c r="B228" t="s">
        <v>200</v>
      </c>
      <c r="C228" t="s">
        <v>201</v>
      </c>
      <c r="D228" t="s">
        <v>197</v>
      </c>
      <c r="E228" t="s">
        <v>225</v>
      </c>
      <c r="F228" t="s">
        <v>226</v>
      </c>
      <c r="G228" t="s">
        <v>227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196</v>
      </c>
      <c r="M228" t="s">
        <v>298</v>
      </c>
      <c r="N228" t="s">
        <v>296</v>
      </c>
      <c r="O228" t="s">
        <v>296</v>
      </c>
      <c r="P228" t="str">
        <f t="shared" si="18"/>
        <v>SILVIA MERCEDES PORTURAS FLORESElaboración de Modelos Financieros y No FinancierosEVALUACION</v>
      </c>
      <c r="Q228" t="str">
        <f>BASE[[#This Row],[NombresCalificado]]&amp;BASE[[#This Row],[TipoEvaluacion]]</f>
        <v>SILVIA MERCEDES PORTURAS FLORESEVALUACION</v>
      </c>
      <c r="R228">
        <v>3</v>
      </c>
      <c r="S228" t="s">
        <v>5</v>
      </c>
      <c r="T228" t="s">
        <v>307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1</v>
      </c>
      <c r="AD228" s="17" t="str" cm="1">
        <f t="array" ref="AD228">_xlfn.IFS(AC228=0,"Prenovato",AC228=1,"Novato",AC228=2,"Principiante avanzado",AC228=3,"Competente",AC228=4,"Proficiente",AC228=5,"Master")</f>
        <v>Novato</v>
      </c>
      <c r="AE228" s="17" t="s">
        <v>309</v>
      </c>
    </row>
    <row r="229" spans="1:31" x14ac:dyDescent="0.25">
      <c r="A229" t="s">
        <v>199</v>
      </c>
      <c r="B229" t="s">
        <v>200</v>
      </c>
      <c r="C229" t="s">
        <v>201</v>
      </c>
      <c r="D229" t="s">
        <v>197</v>
      </c>
      <c r="E229" t="s">
        <v>225</v>
      </c>
      <c r="F229" t="s">
        <v>226</v>
      </c>
      <c r="G229" t="s">
        <v>227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196</v>
      </c>
      <c r="M229" t="s">
        <v>299</v>
      </c>
      <c r="N229" t="s">
        <v>296</v>
      </c>
      <c r="O229" t="s">
        <v>296</v>
      </c>
      <c r="P229" t="str">
        <f t="shared" si="18"/>
        <v>SILVIA MERCEDES PORTURAS FLORESFormulación y de desarrollo de solucionesEVALUACION</v>
      </c>
      <c r="Q229" t="str">
        <f>BASE[[#This Row],[NombresCalificado]]&amp;BASE[[#This Row],[TipoEvaluacion]]</f>
        <v>SILVIA MERCEDES PORTURAS FLORESEVALUACION</v>
      </c>
      <c r="R229">
        <v>3</v>
      </c>
      <c r="S229" t="s">
        <v>5</v>
      </c>
      <c r="T229" t="s">
        <v>307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1</v>
      </c>
      <c r="AD229" s="17" t="str" cm="1">
        <f t="array" ref="AD229">_xlfn.IFS(AC229=0,"Prenovato",AC229=1,"Novato",AC229=2,"Principiante avanzado",AC229=3,"Competente",AC229=4,"Proficiente",AC229=5,"Master")</f>
        <v>Novato</v>
      </c>
      <c r="AE229" s="17" t="s">
        <v>309</v>
      </c>
    </row>
    <row r="230" spans="1:31" x14ac:dyDescent="0.25">
      <c r="A230" t="s">
        <v>199</v>
      </c>
      <c r="B230" t="s">
        <v>200</v>
      </c>
      <c r="C230" t="s">
        <v>201</v>
      </c>
      <c r="D230" t="s">
        <v>197</v>
      </c>
      <c r="E230" t="s">
        <v>225</v>
      </c>
      <c r="F230" t="s">
        <v>226</v>
      </c>
      <c r="G230" t="s">
        <v>227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196</v>
      </c>
      <c r="M230" t="s">
        <v>306</v>
      </c>
      <c r="N230" t="s">
        <v>296</v>
      </c>
      <c r="O230" t="s">
        <v>296</v>
      </c>
      <c r="P230" t="str">
        <f t="shared" si="18"/>
        <v>SILVIA MERCEDES PORTURAS FLORESDesarrollo de Nuevos Productos y ServiciosEVALUACION</v>
      </c>
      <c r="Q230" t="str">
        <f>BASE[[#This Row],[NombresCalificado]]&amp;BASE[[#This Row],[TipoEvaluacion]]</f>
        <v>SILVIA MERCEDES PORTURAS FLORESEVALUACION</v>
      </c>
      <c r="R230">
        <v>3</v>
      </c>
      <c r="S230" t="s">
        <v>5</v>
      </c>
      <c r="T230" t="s">
        <v>307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309</v>
      </c>
    </row>
    <row r="231" spans="1:31" x14ac:dyDescent="0.25">
      <c r="A231" t="s">
        <v>199</v>
      </c>
      <c r="B231" t="s">
        <v>200</v>
      </c>
      <c r="C231" t="s">
        <v>201</v>
      </c>
      <c r="D231" t="s">
        <v>197</v>
      </c>
      <c r="E231" t="s">
        <v>225</v>
      </c>
      <c r="F231" t="s">
        <v>226</v>
      </c>
      <c r="G231" t="s">
        <v>227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196</v>
      </c>
      <c r="M231" t="s">
        <v>302</v>
      </c>
      <c r="N231" t="s">
        <v>296</v>
      </c>
      <c r="O231" t="s">
        <v>296</v>
      </c>
      <c r="P231" t="str">
        <f t="shared" si="18"/>
        <v>SILVIA MERCEDES PORTURAS FLORESComunicación MultidimensionalEVALUACION</v>
      </c>
      <c r="Q231" t="str">
        <f>BASE[[#This Row],[NombresCalificado]]&amp;BASE[[#This Row],[TipoEvaluacion]]</f>
        <v>SILVIA MERCEDES PORTURAS FLORESEVALUACION</v>
      </c>
      <c r="R231">
        <v>3</v>
      </c>
      <c r="S231" t="s">
        <v>5</v>
      </c>
      <c r="T231" t="s">
        <v>307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309</v>
      </c>
    </row>
    <row r="232" spans="1:31" x14ac:dyDescent="0.25">
      <c r="A232" t="s">
        <v>199</v>
      </c>
      <c r="B232" t="s">
        <v>200</v>
      </c>
      <c r="C232" t="s">
        <v>201</v>
      </c>
      <c r="D232" t="s">
        <v>197</v>
      </c>
      <c r="E232" t="s">
        <v>225</v>
      </c>
      <c r="F232" t="s">
        <v>226</v>
      </c>
      <c r="G232" t="s">
        <v>227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196</v>
      </c>
      <c r="M232" t="s">
        <v>303</v>
      </c>
      <c r="N232" t="s">
        <v>291</v>
      </c>
      <c r="O232" t="s">
        <v>292</v>
      </c>
      <c r="P232" t="str">
        <f t="shared" si="18"/>
        <v>SILVIA MERCEDES PORTURAS FLORESGestión de ProyectosEVALUACION</v>
      </c>
      <c r="Q232" t="str">
        <f>BASE[[#This Row],[NombresCalificado]]&amp;BASE[[#This Row],[TipoEvaluacion]]</f>
        <v>SILVIA MERCEDES PORTURAS FLORESEVALUACION</v>
      </c>
      <c r="R232">
        <v>4</v>
      </c>
      <c r="S232" t="s">
        <v>7</v>
      </c>
      <c r="T232" t="s">
        <v>307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309</v>
      </c>
    </row>
    <row r="233" spans="1:31" x14ac:dyDescent="0.25">
      <c r="A233" t="s">
        <v>199</v>
      </c>
      <c r="B233" t="s">
        <v>200</v>
      </c>
      <c r="C233" t="s">
        <v>201</v>
      </c>
      <c r="D233" t="s">
        <v>197</v>
      </c>
      <c r="E233" t="s">
        <v>225</v>
      </c>
      <c r="F233" t="s">
        <v>226</v>
      </c>
      <c r="G233" t="s">
        <v>227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196</v>
      </c>
      <c r="M233" t="s">
        <v>304</v>
      </c>
      <c r="N233" t="s">
        <v>296</v>
      </c>
      <c r="O233" t="s">
        <v>296</v>
      </c>
      <c r="P233" t="str">
        <f t="shared" si="18"/>
        <v>SILVIA MERCEDES PORTURAS FLORESAnálisis descriptivo y prescriptivoEVALUACION</v>
      </c>
      <c r="Q233" t="str">
        <f>BASE[[#This Row],[NombresCalificado]]&amp;BASE[[#This Row],[TipoEvaluacion]]</f>
        <v>SILVIA MERCEDES PORTURAS FLORESEVALUACION</v>
      </c>
      <c r="R233">
        <v>4</v>
      </c>
      <c r="S233" t="s">
        <v>7</v>
      </c>
      <c r="T233" t="s">
        <v>307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309</v>
      </c>
    </row>
    <row r="234" spans="1:31" x14ac:dyDescent="0.25">
      <c r="A234" t="s">
        <v>199</v>
      </c>
      <c r="B234" t="s">
        <v>200</v>
      </c>
      <c r="C234" t="s">
        <v>201</v>
      </c>
      <c r="D234" t="s">
        <v>197</v>
      </c>
      <c r="E234" t="s">
        <v>225</v>
      </c>
      <c r="F234" t="s">
        <v>226</v>
      </c>
      <c r="G234" t="s">
        <v>227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196</v>
      </c>
      <c r="M234" t="s">
        <v>300</v>
      </c>
      <c r="N234" t="s">
        <v>291</v>
      </c>
      <c r="O234" t="s">
        <v>292</v>
      </c>
      <c r="P234" t="str">
        <f t="shared" si="18"/>
        <v>SILVIA MERCEDES PORTURAS FLORESComportamiento del ConsumidorEVALUACION</v>
      </c>
      <c r="Q234" t="str">
        <f>BASE[[#This Row],[NombresCalificado]]&amp;BASE[[#This Row],[TipoEvaluacion]]</f>
        <v>SILVIA MERCEDES PORTURAS FLORESEVALUACION</v>
      </c>
      <c r="R234">
        <v>4</v>
      </c>
      <c r="S234" t="s">
        <v>7</v>
      </c>
      <c r="T234" t="s">
        <v>307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309</v>
      </c>
    </row>
    <row r="235" spans="1:31" x14ac:dyDescent="0.25">
      <c r="A235" t="s">
        <v>199</v>
      </c>
      <c r="B235" t="s">
        <v>200</v>
      </c>
      <c r="C235" t="s">
        <v>201</v>
      </c>
      <c r="D235" t="s">
        <v>197</v>
      </c>
      <c r="E235" t="s">
        <v>225</v>
      </c>
      <c r="F235" t="s">
        <v>226</v>
      </c>
      <c r="G235" t="s">
        <v>227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196</v>
      </c>
      <c r="M235" t="s">
        <v>290</v>
      </c>
      <c r="N235" t="s">
        <v>291</v>
      </c>
      <c r="O235" t="s">
        <v>292</v>
      </c>
      <c r="P235" t="str">
        <f t="shared" si="18"/>
        <v>SILVIA MERCEDES PORTURAS FLORESAnálisis del entorno (interno y externo)EVALUACION</v>
      </c>
      <c r="Q235" t="str">
        <f>BASE[[#This Row],[NombresCalificado]]&amp;BASE[[#This Row],[TipoEvaluacion]]</f>
        <v>SILVIA MERCEDES PORTURAS FLORESEVALUACION</v>
      </c>
      <c r="R235">
        <v>3</v>
      </c>
      <c r="S235" t="s">
        <v>5</v>
      </c>
      <c r="T235" t="s">
        <v>307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309</v>
      </c>
    </row>
    <row r="236" spans="1:31" x14ac:dyDescent="0.25">
      <c r="A236" t="s">
        <v>199</v>
      </c>
      <c r="B236" t="s">
        <v>200</v>
      </c>
      <c r="C236" t="s">
        <v>201</v>
      </c>
      <c r="D236" t="s">
        <v>197</v>
      </c>
      <c r="E236" t="s">
        <v>225</v>
      </c>
      <c r="F236" t="s">
        <v>226</v>
      </c>
      <c r="G236" t="s">
        <v>227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196</v>
      </c>
      <c r="M236" t="s">
        <v>294</v>
      </c>
      <c r="N236" t="s">
        <v>291</v>
      </c>
      <c r="O236" t="s">
        <v>292</v>
      </c>
      <c r="P236" t="str">
        <f t="shared" si="18"/>
        <v>SILVIA MERCEDES PORTURAS FLORESDiseño y Desarrollo OrganizacionalEVALUACION</v>
      </c>
      <c r="Q236" t="str">
        <f>BASE[[#This Row],[NombresCalificado]]&amp;BASE[[#This Row],[TipoEvaluacion]]</f>
        <v>SILVIA MERCEDES PORTURAS FLORESEVALUACION</v>
      </c>
      <c r="R236">
        <v>3</v>
      </c>
      <c r="S236" t="s">
        <v>5</v>
      </c>
      <c r="T236" t="s">
        <v>307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309</v>
      </c>
    </row>
    <row r="237" spans="1:31" x14ac:dyDescent="0.25">
      <c r="A237" t="s">
        <v>199</v>
      </c>
      <c r="B237" t="s">
        <v>200</v>
      </c>
      <c r="C237" t="s">
        <v>201</v>
      </c>
      <c r="D237" t="s">
        <v>197</v>
      </c>
      <c r="E237" t="s">
        <v>225</v>
      </c>
      <c r="F237" t="s">
        <v>226</v>
      </c>
      <c r="G237" t="s">
        <v>227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196</v>
      </c>
      <c r="M237" t="s">
        <v>293</v>
      </c>
      <c r="N237" t="s">
        <v>291</v>
      </c>
      <c r="O237" t="s">
        <v>292</v>
      </c>
      <c r="P237" t="str">
        <f t="shared" si="18"/>
        <v>SILVIA MERCEDES PORTURAS FLORESForesight StrategyEVALUACION</v>
      </c>
      <c r="Q237" t="str">
        <f>BASE[[#This Row],[NombresCalificado]]&amp;BASE[[#This Row],[TipoEvaluacion]]</f>
        <v>SILVIA MERCEDES PORTURAS FLORESEVALUACION</v>
      </c>
      <c r="R237">
        <v>1</v>
      </c>
      <c r="S237" t="s">
        <v>6</v>
      </c>
      <c r="T237" t="s">
        <v>307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309</v>
      </c>
    </row>
    <row r="238" spans="1:31" x14ac:dyDescent="0.25">
      <c r="A238" t="s">
        <v>199</v>
      </c>
      <c r="B238" t="s">
        <v>200</v>
      </c>
      <c r="C238" t="s">
        <v>201</v>
      </c>
      <c r="D238" t="s">
        <v>197</v>
      </c>
      <c r="E238" t="s">
        <v>225</v>
      </c>
      <c r="F238" t="s">
        <v>226</v>
      </c>
      <c r="G238" t="s">
        <v>227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196</v>
      </c>
      <c r="M238" t="s">
        <v>295</v>
      </c>
      <c r="N238" t="s">
        <v>296</v>
      </c>
      <c r="O238" t="s">
        <v>296</v>
      </c>
      <c r="P238" t="str">
        <f t="shared" si="18"/>
        <v>SILVIA MERCEDES PORTURAS FLORESTransformacion DigitalEVALUACION</v>
      </c>
      <c r="Q238" t="str">
        <f>BASE[[#This Row],[NombresCalificado]]&amp;BASE[[#This Row],[TipoEvaluacion]]</f>
        <v>SILVIA MERCEDES PORTURAS FLORESEVALUACION</v>
      </c>
      <c r="R238">
        <v>1</v>
      </c>
      <c r="S238" t="s">
        <v>6</v>
      </c>
      <c r="T238" t="s">
        <v>307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309</v>
      </c>
    </row>
    <row r="239" spans="1:31" x14ac:dyDescent="0.25">
      <c r="A239" t="s">
        <v>199</v>
      </c>
      <c r="B239" t="s">
        <v>200</v>
      </c>
      <c r="C239" t="s">
        <v>201</v>
      </c>
      <c r="D239" t="s">
        <v>197</v>
      </c>
      <c r="E239" t="s">
        <v>225</v>
      </c>
      <c r="F239" t="s">
        <v>226</v>
      </c>
      <c r="G239" t="s">
        <v>227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196</v>
      </c>
      <c r="M239" t="s">
        <v>297</v>
      </c>
      <c r="N239" t="s">
        <v>296</v>
      </c>
      <c r="O239" t="s">
        <v>296</v>
      </c>
      <c r="P239" t="str">
        <f t="shared" si="18"/>
        <v>SILVIA MERCEDES PORTURAS FLORESElaboración de modelos de negocio (inc. Digital)EVALUACION</v>
      </c>
      <c r="Q239" t="str">
        <f>BASE[[#This Row],[NombresCalificado]]&amp;BASE[[#This Row],[TipoEvaluacion]]</f>
        <v>SILVIA MERCEDES PORTURAS FLORESEVALUACION</v>
      </c>
      <c r="R239">
        <v>2</v>
      </c>
      <c r="S239" t="s">
        <v>4</v>
      </c>
      <c r="T239" t="s">
        <v>307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309</v>
      </c>
    </row>
    <row r="240" spans="1:31" x14ac:dyDescent="0.25">
      <c r="A240" t="s">
        <v>205</v>
      </c>
      <c r="B240" t="s">
        <v>206</v>
      </c>
      <c r="C240" t="s">
        <v>201</v>
      </c>
      <c r="D240" t="s">
        <v>197</v>
      </c>
      <c r="E240" t="s">
        <v>205</v>
      </c>
      <c r="F240" t="s">
        <v>206</v>
      </c>
      <c r="G240" t="s">
        <v>228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201</v>
      </c>
      <c r="M240" t="s">
        <v>301</v>
      </c>
      <c r="N240" t="s">
        <v>296</v>
      </c>
      <c r="O240" t="s">
        <v>296</v>
      </c>
      <c r="P240" t="str">
        <f t="shared" si="18"/>
        <v>LESLY ROSARIO SEBASTIAN REVILLAMejora de ProcesosAUTOEVALUACION</v>
      </c>
      <c r="Q240" t="str">
        <f>BASE[[#This Row],[NombresCalificado]]&amp;BASE[[#This Row],[TipoEvaluacion]]</f>
        <v>LESLY ROSARIO SEBASTIAN REVILLAAUTOEVALUACION</v>
      </c>
      <c r="R240">
        <v>5</v>
      </c>
      <c r="S240" t="s">
        <v>183</v>
      </c>
      <c r="T240" t="s">
        <v>307</v>
      </c>
      <c r="U240" s="17">
        <v>5</v>
      </c>
      <c r="V240" s="17" t="str" cm="1">
        <f t="array" ref="V240">_xlfn.IFS(U240=0,"Prenovato",U240=1,"Novato",U240=2,"Principiante avanzado",U240=3,"Competente",U240=4,"Proficiente",U240=5,"Master")</f>
        <v>Master</v>
      </c>
      <c r="W240" s="17">
        <v>5</v>
      </c>
      <c r="X240" s="17" t="str" cm="1">
        <f t="array" ref="X240">_xlfn.IFS(W240=0,"No evidenciado",W240=1,"Novato",W240=2,"Principiante avanzado",W240=3,"Competente",W240=4,"Proficiente",W240=5,"Master")</f>
        <v>Master</v>
      </c>
      <c r="Y240" s="17">
        <v>4</v>
      </c>
      <c r="Z240" s="17" t="str" cm="1">
        <f t="array" ref="Z240">_xlfn.IFS(Y240=0,"No evidenciado",Y240=1,"Novato",Y240=2,"Principiante avanzado",Y240=3,"Competente",Y240=4,"Proficiente",Y240=5,"Master")</f>
        <v>Proficiente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5</v>
      </c>
      <c r="AD240" s="17" t="str" cm="1">
        <f t="array" ref="AD240">_xlfn.IFS(AC240=0,"Prenovato",AC240=1,"Novato",AC240=2,"Principiante avanzado",AC240=3,"Competente",AC240=4,"Proficiente",AC240=5,"Master")</f>
        <v>Master</v>
      </c>
      <c r="AE240" s="17" t="s">
        <v>308</v>
      </c>
    </row>
    <row r="241" spans="1:31" x14ac:dyDescent="0.25">
      <c r="A241" t="s">
        <v>205</v>
      </c>
      <c r="B241" t="s">
        <v>206</v>
      </c>
      <c r="C241" t="s">
        <v>201</v>
      </c>
      <c r="D241" t="s">
        <v>197</v>
      </c>
      <c r="E241" t="s">
        <v>205</v>
      </c>
      <c r="F241" t="s">
        <v>206</v>
      </c>
      <c r="G241" t="s">
        <v>228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201</v>
      </c>
      <c r="M241" t="s">
        <v>300</v>
      </c>
      <c r="N241" t="s">
        <v>291</v>
      </c>
      <c r="O241" t="s">
        <v>292</v>
      </c>
      <c r="P241" t="str">
        <f t="shared" si="18"/>
        <v>LESLY ROSARIO SEBASTIAN REVILLAComportamiento del ConsumidorAUTOEVALUACION</v>
      </c>
      <c r="Q241" t="str">
        <f>BASE[[#This Row],[NombresCalificado]]&amp;BASE[[#This Row],[TipoEvaluacion]]</f>
        <v>LESLY ROSARIO SEBASTIAN REVILLAAUTOEVALUACION</v>
      </c>
      <c r="R241">
        <v>4</v>
      </c>
      <c r="S241" t="s">
        <v>7</v>
      </c>
      <c r="T241" t="s">
        <v>307</v>
      </c>
      <c r="U241" s="17">
        <v>5</v>
      </c>
      <c r="V241" s="17" t="str" cm="1">
        <f t="array" ref="V241">_xlfn.IFS(U241=0,"Prenovato",U241=1,"Novato",U241=2,"Principiante avanzado",U241=3,"Competente",U241=4,"Proficiente",U241=5,"Master")</f>
        <v>Master</v>
      </c>
      <c r="W241" s="17">
        <v>5</v>
      </c>
      <c r="X241" s="17" t="str" cm="1">
        <f t="array" ref="X241">_xlfn.IFS(W241=0,"No evidenciado",W241=1,"Novato",W241=2,"Principiante avanzado",W241=3,"Competente",W241=4,"Proficiente",W241=5,"Master")</f>
        <v>Master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5</v>
      </c>
      <c r="AD241" s="17" t="str" cm="1">
        <f t="array" ref="AD241">_xlfn.IFS(AC241=0,"Prenovato",AC241=1,"Novato",AC241=2,"Principiante avanzado",AC241=3,"Competente",AC241=4,"Proficiente",AC241=5,"Master")</f>
        <v>Master</v>
      </c>
      <c r="AE241" s="17" t="s">
        <v>308</v>
      </c>
    </row>
    <row r="242" spans="1:31" x14ac:dyDescent="0.25">
      <c r="A242" t="s">
        <v>205</v>
      </c>
      <c r="B242" t="s">
        <v>206</v>
      </c>
      <c r="C242" t="s">
        <v>201</v>
      </c>
      <c r="D242" t="s">
        <v>197</v>
      </c>
      <c r="E242" t="s">
        <v>205</v>
      </c>
      <c r="F242" t="s">
        <v>206</v>
      </c>
      <c r="G242" t="s">
        <v>228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201</v>
      </c>
      <c r="M242" t="s">
        <v>304</v>
      </c>
      <c r="N242" t="s">
        <v>296</v>
      </c>
      <c r="O242" t="s">
        <v>296</v>
      </c>
      <c r="P242" t="str">
        <f t="shared" si="18"/>
        <v>LESLY ROSARIO SEBASTIAN REVILLAAnálisis descriptivo y prescriptivoAUTOEVALUACION</v>
      </c>
      <c r="Q242" t="str">
        <f>BASE[[#This Row],[NombresCalificado]]&amp;BASE[[#This Row],[TipoEvaluacion]]</f>
        <v>LESLY ROSARIO SEBASTIAN REVILLAAUTOEVALUACION</v>
      </c>
      <c r="R242">
        <v>4</v>
      </c>
      <c r="S242" t="s">
        <v>7</v>
      </c>
      <c r="T242" t="s">
        <v>307</v>
      </c>
      <c r="U242" s="17">
        <v>5</v>
      </c>
      <c r="V242" s="17" t="str" cm="1">
        <f t="array" ref="V242">_xlfn.IFS(U242=0,"Prenovato",U242=1,"Novato",U242=2,"Principiante avanzado",U242=3,"Competente",U242=4,"Proficiente",U242=5,"Master")</f>
        <v>Master</v>
      </c>
      <c r="W242" s="17">
        <v>5</v>
      </c>
      <c r="X242" s="17" t="str" cm="1">
        <f t="array" ref="X242">_xlfn.IFS(W242=0,"No evidenciado",W242=1,"Novato",W242=2,"Principiante avanzado",W242=3,"Competente",W242=4,"Proficiente",W242=5,"Master")</f>
        <v>Master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4</v>
      </c>
      <c r="AB242" s="17" t="str" cm="1">
        <f t="array" ref="AB242">_xlfn.IFS(AA242=0,"No evidenciado",AA242=1,"Novato",AA242=2,"Principiante avanzado",AA242=3,"Competente",AA242=4,"Proficiente",AA242=5,"Master")</f>
        <v>Proficiente</v>
      </c>
      <c r="AC242" s="17">
        <v>5</v>
      </c>
      <c r="AD242" s="17" t="str" cm="1">
        <f t="array" ref="AD242">_xlfn.IFS(AC242=0,"Prenovato",AC242=1,"Novato",AC242=2,"Principiante avanzado",AC242=3,"Competente",AC242=4,"Proficiente",AC242=5,"Master")</f>
        <v>Master</v>
      </c>
      <c r="AE242" s="17" t="s">
        <v>308</v>
      </c>
    </row>
    <row r="243" spans="1:31" x14ac:dyDescent="0.25">
      <c r="A243" t="s">
        <v>205</v>
      </c>
      <c r="B243" t="s">
        <v>206</v>
      </c>
      <c r="C243" t="s">
        <v>201</v>
      </c>
      <c r="D243" t="s">
        <v>197</v>
      </c>
      <c r="E243" t="s">
        <v>205</v>
      </c>
      <c r="F243" t="s">
        <v>206</v>
      </c>
      <c r="G243" t="s">
        <v>228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201</v>
      </c>
      <c r="M243" t="s">
        <v>303</v>
      </c>
      <c r="N243" t="s">
        <v>291</v>
      </c>
      <c r="O243" t="s">
        <v>292</v>
      </c>
      <c r="P243" t="str">
        <f t="shared" si="18"/>
        <v>LESLY ROSARIO SEBASTIAN REVILLAGestión de ProyectosAUTOEVALUACION</v>
      </c>
      <c r="Q243" t="str">
        <f>BASE[[#This Row],[NombresCalificado]]&amp;BASE[[#This Row],[TipoEvaluacion]]</f>
        <v>LESLY ROSARIO SEBASTIAN REVILLAAUTOEVALUACION</v>
      </c>
      <c r="R243">
        <v>5</v>
      </c>
      <c r="S243" t="s">
        <v>183</v>
      </c>
      <c r="T243" t="s">
        <v>307</v>
      </c>
      <c r="U243" s="17">
        <v>5</v>
      </c>
      <c r="V243" s="17" t="str" cm="1">
        <f t="array" ref="V243">_xlfn.IFS(U243=0,"Prenovato",U243=1,"Novato",U243=2,"Principiante avanzado",U243=3,"Competente",U243=4,"Proficiente",U243=5,"Master")</f>
        <v>Master</v>
      </c>
      <c r="W243" s="17">
        <v>5</v>
      </c>
      <c r="X243" s="17" t="str" cm="1">
        <f t="array" ref="X243">_xlfn.IFS(W243=0,"No evidenciado",W243=1,"Novato",W243=2,"Principiante avanzado",W243=3,"Competente",W243=4,"Proficiente",W243=5,"Master")</f>
        <v>Master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4</v>
      </c>
      <c r="AB243" s="17" t="str" cm="1">
        <f t="array" ref="AB243">_xlfn.IFS(AA243=0,"No evidenciado",AA243=1,"Novato",AA243=2,"Principiante avanzado",AA243=3,"Competente",AA243=4,"Proficiente",AA243=5,"Master")</f>
        <v>Proficiente</v>
      </c>
      <c r="AC243" s="17">
        <v>5</v>
      </c>
      <c r="AD243" s="17" t="str" cm="1">
        <f t="array" ref="AD243">_xlfn.IFS(AC243=0,"Prenovato",AC243=1,"Novato",AC243=2,"Principiante avanzado",AC243=3,"Competente",AC243=4,"Proficiente",AC243=5,"Master")</f>
        <v>Master</v>
      </c>
      <c r="AE243" s="17" t="s">
        <v>308</v>
      </c>
    </row>
    <row r="244" spans="1:31" x14ac:dyDescent="0.25">
      <c r="A244" t="s">
        <v>205</v>
      </c>
      <c r="B244" t="s">
        <v>206</v>
      </c>
      <c r="C244" t="s">
        <v>201</v>
      </c>
      <c r="D244" t="s">
        <v>197</v>
      </c>
      <c r="E244" t="s">
        <v>205</v>
      </c>
      <c r="F244" t="s">
        <v>206</v>
      </c>
      <c r="G244" t="s">
        <v>228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201</v>
      </c>
      <c r="M244" t="s">
        <v>302</v>
      </c>
      <c r="N244" t="s">
        <v>296</v>
      </c>
      <c r="O244" t="s">
        <v>296</v>
      </c>
      <c r="P244" t="str">
        <f t="shared" si="18"/>
        <v>LESLY ROSARIO SEBASTIAN REVILLAComunicación MultidimensionalAUTOEVALUACION</v>
      </c>
      <c r="Q244" t="str">
        <f>BASE[[#This Row],[NombresCalificado]]&amp;BASE[[#This Row],[TipoEvaluacion]]</f>
        <v>LESLY ROSARIO SEBASTIAN REVILLAAUTOEVALUACION</v>
      </c>
      <c r="R244">
        <v>5</v>
      </c>
      <c r="S244" t="s">
        <v>183</v>
      </c>
      <c r="T244" t="s">
        <v>307</v>
      </c>
      <c r="U244" s="17">
        <v>5</v>
      </c>
      <c r="V244" s="17" t="str" cm="1">
        <f t="array" ref="V244">_xlfn.IFS(U244=0,"Prenovato",U244=1,"Novato",U244=2,"Principiante avanzado",U244=3,"Competente",U244=4,"Proficiente",U244=5,"Master")</f>
        <v>Master</v>
      </c>
      <c r="W244" s="17">
        <v>5</v>
      </c>
      <c r="X244" s="17" t="str" cm="1">
        <f t="array" ref="X244">_xlfn.IFS(W244=0,"No evidenciado",W244=1,"Novato",W244=2,"Principiante avanzado",W244=3,"Competente",W244=4,"Proficiente",W244=5,"Master")</f>
        <v>Master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4</v>
      </c>
      <c r="AB244" s="17" t="str" cm="1">
        <f t="array" ref="AB244">_xlfn.IFS(AA244=0,"No evidenciado",AA244=1,"Novato",AA244=2,"Principiante avanzado",AA244=3,"Competente",AA244=4,"Proficiente",AA244=5,"Master")</f>
        <v>Proficiente</v>
      </c>
      <c r="AC244" s="17">
        <v>5</v>
      </c>
      <c r="AD244" s="17" t="str" cm="1">
        <f t="array" ref="AD244">_xlfn.IFS(AC244=0,"Prenovato",AC244=1,"Novato",AC244=2,"Principiante avanzado",AC244=3,"Competente",AC244=4,"Proficiente",AC244=5,"Master")</f>
        <v>Master</v>
      </c>
      <c r="AE244" s="17" t="s">
        <v>308</v>
      </c>
    </row>
    <row r="245" spans="1:31" x14ac:dyDescent="0.25">
      <c r="A245" t="s">
        <v>205</v>
      </c>
      <c r="B245" t="s">
        <v>206</v>
      </c>
      <c r="C245" t="s">
        <v>201</v>
      </c>
      <c r="D245" t="s">
        <v>197</v>
      </c>
      <c r="E245" t="s">
        <v>205</v>
      </c>
      <c r="F245" t="s">
        <v>206</v>
      </c>
      <c r="G245" t="s">
        <v>228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201</v>
      </c>
      <c r="M245" t="s">
        <v>305</v>
      </c>
      <c r="N245" t="s">
        <v>291</v>
      </c>
      <c r="O245" t="s">
        <v>292</v>
      </c>
      <c r="P245" t="str">
        <f t="shared" si="18"/>
        <v>LESLY ROSARIO SEBASTIAN REVILLACapacidad innovadora y creativaAUTOEVALUACION</v>
      </c>
      <c r="Q245" t="str">
        <f>BASE[[#This Row],[NombresCalificado]]&amp;BASE[[#This Row],[TipoEvaluacion]]</f>
        <v>LESLY ROSARIO SEBASTIAN REVILLAAUTOEVALUACION</v>
      </c>
      <c r="R245">
        <v>4</v>
      </c>
      <c r="S245" t="s">
        <v>7</v>
      </c>
      <c r="T245" t="s">
        <v>307</v>
      </c>
      <c r="U245" s="17">
        <v>5</v>
      </c>
      <c r="V245" s="17" t="str" cm="1">
        <f t="array" ref="V245">_xlfn.IFS(U245=0,"Prenovato",U245=1,"Novato",U245=2,"Principiante avanzado",U245=3,"Competente",U245=4,"Proficiente",U245=5,"Master")</f>
        <v>Master</v>
      </c>
      <c r="W245" s="17">
        <v>5</v>
      </c>
      <c r="X245" s="17" t="str" cm="1">
        <f t="array" ref="X245">_xlfn.IFS(W245=0,"No evidenciado",W245=1,"Novato",W245=2,"Principiante avanzado",W245=3,"Competente",W245=4,"Proficiente",W245=5,"Master")</f>
        <v>Master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4</v>
      </c>
      <c r="AB245" s="17" t="str" cm="1">
        <f t="array" ref="AB245">_xlfn.IFS(AA245=0,"No evidenciado",AA245=1,"Novato",AA245=2,"Principiante avanzado",AA245=3,"Competente",AA245=4,"Proficiente",AA245=5,"Master")</f>
        <v>Proficiente</v>
      </c>
      <c r="AC245" s="17">
        <v>5</v>
      </c>
      <c r="AD245" s="17" t="str" cm="1">
        <f t="array" ref="AD245">_xlfn.IFS(AC245=0,"Prenovato",AC245=1,"Novato",AC245=2,"Principiante avanzado",AC245=3,"Competente",AC245=4,"Proficiente",AC245=5,"Master")</f>
        <v>Master</v>
      </c>
      <c r="AE245" s="17" t="s">
        <v>308</v>
      </c>
    </row>
    <row r="246" spans="1:31" x14ac:dyDescent="0.25">
      <c r="A246" t="s">
        <v>205</v>
      </c>
      <c r="B246" t="s">
        <v>206</v>
      </c>
      <c r="C246" t="s">
        <v>201</v>
      </c>
      <c r="D246" t="s">
        <v>197</v>
      </c>
      <c r="E246" t="s">
        <v>205</v>
      </c>
      <c r="F246" t="s">
        <v>206</v>
      </c>
      <c r="G246" t="s">
        <v>228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201</v>
      </c>
      <c r="M246" t="s">
        <v>293</v>
      </c>
      <c r="N246" t="s">
        <v>291</v>
      </c>
      <c r="O246" t="s">
        <v>292</v>
      </c>
      <c r="P246" t="str">
        <f t="shared" si="18"/>
        <v>LESLY ROSARIO SEBASTIAN REVILLAForesight StrategyAUTOEVALUACION</v>
      </c>
      <c r="Q246" t="str">
        <f>BASE[[#This Row],[NombresCalificado]]&amp;BASE[[#This Row],[TipoEvaluacion]]</f>
        <v>LESLY ROSARIO SEBASTIAN REVILLAAUTOEVALUACION</v>
      </c>
      <c r="R246">
        <v>4</v>
      </c>
      <c r="S246" t="s">
        <v>7</v>
      </c>
      <c r="T246" t="s">
        <v>307</v>
      </c>
      <c r="U246" s="17">
        <v>5</v>
      </c>
      <c r="V246" s="17" t="str" cm="1">
        <f t="array" ref="V246">_xlfn.IFS(U246=0,"Prenovato",U246=1,"Novato",U246=2,"Principiante avanzado",U246=3,"Competente",U246=4,"Proficiente",U246=5,"Master")</f>
        <v>Master</v>
      </c>
      <c r="W246" s="17">
        <v>5</v>
      </c>
      <c r="X246" s="17" t="str" cm="1">
        <f t="array" ref="X246">_xlfn.IFS(W246=0,"No evidenciado",W246=1,"Novato",W246=2,"Principiante avanzado",W246=3,"Competente",W246=4,"Proficiente",W246=5,"Master")</f>
        <v>Master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4</v>
      </c>
      <c r="AB246" s="17" t="str" cm="1">
        <f t="array" ref="AB246">_xlfn.IFS(AA246=0,"No evidenciado",AA246=1,"Novato",AA246=2,"Principiante avanzado",AA246=3,"Competente",AA246=4,"Proficiente",AA246=5,"Master")</f>
        <v>Proficiente</v>
      </c>
      <c r="AC246" s="17">
        <v>5</v>
      </c>
      <c r="AD246" s="17" t="str" cm="1">
        <f t="array" ref="AD246">_xlfn.IFS(AC246=0,"Prenovato",AC246=1,"Novato",AC246=2,"Principiante avanzado",AC246=3,"Competente",AC246=4,"Proficiente",AC246=5,"Master")</f>
        <v>Master</v>
      </c>
      <c r="AE246" s="17" t="s">
        <v>308</v>
      </c>
    </row>
    <row r="247" spans="1:31" x14ac:dyDescent="0.25">
      <c r="A247" t="s">
        <v>205</v>
      </c>
      <c r="B247" t="s">
        <v>206</v>
      </c>
      <c r="C247" t="s">
        <v>201</v>
      </c>
      <c r="D247" t="s">
        <v>197</v>
      </c>
      <c r="E247" t="s">
        <v>205</v>
      </c>
      <c r="F247" t="s">
        <v>206</v>
      </c>
      <c r="G247" t="s">
        <v>228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201</v>
      </c>
      <c r="M247" t="s">
        <v>306</v>
      </c>
      <c r="N247" t="s">
        <v>296</v>
      </c>
      <c r="O247" t="s">
        <v>296</v>
      </c>
      <c r="P247" t="str">
        <f t="shared" si="18"/>
        <v>LESLY ROSARIO SEBASTIAN REVILLADesarrollo de Nuevos Productos y ServiciosAUTOEVALUACION</v>
      </c>
      <c r="Q247" t="str">
        <f>BASE[[#This Row],[NombresCalificado]]&amp;BASE[[#This Row],[TipoEvaluacion]]</f>
        <v>LESLY ROSARIO SEBASTIAN REVILLAAUTOEVALUACION</v>
      </c>
      <c r="R247">
        <v>4</v>
      </c>
      <c r="S247" t="s">
        <v>7</v>
      </c>
      <c r="T247" t="s">
        <v>307</v>
      </c>
      <c r="U247" s="17">
        <v>5</v>
      </c>
      <c r="V247" s="17" t="str" cm="1">
        <f t="array" ref="V247">_xlfn.IFS(U247=0,"Prenovato",U247=1,"Novato",U247=2,"Principiante avanzado",U247=3,"Competente",U247=4,"Proficiente",U247=5,"Master")</f>
        <v>Master</v>
      </c>
      <c r="W247" s="17">
        <v>5</v>
      </c>
      <c r="X247" s="17" t="str" cm="1">
        <f t="array" ref="X247">_xlfn.IFS(W247=0,"No evidenciado",W247=1,"Novato",W247=2,"Principiante avanzado",W247=3,"Competente",W247=4,"Proficiente",W247=5,"Master")</f>
        <v>Master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4</v>
      </c>
      <c r="AB247" s="17" t="str" cm="1">
        <f t="array" ref="AB247">_xlfn.IFS(AA247=0,"No evidenciado",AA247=1,"Novato",AA247=2,"Principiante avanzado",AA247=3,"Competente",AA247=4,"Proficiente",AA247=5,"Master")</f>
        <v>Proficiente</v>
      </c>
      <c r="AC247" s="17">
        <v>5</v>
      </c>
      <c r="AD247" s="17" t="str" cm="1">
        <f t="array" ref="AD247">_xlfn.IFS(AC247=0,"Prenovato",AC247=1,"Novato",AC247=2,"Principiante avanzado",AC247=3,"Competente",AC247=4,"Proficiente",AC247=5,"Master")</f>
        <v>Master</v>
      </c>
      <c r="AE247" s="17" t="s">
        <v>308</v>
      </c>
    </row>
    <row r="248" spans="1:31" x14ac:dyDescent="0.25">
      <c r="A248" t="s">
        <v>205</v>
      </c>
      <c r="B248" t="s">
        <v>206</v>
      </c>
      <c r="C248" t="s">
        <v>201</v>
      </c>
      <c r="D248" t="s">
        <v>197</v>
      </c>
      <c r="E248" t="s">
        <v>205</v>
      </c>
      <c r="F248" t="s">
        <v>206</v>
      </c>
      <c r="G248" t="s">
        <v>228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201</v>
      </c>
      <c r="M248" t="s">
        <v>297</v>
      </c>
      <c r="N248" t="s">
        <v>296</v>
      </c>
      <c r="O248" t="s">
        <v>296</v>
      </c>
      <c r="P248" t="str">
        <f t="shared" si="18"/>
        <v>LESLY ROSARIO SEBASTIAN REVILLAElaboración de modelos de negocio (inc. Digital)AUTOEVALUACION</v>
      </c>
      <c r="Q248" t="str">
        <f>BASE[[#This Row],[NombresCalificado]]&amp;BASE[[#This Row],[TipoEvaluacion]]</f>
        <v>LESLY ROSARIO SEBASTIAN REVILLAAUTOEVALUACION</v>
      </c>
      <c r="R248">
        <v>4</v>
      </c>
      <c r="S248" t="s">
        <v>7</v>
      </c>
      <c r="T248" t="s">
        <v>307</v>
      </c>
      <c r="U248" s="17">
        <v>5</v>
      </c>
      <c r="V248" s="17" t="str" cm="1">
        <f t="array" ref="V248">_xlfn.IFS(U248=0,"Prenovato",U248=1,"Novato",U248=2,"Principiante avanzado",U248=3,"Competente",U248=4,"Proficiente",U248=5,"Master")</f>
        <v>Master</v>
      </c>
      <c r="W248" s="17">
        <v>5</v>
      </c>
      <c r="X248" s="17" t="str" cm="1">
        <f t="array" ref="X248">_xlfn.IFS(W248=0,"No evidenciado",W248=1,"Novato",W248=2,"Principiante avanzado",W248=3,"Competente",W248=4,"Proficiente",W248=5,"Master")</f>
        <v>Master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4</v>
      </c>
      <c r="AB248" s="17" t="str" cm="1">
        <f t="array" ref="AB248">_xlfn.IFS(AA248=0,"No evidenciado",AA248=1,"Novato",AA248=2,"Principiante avanzado",AA248=3,"Competente",AA248=4,"Proficiente",AA248=5,"Master")</f>
        <v>Proficiente</v>
      </c>
      <c r="AC248" s="17">
        <v>5</v>
      </c>
      <c r="AD248" s="17" t="str" cm="1">
        <f t="array" ref="AD248">_xlfn.IFS(AC248=0,"Prenovato",AC248=1,"Novato",AC248=2,"Principiante avanzado",AC248=3,"Competente",AC248=4,"Proficiente",AC248=5,"Master")</f>
        <v>Master</v>
      </c>
      <c r="AE248" s="17" t="s">
        <v>308</v>
      </c>
    </row>
    <row r="249" spans="1:31" x14ac:dyDescent="0.25">
      <c r="A249" t="s">
        <v>205</v>
      </c>
      <c r="B249" t="s">
        <v>206</v>
      </c>
      <c r="C249" t="s">
        <v>201</v>
      </c>
      <c r="D249" t="s">
        <v>197</v>
      </c>
      <c r="E249" t="s">
        <v>205</v>
      </c>
      <c r="F249" t="s">
        <v>206</v>
      </c>
      <c r="G249" t="s">
        <v>228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201</v>
      </c>
      <c r="M249" t="s">
        <v>290</v>
      </c>
      <c r="N249" t="s">
        <v>291</v>
      </c>
      <c r="O249" t="s">
        <v>292</v>
      </c>
      <c r="P249" t="str">
        <f t="shared" si="18"/>
        <v>LESLY ROSARIO SEBASTIAN REVILLAAnálisis del entorno (interno y externo)AUTOEVALUACION</v>
      </c>
      <c r="Q249" t="str">
        <f>BASE[[#This Row],[NombresCalificado]]&amp;BASE[[#This Row],[TipoEvaluacion]]</f>
        <v>LESLY ROSARIO SEBASTIAN REVILLAAUTOEVALUACION</v>
      </c>
      <c r="R249">
        <v>4</v>
      </c>
      <c r="S249" t="s">
        <v>7</v>
      </c>
      <c r="T249" t="s">
        <v>307</v>
      </c>
      <c r="U249" s="17">
        <v>5</v>
      </c>
      <c r="V249" s="17" t="str" cm="1">
        <f t="array" ref="V249">_xlfn.IFS(U249=0,"Prenovato",U249=1,"Novato",U249=2,"Principiante avanzado",U249=3,"Competente",U249=4,"Proficiente",U249=5,"Master")</f>
        <v>Master</v>
      </c>
      <c r="W249" s="17">
        <v>5</v>
      </c>
      <c r="X249" s="17" t="str" cm="1">
        <f t="array" ref="X249">_xlfn.IFS(W249=0,"No evidenciado",W249=1,"Novato",W249=2,"Principiante avanzado",W249=3,"Competente",W249=4,"Proficiente",W249=5,"Master")</f>
        <v>Master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4</v>
      </c>
      <c r="AB249" s="17" t="str" cm="1">
        <f t="array" ref="AB249">_xlfn.IFS(AA249=0,"No evidenciado",AA249=1,"Novato",AA249=2,"Principiante avanzado",AA249=3,"Competente",AA249=4,"Proficiente",AA249=5,"Master")</f>
        <v>Proficiente</v>
      </c>
      <c r="AC249" s="17">
        <v>5</v>
      </c>
      <c r="AD249" s="17" t="str" cm="1">
        <f t="array" ref="AD249">_xlfn.IFS(AC249=0,"Prenovato",AC249=1,"Novato",AC249=2,"Principiante avanzado",AC249=3,"Competente",AC249=4,"Proficiente",AC249=5,"Master")</f>
        <v>Master</v>
      </c>
      <c r="AE249" s="17" t="s">
        <v>308</v>
      </c>
    </row>
    <row r="250" spans="1:31" x14ac:dyDescent="0.25">
      <c r="A250" t="s">
        <v>205</v>
      </c>
      <c r="B250" t="s">
        <v>206</v>
      </c>
      <c r="C250" t="s">
        <v>201</v>
      </c>
      <c r="D250" t="s">
        <v>197</v>
      </c>
      <c r="E250" t="s">
        <v>205</v>
      </c>
      <c r="F250" t="s">
        <v>206</v>
      </c>
      <c r="G250" t="s">
        <v>228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201</v>
      </c>
      <c r="M250" t="s">
        <v>299</v>
      </c>
      <c r="N250" t="s">
        <v>296</v>
      </c>
      <c r="O250" t="s">
        <v>296</v>
      </c>
      <c r="P250" t="str">
        <f t="shared" si="18"/>
        <v>LESLY ROSARIO SEBASTIAN REVILLAFormulación y de desarrollo de solucionesAUTOEVALUACION</v>
      </c>
      <c r="Q250" t="str">
        <f>BASE[[#This Row],[NombresCalificado]]&amp;BASE[[#This Row],[TipoEvaluacion]]</f>
        <v>LESLY ROSARIO SEBASTIAN REVILLAAUTOEVALUACION</v>
      </c>
      <c r="R250">
        <v>5</v>
      </c>
      <c r="S250" t="s">
        <v>183</v>
      </c>
      <c r="T250" t="s">
        <v>307</v>
      </c>
      <c r="U250" s="17">
        <v>5</v>
      </c>
      <c r="V250" s="17" t="str" cm="1">
        <f t="array" ref="V250">_xlfn.IFS(U250=0,"Prenovato",U250=1,"Novato",U250=2,"Principiante avanzado",U250=3,"Competente",U250=4,"Proficiente",U250=5,"Master")</f>
        <v>Master</v>
      </c>
      <c r="W250" s="17">
        <v>5</v>
      </c>
      <c r="X250" s="17" t="str" cm="1">
        <f t="array" ref="X250">_xlfn.IFS(W250=0,"No evidenciado",W250=1,"Novato",W250=2,"Principiante avanzado",W250=3,"Competente",W250=4,"Proficiente",W250=5,"Master")</f>
        <v>Master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4</v>
      </c>
      <c r="AB250" s="17" t="str" cm="1">
        <f t="array" ref="AB250">_xlfn.IFS(AA250=0,"No evidenciado",AA250=1,"Novato",AA250=2,"Principiante avanzado",AA250=3,"Competente",AA250=4,"Proficiente",AA250=5,"Master")</f>
        <v>Proficiente</v>
      </c>
      <c r="AC250" s="17">
        <v>5</v>
      </c>
      <c r="AD250" s="17" t="str" cm="1">
        <f t="array" ref="AD250">_xlfn.IFS(AC250=0,"Prenovato",AC250=1,"Novato",AC250=2,"Principiante avanzado",AC250=3,"Competente",AC250=4,"Proficiente",AC250=5,"Master")</f>
        <v>Master</v>
      </c>
      <c r="AE250" s="17" t="s">
        <v>308</v>
      </c>
    </row>
    <row r="251" spans="1:31" x14ac:dyDescent="0.25">
      <c r="A251" t="s">
        <v>205</v>
      </c>
      <c r="B251" t="s">
        <v>206</v>
      </c>
      <c r="C251" t="s">
        <v>201</v>
      </c>
      <c r="D251" t="s">
        <v>197</v>
      </c>
      <c r="E251" t="s">
        <v>205</v>
      </c>
      <c r="F251" t="s">
        <v>206</v>
      </c>
      <c r="G251" t="s">
        <v>228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201</v>
      </c>
      <c r="M251" t="s">
        <v>298</v>
      </c>
      <c r="N251" t="s">
        <v>296</v>
      </c>
      <c r="O251" t="s">
        <v>296</v>
      </c>
      <c r="P251" t="str">
        <f t="shared" si="18"/>
        <v>LESLY ROSARIO SEBASTIAN REVILLAElaboración de Modelos Financieros y No FinancierosAUTOEVALUACION</v>
      </c>
      <c r="Q251" t="str">
        <f>BASE[[#This Row],[NombresCalificado]]&amp;BASE[[#This Row],[TipoEvaluacion]]</f>
        <v>LESLY ROSARIO SEBASTIAN REVILLAAUTOEVALUACION</v>
      </c>
      <c r="R251">
        <v>4</v>
      </c>
      <c r="S251" t="s">
        <v>7</v>
      </c>
      <c r="T251" t="s">
        <v>307</v>
      </c>
      <c r="U251" s="17">
        <v>5</v>
      </c>
      <c r="V251" s="17" t="str" cm="1">
        <f t="array" ref="V251">_xlfn.IFS(U251=0,"Prenovato",U251=1,"Novato",U251=2,"Principiante avanzado",U251=3,"Competente",U251=4,"Proficiente",U251=5,"Master")</f>
        <v>Master</v>
      </c>
      <c r="W251" s="17">
        <v>5</v>
      </c>
      <c r="X251" s="17" t="str" cm="1">
        <f t="array" ref="X251">_xlfn.IFS(W251=0,"No evidenciado",W251=1,"Novato",W251=2,"Principiante avanzado",W251=3,"Competente",W251=4,"Proficiente",W251=5,"Master")</f>
        <v>Master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4</v>
      </c>
      <c r="AB251" s="17" t="str" cm="1">
        <f t="array" ref="AB251">_xlfn.IFS(AA251=0,"No evidenciado",AA251=1,"Novato",AA251=2,"Principiante avanzado",AA251=3,"Competente",AA251=4,"Proficiente",AA251=5,"Master")</f>
        <v>Proficiente</v>
      </c>
      <c r="AC251" s="17">
        <v>5</v>
      </c>
      <c r="AD251" s="17" t="str" cm="1">
        <f t="array" ref="AD251">_xlfn.IFS(AC251=0,"Prenovato",AC251=1,"Novato",AC251=2,"Principiante avanzado",AC251=3,"Competente",AC251=4,"Proficiente",AC251=5,"Master")</f>
        <v>Master</v>
      </c>
      <c r="AE251" s="17" t="s">
        <v>308</v>
      </c>
    </row>
    <row r="252" spans="1:31" x14ac:dyDescent="0.25">
      <c r="A252" t="s">
        <v>205</v>
      </c>
      <c r="B252" t="s">
        <v>206</v>
      </c>
      <c r="C252" t="s">
        <v>201</v>
      </c>
      <c r="D252" t="s">
        <v>197</v>
      </c>
      <c r="E252" t="s">
        <v>205</v>
      </c>
      <c r="F252" t="s">
        <v>206</v>
      </c>
      <c r="G252" t="s">
        <v>228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201</v>
      </c>
      <c r="M252" t="s">
        <v>295</v>
      </c>
      <c r="N252" t="s">
        <v>296</v>
      </c>
      <c r="O252" t="s">
        <v>296</v>
      </c>
      <c r="P252" t="str">
        <f t="shared" si="18"/>
        <v>LESLY ROSARIO SEBASTIAN REVILLATransformacion DigitalAUTOEVALUACION</v>
      </c>
      <c r="Q252" t="str">
        <f>BASE[[#This Row],[NombresCalificado]]&amp;BASE[[#This Row],[TipoEvaluacion]]</f>
        <v>LESLY ROSARIO SEBASTIAN REVILLAAUTOEVALUACION</v>
      </c>
      <c r="R252">
        <v>4</v>
      </c>
      <c r="S252" t="s">
        <v>7</v>
      </c>
      <c r="T252" t="s">
        <v>307</v>
      </c>
      <c r="U252" s="17">
        <v>5</v>
      </c>
      <c r="V252" s="17" t="str" cm="1">
        <f t="array" ref="V252">_xlfn.IFS(U252=0,"Prenovato",U252=1,"Novato",U252=2,"Principiante avanzado",U252=3,"Competente",U252=4,"Proficiente",U252=5,"Master")</f>
        <v>Master</v>
      </c>
      <c r="W252" s="17">
        <v>5</v>
      </c>
      <c r="X252" s="17" t="str" cm="1">
        <f t="array" ref="X252">_xlfn.IFS(W252=0,"No evidenciado",W252=1,"Novato",W252=2,"Principiante avanzado",W252=3,"Competente",W252=4,"Proficiente",W252=5,"Master")</f>
        <v>Master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4</v>
      </c>
      <c r="AB252" s="17" t="str" cm="1">
        <f t="array" ref="AB252">_xlfn.IFS(AA252=0,"No evidenciado",AA252=1,"Novato",AA252=2,"Principiante avanzado",AA252=3,"Competente",AA252=4,"Proficiente",AA252=5,"Master")</f>
        <v>Proficiente</v>
      </c>
      <c r="AC252" s="17">
        <v>5</v>
      </c>
      <c r="AD252" s="17" t="str" cm="1">
        <f t="array" ref="AD252">_xlfn.IFS(AC252=0,"Prenovato",AC252=1,"Novato",AC252=2,"Principiante avanzado",AC252=3,"Competente",AC252=4,"Proficiente",AC252=5,"Master")</f>
        <v>Master</v>
      </c>
      <c r="AE252" s="17" t="s">
        <v>308</v>
      </c>
    </row>
    <row r="253" spans="1:31" x14ac:dyDescent="0.25">
      <c r="A253" t="s">
        <v>205</v>
      </c>
      <c r="B253" t="s">
        <v>206</v>
      </c>
      <c r="C253" t="s">
        <v>201</v>
      </c>
      <c r="D253" t="s">
        <v>197</v>
      </c>
      <c r="E253" t="s">
        <v>205</v>
      </c>
      <c r="F253" t="s">
        <v>206</v>
      </c>
      <c r="G253" t="s">
        <v>228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201</v>
      </c>
      <c r="M253" t="s">
        <v>294</v>
      </c>
      <c r="N253" t="s">
        <v>291</v>
      </c>
      <c r="O253" t="s">
        <v>292</v>
      </c>
      <c r="P253" t="str">
        <f t="shared" si="18"/>
        <v>LESLY ROSARIO SEBASTIAN REVILLADiseño y Desarrollo OrganizacionalAUTOEVALUACION</v>
      </c>
      <c r="Q253" t="str">
        <f>BASE[[#This Row],[NombresCalificado]]&amp;BASE[[#This Row],[TipoEvaluacion]]</f>
        <v>LESLY ROSARIO SEBASTIAN REVILLAAUTOEVALUACION</v>
      </c>
      <c r="R253">
        <v>5</v>
      </c>
      <c r="S253" t="s">
        <v>183</v>
      </c>
      <c r="T253" t="s">
        <v>307</v>
      </c>
      <c r="U253" s="17">
        <v>5</v>
      </c>
      <c r="V253" s="17" t="str" cm="1">
        <f t="array" ref="V253">_xlfn.IFS(U253=0,"Prenovato",U253=1,"Novato",U253=2,"Principiante avanzado",U253=3,"Competente",U253=4,"Proficiente",U253=5,"Master")</f>
        <v>Master</v>
      </c>
      <c r="W253" s="17">
        <v>5</v>
      </c>
      <c r="X253" s="17" t="str" cm="1">
        <f t="array" ref="X253">_xlfn.IFS(W253=0,"No evidenciado",W253=1,"Novato",W253=2,"Principiante avanzado",W253=3,"Competente",W253=4,"Proficiente",W253=5,"Master")</f>
        <v>Master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4</v>
      </c>
      <c r="AB253" s="17" t="str" cm="1">
        <f t="array" ref="AB253">_xlfn.IFS(AA253=0,"No evidenciado",AA253=1,"Novato",AA253=2,"Principiante avanzado",AA253=3,"Competente",AA253=4,"Proficiente",AA253=5,"Master")</f>
        <v>Proficiente</v>
      </c>
      <c r="AC253" s="17">
        <v>5</v>
      </c>
      <c r="AD253" s="17" t="str" cm="1">
        <f t="array" ref="AD253">_xlfn.IFS(AC253=0,"Prenovato",AC253=1,"Novato",AC253=2,"Principiante avanzado",AC253=3,"Competente",AC253=4,"Proficiente",AC253=5,"Master")</f>
        <v>Master</v>
      </c>
      <c r="AE253" s="17" t="s">
        <v>308</v>
      </c>
    </row>
    <row r="254" spans="1:31" x14ac:dyDescent="0.25">
      <c r="A254" t="s">
        <v>229</v>
      </c>
      <c r="B254" t="s">
        <v>230</v>
      </c>
      <c r="C254" t="s">
        <v>196</v>
      </c>
      <c r="D254" t="s">
        <v>197</v>
      </c>
      <c r="E254" t="s">
        <v>229</v>
      </c>
      <c r="F254" t="s">
        <v>230</v>
      </c>
      <c r="G254" t="s">
        <v>231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196</v>
      </c>
      <c r="M254" t="s">
        <v>293</v>
      </c>
      <c r="N254" t="s">
        <v>291</v>
      </c>
      <c r="O254" t="s">
        <v>292</v>
      </c>
      <c r="P254" t="str">
        <f t="shared" si="18"/>
        <v>MARIA FERNANDA ROBATTI HUAYLLAForesight StrategyAUTOEVALUACION</v>
      </c>
      <c r="Q254" t="str">
        <f>BASE[[#This Row],[NombresCalificado]]&amp;BASE[[#This Row],[TipoEvaluacion]]</f>
        <v>MARIA FERNANDA ROBATTI HUAYLLAAUTOEVALUACION</v>
      </c>
      <c r="R254">
        <v>1</v>
      </c>
      <c r="S254" t="s">
        <v>6</v>
      </c>
      <c r="T254" t="s">
        <v>307</v>
      </c>
      <c r="U254" s="17">
        <v>0</v>
      </c>
      <c r="V254" s="17" t="str" cm="1">
        <f t="array" ref="V254">_xlfn.IFS(U254=0,"Prenovato",U254=1,"Novato",U254=2,"Principiante avanzado",U254=3,"Competente",U254=4,"Proficiente",U254=5,"Master")</f>
        <v>Prenovato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0</v>
      </c>
      <c r="AD254" s="17" t="str" cm="1">
        <f t="array" ref="AD254">_xlfn.IFS(AC254=0,"Prenovato",AC254=1,"Novato",AC254=2,"Principiante avanzado",AC254=3,"Competente",AC254=4,"Proficiente",AC254=5,"Master")</f>
        <v>Prenovato</v>
      </c>
      <c r="AE254" s="17" t="s">
        <v>308</v>
      </c>
    </row>
    <row r="255" spans="1:31" x14ac:dyDescent="0.25">
      <c r="A255" t="s">
        <v>229</v>
      </c>
      <c r="B255" t="s">
        <v>230</v>
      </c>
      <c r="C255" t="s">
        <v>196</v>
      </c>
      <c r="D255" t="s">
        <v>197</v>
      </c>
      <c r="E255" t="s">
        <v>229</v>
      </c>
      <c r="F255" t="s">
        <v>230</v>
      </c>
      <c r="G255" t="s">
        <v>231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196</v>
      </c>
      <c r="M255" t="s">
        <v>295</v>
      </c>
      <c r="N255" t="s">
        <v>296</v>
      </c>
      <c r="O255" t="s">
        <v>296</v>
      </c>
      <c r="P255" t="str">
        <f t="shared" si="18"/>
        <v>MARIA FERNANDA ROBATTI HUAYLLATransformacion DigitalAUTOEVALUACION</v>
      </c>
      <c r="Q255" t="str">
        <f>BASE[[#This Row],[NombresCalificado]]&amp;BASE[[#This Row],[TipoEvaluacion]]</f>
        <v>MARIA FERNANDA ROBATTI HUAYLLAAUTOEVALUACION</v>
      </c>
      <c r="R255">
        <v>1</v>
      </c>
      <c r="S255" t="s">
        <v>6</v>
      </c>
      <c r="T255" t="s">
        <v>307</v>
      </c>
      <c r="U255" s="17">
        <v>0</v>
      </c>
      <c r="V255" s="17" t="str" cm="1">
        <f t="array" ref="V255">_xlfn.IFS(U255=0,"Prenovato",U255=1,"Novato",U255=2,"Principiante avanzado",U255=3,"Competente",U255=4,"Proficiente",U255=5,"Master")</f>
        <v>Prenovato</v>
      </c>
      <c r="W255" s="17">
        <v>2</v>
      </c>
      <c r="X255" s="17" t="str" cm="1">
        <f t="array" ref="X255">_xlfn.IFS(W255=0,"No evidenciado",W255=1,"Novato",W255=2,"Principiante avanzado",W255=3,"Competente",W255=4,"Proficiente",W255=5,"Master")</f>
        <v>Principiante avanzado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0</v>
      </c>
      <c r="AD255" s="17" t="str" cm="1">
        <f t="array" ref="AD255">_xlfn.IFS(AC255=0,"Prenovato",AC255=1,"Novato",AC255=2,"Principiante avanzado",AC255=3,"Competente",AC255=4,"Proficiente",AC255=5,"Master")</f>
        <v>Prenovato</v>
      </c>
      <c r="AE255" s="17" t="s">
        <v>308</v>
      </c>
    </row>
    <row r="256" spans="1:31" x14ac:dyDescent="0.25">
      <c r="A256" t="s">
        <v>229</v>
      </c>
      <c r="B256" t="s">
        <v>230</v>
      </c>
      <c r="C256" t="s">
        <v>196</v>
      </c>
      <c r="D256" t="s">
        <v>197</v>
      </c>
      <c r="E256" t="s">
        <v>229</v>
      </c>
      <c r="F256" t="s">
        <v>230</v>
      </c>
      <c r="G256" t="s">
        <v>231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196</v>
      </c>
      <c r="M256" t="s">
        <v>305</v>
      </c>
      <c r="N256" t="s">
        <v>291</v>
      </c>
      <c r="O256" t="s">
        <v>292</v>
      </c>
      <c r="P256" t="str">
        <f t="shared" si="18"/>
        <v>MARIA FERNANDA ROBATTI HUAYLLACapacidad innovadora y creativaAUTOEVALUACION</v>
      </c>
      <c r="Q256" t="str">
        <f>BASE[[#This Row],[NombresCalificado]]&amp;BASE[[#This Row],[TipoEvaluacion]]</f>
        <v>MARIA FERNANDA ROBATTI HUAYLLAAUTOEVALUACION</v>
      </c>
      <c r="R256">
        <v>2</v>
      </c>
      <c r="S256" t="s">
        <v>4</v>
      </c>
      <c r="T256" t="s">
        <v>307</v>
      </c>
      <c r="U256" s="17">
        <v>0</v>
      </c>
      <c r="V256" s="17" t="str" cm="1">
        <f t="array" ref="V256">_xlfn.IFS(U256=0,"Prenovato",U256=1,"Novato",U256=2,"Principiante avanzado",U256=3,"Competente",U256=4,"Proficiente",U256=5,"Master")</f>
        <v>Prenovato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0</v>
      </c>
      <c r="AD256" s="17" t="str" cm="1">
        <f t="array" ref="AD256">_xlfn.IFS(AC256=0,"Prenovato",AC256=1,"Novato",AC256=2,"Principiante avanzado",AC256=3,"Competente",AC256=4,"Proficiente",AC256=5,"Master")</f>
        <v>Prenovato</v>
      </c>
      <c r="AE256" s="17" t="s">
        <v>308</v>
      </c>
    </row>
    <row r="257" spans="1:31" x14ac:dyDescent="0.25">
      <c r="A257" t="s">
        <v>229</v>
      </c>
      <c r="B257" t="s">
        <v>230</v>
      </c>
      <c r="C257" t="s">
        <v>196</v>
      </c>
      <c r="D257" t="s">
        <v>197</v>
      </c>
      <c r="E257" t="s">
        <v>229</v>
      </c>
      <c r="F257" t="s">
        <v>230</v>
      </c>
      <c r="G257" t="s">
        <v>231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NO</v>
      </c>
      <c r="L257" t="s">
        <v>196</v>
      </c>
      <c r="M257" t="s">
        <v>302</v>
      </c>
      <c r="N257" t="s">
        <v>296</v>
      </c>
      <c r="O257" t="s">
        <v>296</v>
      </c>
      <c r="P257" t="str">
        <f t="shared" si="18"/>
        <v>MARIA FERNANDA ROBATTI HUAYLLAComunicación MultidimensionalAUTOEVALUACION</v>
      </c>
      <c r="Q257" t="str">
        <f>BASE[[#This Row],[NombresCalificado]]&amp;BASE[[#This Row],[TipoEvaluacion]]</f>
        <v>MARIA FERNANDA ROBATTI HUAYLLAAUTOEVALUACION</v>
      </c>
      <c r="R257">
        <v>2</v>
      </c>
      <c r="S257" t="s">
        <v>4</v>
      </c>
      <c r="T257" t="s">
        <v>307</v>
      </c>
      <c r="U257" s="17">
        <v>0</v>
      </c>
      <c r="V257" s="17" t="str" cm="1">
        <f t="array" ref="V257">_xlfn.IFS(U257=0,"Prenovato",U257=1,"Novato",U257=2,"Principiante avanzado",U257=3,"Competente",U257=4,"Proficiente",U257=5,"Master")</f>
        <v>Prenovato</v>
      </c>
      <c r="W257" s="17">
        <v>2</v>
      </c>
      <c r="X257" s="17" t="str" cm="1">
        <f t="array" ref="X257">_xlfn.IFS(W257=0,"No evidenciado",W257=1,"Novato",W257=2,"Principiante avanzado",W257=3,"Competente",W257=4,"Proficiente",W257=5,"Master")</f>
        <v>Principiante avanzado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0</v>
      </c>
      <c r="AD257" s="17" t="str" cm="1">
        <f t="array" ref="AD257">_xlfn.IFS(AC257=0,"Prenovato",AC257=1,"Novato",AC257=2,"Principiante avanzado",AC257=3,"Competente",AC257=4,"Proficiente",AC257=5,"Master")</f>
        <v>Prenovato</v>
      </c>
      <c r="AE257" s="17" t="s">
        <v>308</v>
      </c>
    </row>
    <row r="258" spans="1:31" x14ac:dyDescent="0.25">
      <c r="A258" t="s">
        <v>229</v>
      </c>
      <c r="B258" t="s">
        <v>230</v>
      </c>
      <c r="C258" t="s">
        <v>196</v>
      </c>
      <c r="D258" t="s">
        <v>197</v>
      </c>
      <c r="E258" t="s">
        <v>229</v>
      </c>
      <c r="F258" t="s">
        <v>230</v>
      </c>
      <c r="G258" t="s">
        <v>231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NO</v>
      </c>
      <c r="L258" t="s">
        <v>196</v>
      </c>
      <c r="M258" t="s">
        <v>303</v>
      </c>
      <c r="N258" t="s">
        <v>291</v>
      </c>
      <c r="O258" t="s">
        <v>292</v>
      </c>
      <c r="P258" t="str">
        <f t="shared" si="18"/>
        <v>MARIA FERNANDA ROBATTI HUAYLLAGestión de ProyectosAUTOEVALUACION</v>
      </c>
      <c r="Q258" t="str">
        <f>BASE[[#This Row],[NombresCalificado]]&amp;BASE[[#This Row],[TipoEvaluacion]]</f>
        <v>MARIA FERNANDA ROBATTI HUAYLLAAUTOEVALUACION</v>
      </c>
      <c r="R258">
        <v>2</v>
      </c>
      <c r="S258" t="s">
        <v>4</v>
      </c>
      <c r="T258" t="s">
        <v>307</v>
      </c>
      <c r="U258" s="17">
        <v>0</v>
      </c>
      <c r="V258" s="17" t="str" cm="1">
        <f t="array" ref="V258">_xlfn.IFS(U258=0,"Prenovato",U258=1,"Novato",U258=2,"Principiante avanzado",U258=3,"Competente",U258=4,"Proficiente",U258=5,"Master")</f>
        <v>Prenovato</v>
      </c>
      <c r="W258" s="17">
        <v>2</v>
      </c>
      <c r="X258" s="17" t="str" cm="1">
        <f t="array" ref="X258">_xlfn.IFS(W258=0,"No evidenciado",W258=1,"Novato",W258=2,"Principiante avanzado",W258=3,"Competente",W258=4,"Proficiente",W258=5,"Master")</f>
        <v>Principiante avanzado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0</v>
      </c>
      <c r="AD258" s="17" t="str" cm="1">
        <f t="array" ref="AD258">_xlfn.IFS(AC258=0,"Prenovato",AC258=1,"Novato",AC258=2,"Principiante avanzado",AC258=3,"Competente",AC258=4,"Proficiente",AC258=5,"Master")</f>
        <v>Prenovato</v>
      </c>
      <c r="AE258" s="17" t="s">
        <v>308</v>
      </c>
    </row>
    <row r="259" spans="1:31" x14ac:dyDescent="0.25">
      <c r="A259" t="s">
        <v>229</v>
      </c>
      <c r="B259" t="s">
        <v>230</v>
      </c>
      <c r="C259" t="s">
        <v>196</v>
      </c>
      <c r="D259" t="s">
        <v>197</v>
      </c>
      <c r="E259" t="s">
        <v>229</v>
      </c>
      <c r="F259" t="s">
        <v>230</v>
      </c>
      <c r="G259" t="s">
        <v>231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IF(COUNTIFS($E$2:$E$827,E259,$O$2:$O$827,"PRINCIPAL",$R$2:$R$827,0)&gt;0,"SI","NO")</f>
        <v>NO</v>
      </c>
      <c r="L259" t="s">
        <v>196</v>
      </c>
      <c r="M259" t="s">
        <v>304</v>
      </c>
      <c r="N259" t="s">
        <v>296</v>
      </c>
      <c r="O259" t="s">
        <v>296</v>
      </c>
      <c r="P259" t="str">
        <f t="shared" ref="P259:P322" si="22">F259&amp;M259&amp;AE259</f>
        <v>MARIA FERNANDA ROBATTI HUAYLLAAnálisis descriptivo y prescriptivoAUTOEVALUACION</v>
      </c>
      <c r="Q259" t="str">
        <f>BASE[[#This Row],[NombresCalificado]]&amp;BASE[[#This Row],[TipoEvaluacion]]</f>
        <v>MARIA FERNANDA ROBATTI HUAYLLAAUTOEVALUACION</v>
      </c>
      <c r="R259">
        <v>1</v>
      </c>
      <c r="S259" t="s">
        <v>6</v>
      </c>
      <c r="T259" t="s">
        <v>307</v>
      </c>
      <c r="U259" s="17">
        <v>0</v>
      </c>
      <c r="V259" s="17" t="str" cm="1">
        <f t="array" ref="V259">_xlfn.IFS(U259=0,"Prenovato",U259=1,"Novato",U259=2,"Principiante avanzado",U259=3,"Competente",U259=4,"Proficiente",U259=5,"Master")</f>
        <v>Prenovato</v>
      </c>
      <c r="W259" s="17">
        <v>2</v>
      </c>
      <c r="X259" s="17" t="str" cm="1">
        <f t="array" ref="X259">_xlfn.IFS(W259=0,"No evidenciado",W259=1,"Novato",W259=2,"Principiante avanzado",W259=3,"Competente",W259=4,"Proficiente",W259=5,"Master")</f>
        <v>Principiante avanzado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0</v>
      </c>
      <c r="AD259" s="17" t="str" cm="1">
        <f t="array" ref="AD259">_xlfn.IFS(AC259=0,"Prenovato",AC259=1,"Novato",AC259=2,"Principiante avanzado",AC259=3,"Competente",AC259=4,"Proficiente",AC259=5,"Master")</f>
        <v>Prenovato</v>
      </c>
      <c r="AE259" s="17" t="s">
        <v>308</v>
      </c>
    </row>
    <row r="260" spans="1:31" x14ac:dyDescent="0.25">
      <c r="A260" t="s">
        <v>229</v>
      </c>
      <c r="B260" t="s">
        <v>230</v>
      </c>
      <c r="C260" t="s">
        <v>196</v>
      </c>
      <c r="D260" t="s">
        <v>197</v>
      </c>
      <c r="E260" t="s">
        <v>229</v>
      </c>
      <c r="F260" t="s">
        <v>230</v>
      </c>
      <c r="G260" t="s">
        <v>231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NO</v>
      </c>
      <c r="L260" t="s">
        <v>196</v>
      </c>
      <c r="M260" t="s">
        <v>300</v>
      </c>
      <c r="N260" t="s">
        <v>291</v>
      </c>
      <c r="O260" t="s">
        <v>292</v>
      </c>
      <c r="P260" t="str">
        <f t="shared" si="22"/>
        <v>MARIA FERNANDA ROBATTI HUAYLLAComportamiento del ConsumidorAUTOEVALUACION</v>
      </c>
      <c r="Q260" t="str">
        <f>BASE[[#This Row],[NombresCalificado]]&amp;BASE[[#This Row],[TipoEvaluacion]]</f>
        <v>MARIA FERNANDA ROBATTI HUAYLLAAUTOEVALUACION</v>
      </c>
      <c r="R260">
        <v>2</v>
      </c>
      <c r="S260" t="s">
        <v>4</v>
      </c>
      <c r="T260" t="s">
        <v>307</v>
      </c>
      <c r="U260" s="17">
        <v>0</v>
      </c>
      <c r="V260" s="17" t="str" cm="1">
        <f t="array" ref="V260">_xlfn.IFS(U260=0,"Prenovato",U260=1,"Novato",U260=2,"Principiante avanzado",U260=3,"Competente",U260=4,"Proficiente",U260=5,"Master")</f>
        <v>Prenovato</v>
      </c>
      <c r="W260" s="17">
        <v>2</v>
      </c>
      <c r="X260" s="17" t="str" cm="1">
        <f t="array" ref="X260">_xlfn.IFS(W260=0,"No evidenciado",W260=1,"Novato",W260=2,"Principiante avanzado",W260=3,"Competente",W260=4,"Proficiente",W260=5,"Master")</f>
        <v>Principiante avanzado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0</v>
      </c>
      <c r="AD260" s="17" t="str" cm="1">
        <f t="array" ref="AD260">_xlfn.IFS(AC260=0,"Prenovato",AC260=1,"Novato",AC260=2,"Principiante avanzado",AC260=3,"Competente",AC260=4,"Proficiente",AC260=5,"Master")</f>
        <v>Prenovato</v>
      </c>
      <c r="AE260" s="17" t="s">
        <v>308</v>
      </c>
    </row>
    <row r="261" spans="1:31" x14ac:dyDescent="0.25">
      <c r="A261" t="s">
        <v>229</v>
      </c>
      <c r="B261" t="s">
        <v>230</v>
      </c>
      <c r="C261" t="s">
        <v>196</v>
      </c>
      <c r="D261" t="s">
        <v>197</v>
      </c>
      <c r="E261" t="s">
        <v>229</v>
      </c>
      <c r="F261" t="s">
        <v>230</v>
      </c>
      <c r="G261" t="s">
        <v>231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NO</v>
      </c>
      <c r="L261" t="s">
        <v>196</v>
      </c>
      <c r="M261" t="s">
        <v>301</v>
      </c>
      <c r="N261" t="s">
        <v>296</v>
      </c>
      <c r="O261" t="s">
        <v>296</v>
      </c>
      <c r="P261" t="str">
        <f t="shared" si="22"/>
        <v>MARIA FERNANDA ROBATTI HUAYLLAMejora de ProcesosAUTOEVALUACION</v>
      </c>
      <c r="Q261" t="str">
        <f>BASE[[#This Row],[NombresCalificado]]&amp;BASE[[#This Row],[TipoEvaluacion]]</f>
        <v>MARIA FERNANDA ROBATTI HUAYLLAAUTOEVALUACION</v>
      </c>
      <c r="R261">
        <v>2</v>
      </c>
      <c r="S261" t="s">
        <v>4</v>
      </c>
      <c r="T261" t="s">
        <v>307</v>
      </c>
      <c r="U261" s="17">
        <v>0</v>
      </c>
      <c r="V261" s="17" t="str" cm="1">
        <f t="array" ref="V261">_xlfn.IFS(U261=0,"Prenovato",U261=1,"Novato",U261=2,"Principiante avanzado",U261=3,"Competente",U261=4,"Proficiente",U261=5,"Master")</f>
        <v>Prenovato</v>
      </c>
      <c r="W261" s="17">
        <v>2</v>
      </c>
      <c r="X261" s="17" t="str" cm="1">
        <f t="array" ref="X261">_xlfn.IFS(W261=0,"No evidenciado",W261=1,"Novato",W261=2,"Principiante avanzado",W261=3,"Competente",W261=4,"Proficiente",W261=5,"Master")</f>
        <v>Principiante avanzado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0</v>
      </c>
      <c r="AD261" s="17" t="str" cm="1">
        <f t="array" ref="AD261">_xlfn.IFS(AC261=0,"Prenovato",AC261=1,"Novato",AC261=2,"Principiante avanzado",AC261=3,"Competente",AC261=4,"Proficiente",AC261=5,"Master")</f>
        <v>Prenovato</v>
      </c>
      <c r="AE261" s="17" t="s">
        <v>308</v>
      </c>
    </row>
    <row r="262" spans="1:31" x14ac:dyDescent="0.25">
      <c r="A262" t="s">
        <v>229</v>
      </c>
      <c r="B262" t="s">
        <v>230</v>
      </c>
      <c r="C262" t="s">
        <v>196</v>
      </c>
      <c r="D262" t="s">
        <v>197</v>
      </c>
      <c r="E262" t="s">
        <v>229</v>
      </c>
      <c r="F262" t="s">
        <v>230</v>
      </c>
      <c r="G262" t="s">
        <v>231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NO</v>
      </c>
      <c r="L262" t="s">
        <v>196</v>
      </c>
      <c r="M262" t="s">
        <v>290</v>
      </c>
      <c r="N262" t="s">
        <v>291</v>
      </c>
      <c r="O262" t="s">
        <v>292</v>
      </c>
      <c r="P262" t="str">
        <f t="shared" si="22"/>
        <v>MARIA FERNANDA ROBATTI HUAYLLAAnálisis del entorno (interno y externo)AUTOEVALUACION</v>
      </c>
      <c r="Q262" t="str">
        <f>BASE[[#This Row],[NombresCalificado]]&amp;BASE[[#This Row],[TipoEvaluacion]]</f>
        <v>MARIA FERNANDA ROBATTI HUAYLLAAUTOEVALUACION</v>
      </c>
      <c r="R262">
        <v>1</v>
      </c>
      <c r="S262" t="s">
        <v>6</v>
      </c>
      <c r="T262" t="s">
        <v>307</v>
      </c>
      <c r="U262" s="17">
        <v>0</v>
      </c>
      <c r="V262" s="17" t="str" cm="1">
        <f t="array" ref="V262">_xlfn.IFS(U262=0,"Prenovato",U262=1,"Novato",U262=2,"Principiante avanzado",U262=3,"Competente",U262=4,"Proficiente",U262=5,"Master")</f>
        <v>Prenovato</v>
      </c>
      <c r="W262" s="17">
        <v>2</v>
      </c>
      <c r="X262" s="17" t="str" cm="1">
        <f t="array" ref="X262">_xlfn.IFS(W262=0,"No evidenciado",W262=1,"Novato",W262=2,"Principiante avanzado",W262=3,"Competente",W262=4,"Proficiente",W262=5,"Master")</f>
        <v>Principiante avanzado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0</v>
      </c>
      <c r="AD262" s="17" t="str" cm="1">
        <f t="array" ref="AD262">_xlfn.IFS(AC262=0,"Prenovato",AC262=1,"Novato",AC262=2,"Principiante avanzado",AC262=3,"Competente",AC262=4,"Proficiente",AC262=5,"Master")</f>
        <v>Prenovato</v>
      </c>
      <c r="AE262" s="17" t="s">
        <v>308</v>
      </c>
    </row>
    <row r="263" spans="1:31" x14ac:dyDescent="0.25">
      <c r="A263" t="s">
        <v>229</v>
      </c>
      <c r="B263" t="s">
        <v>230</v>
      </c>
      <c r="C263" t="s">
        <v>196</v>
      </c>
      <c r="D263" t="s">
        <v>197</v>
      </c>
      <c r="E263" t="s">
        <v>229</v>
      </c>
      <c r="F263" t="s">
        <v>230</v>
      </c>
      <c r="G263" t="s">
        <v>231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NO</v>
      </c>
      <c r="L263" t="s">
        <v>196</v>
      </c>
      <c r="M263" t="s">
        <v>298</v>
      </c>
      <c r="N263" t="s">
        <v>296</v>
      </c>
      <c r="O263" t="s">
        <v>296</v>
      </c>
      <c r="P263" t="str">
        <f t="shared" si="22"/>
        <v>MARIA FERNANDA ROBATTI HUAYLLAElaboración de Modelos Financieros y No FinancierosAUTOEVALUACION</v>
      </c>
      <c r="Q263" t="str">
        <f>BASE[[#This Row],[NombresCalificado]]&amp;BASE[[#This Row],[TipoEvaluacion]]</f>
        <v>MARIA FERNANDA ROBATTI HUAYLLAAUTOEVALUACION</v>
      </c>
      <c r="R263">
        <v>1</v>
      </c>
      <c r="S263" t="s">
        <v>6</v>
      </c>
      <c r="T263" t="s">
        <v>307</v>
      </c>
      <c r="U263" s="17">
        <v>0</v>
      </c>
      <c r="V263" s="17" t="str" cm="1">
        <f t="array" ref="V263">_xlfn.IFS(U263=0,"Prenovato",U263=1,"Novato",U263=2,"Principiante avanzado",U263=3,"Competente",U263=4,"Proficiente",U263=5,"Master")</f>
        <v>Prenovato</v>
      </c>
      <c r="W263" s="17">
        <v>2</v>
      </c>
      <c r="X263" s="17" t="str" cm="1">
        <f t="array" ref="X263">_xlfn.IFS(W263=0,"No evidenciado",W263=1,"Novato",W263=2,"Principiante avanzado",W263=3,"Competente",W263=4,"Proficiente",W263=5,"Master")</f>
        <v>Principiante avanzado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0</v>
      </c>
      <c r="AD263" s="17" t="str" cm="1">
        <f t="array" ref="AD263">_xlfn.IFS(AC263=0,"Prenovato",AC263=1,"Novato",AC263=2,"Principiante avanzado",AC263=3,"Competente",AC263=4,"Proficiente",AC263=5,"Master")</f>
        <v>Prenovato</v>
      </c>
      <c r="AE263" s="17" t="s">
        <v>308</v>
      </c>
    </row>
    <row r="264" spans="1:31" x14ac:dyDescent="0.25">
      <c r="A264" t="s">
        <v>229</v>
      </c>
      <c r="B264" t="s">
        <v>230</v>
      </c>
      <c r="C264" t="s">
        <v>196</v>
      </c>
      <c r="D264" t="s">
        <v>197</v>
      </c>
      <c r="E264" t="s">
        <v>229</v>
      </c>
      <c r="F264" t="s">
        <v>230</v>
      </c>
      <c r="G264" t="s">
        <v>231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NO</v>
      </c>
      <c r="L264" t="s">
        <v>196</v>
      </c>
      <c r="M264" t="s">
        <v>299</v>
      </c>
      <c r="N264" t="s">
        <v>296</v>
      </c>
      <c r="O264" t="s">
        <v>296</v>
      </c>
      <c r="P264" t="str">
        <f t="shared" si="22"/>
        <v>MARIA FERNANDA ROBATTI HUAYLLAFormulación y de desarrollo de solucionesAUTOEVALUACION</v>
      </c>
      <c r="Q264" t="str">
        <f>BASE[[#This Row],[NombresCalificado]]&amp;BASE[[#This Row],[TipoEvaluacion]]</f>
        <v>MARIA FERNANDA ROBATTI HUAYLLAAUTOEVALUACION</v>
      </c>
      <c r="R264">
        <v>2</v>
      </c>
      <c r="S264" t="s">
        <v>4</v>
      </c>
      <c r="T264" t="s">
        <v>307</v>
      </c>
      <c r="U264" s="17">
        <v>0</v>
      </c>
      <c r="V264" s="17" t="str" cm="1">
        <f t="array" ref="V264">_xlfn.IFS(U264=0,"Prenovato",U264=1,"Novato",U264=2,"Principiante avanzado",U264=3,"Competente",U264=4,"Proficiente",U264=5,"Master")</f>
        <v>Prenovato</v>
      </c>
      <c r="W264" s="17">
        <v>2</v>
      </c>
      <c r="X264" s="17" t="str" cm="1">
        <f t="array" ref="X264">_xlfn.IFS(W264=0,"No evidenciado",W264=1,"Novato",W264=2,"Principiante avanzado",W264=3,"Competente",W264=4,"Proficiente",W264=5,"Master")</f>
        <v>Principiante avanzado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0</v>
      </c>
      <c r="AD264" s="17" t="str" cm="1">
        <f t="array" ref="AD264">_xlfn.IFS(AC264=0,"Prenovato",AC264=1,"Novato",AC264=2,"Principiante avanzado",AC264=3,"Competente",AC264=4,"Proficiente",AC264=5,"Master")</f>
        <v>Prenovato</v>
      </c>
      <c r="AE264" s="17" t="s">
        <v>308</v>
      </c>
    </row>
    <row r="265" spans="1:31" x14ac:dyDescent="0.25">
      <c r="A265" t="s">
        <v>229</v>
      </c>
      <c r="B265" t="s">
        <v>230</v>
      </c>
      <c r="C265" t="s">
        <v>196</v>
      </c>
      <c r="D265" t="s">
        <v>197</v>
      </c>
      <c r="E265" t="s">
        <v>229</v>
      </c>
      <c r="F265" t="s">
        <v>230</v>
      </c>
      <c r="G265" t="s">
        <v>231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NO</v>
      </c>
      <c r="L265" t="s">
        <v>196</v>
      </c>
      <c r="M265" t="s">
        <v>294</v>
      </c>
      <c r="N265" t="s">
        <v>291</v>
      </c>
      <c r="O265" t="s">
        <v>292</v>
      </c>
      <c r="P265" t="str">
        <f t="shared" si="22"/>
        <v>MARIA FERNANDA ROBATTI HUAYLLADiseño y Desarrollo OrganizacionalAUTOEVALUACION</v>
      </c>
      <c r="Q265" t="str">
        <f>BASE[[#This Row],[NombresCalificado]]&amp;BASE[[#This Row],[TipoEvaluacion]]</f>
        <v>MARIA FERNANDA ROBATTI HUAYLLAAUTOEVALUACION</v>
      </c>
      <c r="R265">
        <v>2</v>
      </c>
      <c r="S265" t="s">
        <v>4</v>
      </c>
      <c r="T265" t="s">
        <v>307</v>
      </c>
      <c r="U265" s="17">
        <v>0</v>
      </c>
      <c r="V265" s="17" t="str" cm="1">
        <f t="array" ref="V265">_xlfn.IFS(U265=0,"Prenovato",U265=1,"Novato",U265=2,"Principiante avanzado",U265=3,"Competente",U265=4,"Proficiente",U265=5,"Master")</f>
        <v>Prenovato</v>
      </c>
      <c r="W265" s="17">
        <v>2</v>
      </c>
      <c r="X265" s="17" t="str" cm="1">
        <f t="array" ref="X265">_xlfn.IFS(W265=0,"No evidenciado",W265=1,"Novato",W265=2,"Principiante avanzado",W265=3,"Competente",W265=4,"Proficiente",W265=5,"Master")</f>
        <v>Principiante avanzado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0</v>
      </c>
      <c r="AD265" s="17" t="str" cm="1">
        <f t="array" ref="AD265">_xlfn.IFS(AC265=0,"Prenovato",AC265=1,"Novato",AC265=2,"Principiante avanzado",AC265=3,"Competente",AC265=4,"Proficiente",AC265=5,"Master")</f>
        <v>Prenovato</v>
      </c>
      <c r="AE265" s="17" t="s">
        <v>308</v>
      </c>
    </row>
    <row r="266" spans="1:31" x14ac:dyDescent="0.25">
      <c r="A266" t="s">
        <v>229</v>
      </c>
      <c r="B266" t="s">
        <v>230</v>
      </c>
      <c r="C266" t="s">
        <v>196</v>
      </c>
      <c r="D266" t="s">
        <v>197</v>
      </c>
      <c r="E266" t="s">
        <v>229</v>
      </c>
      <c r="F266" t="s">
        <v>230</v>
      </c>
      <c r="G266" t="s">
        <v>231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NO</v>
      </c>
      <c r="L266" t="s">
        <v>196</v>
      </c>
      <c r="M266" t="s">
        <v>297</v>
      </c>
      <c r="N266" t="s">
        <v>296</v>
      </c>
      <c r="O266" t="s">
        <v>296</v>
      </c>
      <c r="P266" t="str">
        <f t="shared" si="22"/>
        <v>MARIA FERNANDA ROBATTI HUAYLLAElaboración de modelos de negocio (inc. Digital)AUTOEVALUACION</v>
      </c>
      <c r="Q266" t="str">
        <f>BASE[[#This Row],[NombresCalificado]]&amp;BASE[[#This Row],[TipoEvaluacion]]</f>
        <v>MARIA FERNANDA ROBATTI HUAYLLAAUTOEVALUACION</v>
      </c>
      <c r="R266">
        <v>1</v>
      </c>
      <c r="S266" t="s">
        <v>6</v>
      </c>
      <c r="T266" t="s">
        <v>307</v>
      </c>
      <c r="U266" s="17">
        <v>0</v>
      </c>
      <c r="V266" s="17" t="str" cm="1">
        <f t="array" ref="V266">_xlfn.IFS(U266=0,"Prenovato",U266=1,"Novato",U266=2,"Principiante avanzado",U266=3,"Competente",U266=4,"Proficiente",U266=5,"Master")</f>
        <v>Prenovato</v>
      </c>
      <c r="W266" s="17">
        <v>2</v>
      </c>
      <c r="X266" s="17" t="str" cm="1">
        <f t="array" ref="X266">_xlfn.IFS(W266=0,"No evidenciado",W266=1,"Novato",W266=2,"Principiante avanzado",W266=3,"Competente",W266=4,"Proficiente",W266=5,"Master")</f>
        <v>Principiante avanzado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0</v>
      </c>
      <c r="AD266" s="17" t="str" cm="1">
        <f t="array" ref="AD266">_xlfn.IFS(AC266=0,"Prenovato",AC266=1,"Novato",AC266=2,"Principiante avanzado",AC266=3,"Competente",AC266=4,"Proficiente",AC266=5,"Master")</f>
        <v>Prenovato</v>
      </c>
      <c r="AE266" s="17" t="s">
        <v>308</v>
      </c>
    </row>
    <row r="267" spans="1:31" x14ac:dyDescent="0.25">
      <c r="A267" t="s">
        <v>229</v>
      </c>
      <c r="B267" t="s">
        <v>230</v>
      </c>
      <c r="C267" t="s">
        <v>196</v>
      </c>
      <c r="D267" t="s">
        <v>197</v>
      </c>
      <c r="E267" t="s">
        <v>229</v>
      </c>
      <c r="F267" t="s">
        <v>230</v>
      </c>
      <c r="G267" t="s">
        <v>231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NO</v>
      </c>
      <c r="L267" t="s">
        <v>196</v>
      </c>
      <c r="M267" t="s">
        <v>306</v>
      </c>
      <c r="N267" t="s">
        <v>296</v>
      </c>
      <c r="O267" t="s">
        <v>296</v>
      </c>
      <c r="P267" t="str">
        <f t="shared" si="22"/>
        <v>MARIA FERNANDA ROBATTI HUAYLLADesarrollo de Nuevos Productos y ServiciosAUTOEVALUACION</v>
      </c>
      <c r="Q267" t="str">
        <f>BASE[[#This Row],[NombresCalificado]]&amp;BASE[[#This Row],[TipoEvaluacion]]</f>
        <v>MARIA FERNANDA ROBATTI HUAYLLAAUTOEVALUACION</v>
      </c>
      <c r="R267">
        <v>1</v>
      </c>
      <c r="S267" t="s">
        <v>6</v>
      </c>
      <c r="T267" t="s">
        <v>307</v>
      </c>
      <c r="U267" s="17">
        <v>0</v>
      </c>
      <c r="V267" s="17" t="str" cm="1">
        <f t="array" ref="V267">_xlfn.IFS(U267=0,"Prenovato",U267=1,"Novato",U267=2,"Principiante avanzado",U267=3,"Competente",U267=4,"Proficiente",U267=5,"Master")</f>
        <v>Prenovato</v>
      </c>
      <c r="W267" s="17">
        <v>2</v>
      </c>
      <c r="X267" s="17" t="str" cm="1">
        <f t="array" ref="X267">_xlfn.IFS(W267=0,"No evidenciado",W267=1,"Novato",W267=2,"Principiante avanzado",W267=3,"Competente",W267=4,"Proficiente",W267=5,"Master")</f>
        <v>Principiante avanzado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0</v>
      </c>
      <c r="AD267" s="17" t="str" cm="1">
        <f t="array" ref="AD267">_xlfn.IFS(AC267=0,"Prenovato",AC267=1,"Novato",AC267=2,"Principiante avanzado",AC267=3,"Competente",AC267=4,"Proficiente",AC267=5,"Master")</f>
        <v>Prenovato</v>
      </c>
      <c r="AE267" s="17" t="s">
        <v>308</v>
      </c>
    </row>
    <row r="268" spans="1:31" x14ac:dyDescent="0.25">
      <c r="A268" t="s">
        <v>205</v>
      </c>
      <c r="B268" t="s">
        <v>206</v>
      </c>
      <c r="C268" t="s">
        <v>201</v>
      </c>
      <c r="D268" t="s">
        <v>197</v>
      </c>
      <c r="E268" t="s">
        <v>229</v>
      </c>
      <c r="F268" t="s">
        <v>230</v>
      </c>
      <c r="G268" t="s">
        <v>231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NO</v>
      </c>
      <c r="L268" t="s">
        <v>196</v>
      </c>
      <c r="M268" t="s">
        <v>305</v>
      </c>
      <c r="N268" t="s">
        <v>291</v>
      </c>
      <c r="O268" t="s">
        <v>292</v>
      </c>
      <c r="P268" t="str">
        <f t="shared" si="22"/>
        <v>MARIA FERNANDA ROBATTI HUAYLLACapacidad innovadora y creativaEVALUACION</v>
      </c>
      <c r="Q268" t="str">
        <f>BASE[[#This Row],[NombresCalificado]]&amp;BASE[[#This Row],[TipoEvaluacion]]</f>
        <v>MARIA FERNANDA ROBATTI HUAYLLAEVALUACION</v>
      </c>
      <c r="R268">
        <v>2</v>
      </c>
      <c r="S268" t="s">
        <v>4</v>
      </c>
      <c r="T268" t="s">
        <v>307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2</v>
      </c>
      <c r="X268" s="17" t="str" cm="1">
        <f t="array" ref="X268">_xlfn.IFS(W268=0,"No evidenciado",W268=1,"Novato",W268=2,"Principiante avanzado",W268=3,"Competente",W268=4,"Proficiente",W268=5,"Master")</f>
        <v>Principiante avanzado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2</v>
      </c>
      <c r="AB268" s="17" t="str" cm="1">
        <f t="array" ref="AB268">_xlfn.IFS(AA268=0,"No evidenciado",AA268=1,"Novato",AA268=2,"Principiante avanzado",AA268=3,"Competente",AA268=4,"Proficiente",AA268=5,"Master")</f>
        <v>Principiante avanzado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309</v>
      </c>
    </row>
    <row r="269" spans="1:31" x14ac:dyDescent="0.25">
      <c r="A269" t="s">
        <v>205</v>
      </c>
      <c r="B269" t="s">
        <v>206</v>
      </c>
      <c r="C269" t="s">
        <v>201</v>
      </c>
      <c r="D269" t="s">
        <v>197</v>
      </c>
      <c r="E269" t="s">
        <v>229</v>
      </c>
      <c r="F269" t="s">
        <v>230</v>
      </c>
      <c r="G269" t="s">
        <v>231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NO</v>
      </c>
      <c r="L269" t="s">
        <v>196</v>
      </c>
      <c r="M269" t="s">
        <v>301</v>
      </c>
      <c r="N269" t="s">
        <v>296</v>
      </c>
      <c r="O269" t="s">
        <v>296</v>
      </c>
      <c r="P269" t="str">
        <f t="shared" si="22"/>
        <v>MARIA FERNANDA ROBATTI HUAYLLAMejora de ProcesosEVALUACION</v>
      </c>
      <c r="Q269" t="str">
        <f>BASE[[#This Row],[NombresCalificado]]&amp;BASE[[#This Row],[TipoEvaluacion]]</f>
        <v>MARIA FERNANDA ROBATTI HUAYLLAEVALUACION</v>
      </c>
      <c r="R269">
        <v>2</v>
      </c>
      <c r="S269" t="s">
        <v>4</v>
      </c>
      <c r="T269" t="s">
        <v>307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2</v>
      </c>
      <c r="X269" s="17" t="str" cm="1">
        <f t="array" ref="X269">_xlfn.IFS(W269=0,"No evidenciado",W269=1,"Novato",W269=2,"Principiante avanzado",W269=3,"Competente",W269=4,"Proficiente",W269=5,"Master")</f>
        <v>Principiante avanzado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2</v>
      </c>
      <c r="AB269" s="17" t="str" cm="1">
        <f t="array" ref="AB269">_xlfn.IFS(AA269=0,"No evidenciado",AA269=1,"Novato",AA269=2,"Principiante avanzado",AA269=3,"Competente",AA269=4,"Proficiente",AA269=5,"Master")</f>
        <v>Principiante avanzado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309</v>
      </c>
    </row>
    <row r="270" spans="1:31" x14ac:dyDescent="0.25">
      <c r="A270" t="s">
        <v>205</v>
      </c>
      <c r="B270" t="s">
        <v>206</v>
      </c>
      <c r="C270" t="s">
        <v>201</v>
      </c>
      <c r="D270" t="s">
        <v>197</v>
      </c>
      <c r="E270" t="s">
        <v>229</v>
      </c>
      <c r="F270" t="s">
        <v>230</v>
      </c>
      <c r="G270" t="s">
        <v>231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NO</v>
      </c>
      <c r="L270" t="s">
        <v>196</v>
      </c>
      <c r="M270" t="s">
        <v>303</v>
      </c>
      <c r="N270" t="s">
        <v>291</v>
      </c>
      <c r="O270" t="s">
        <v>292</v>
      </c>
      <c r="P270" t="str">
        <f t="shared" si="22"/>
        <v>MARIA FERNANDA ROBATTI HUAYLLAGestión de ProyectosEVALUACION</v>
      </c>
      <c r="Q270" t="str">
        <f>BASE[[#This Row],[NombresCalificado]]&amp;BASE[[#This Row],[TipoEvaluacion]]</f>
        <v>MARIA FERNANDA ROBATTI HUAYLLAEVALUACION</v>
      </c>
      <c r="R270">
        <v>3</v>
      </c>
      <c r="S270" t="s">
        <v>5</v>
      </c>
      <c r="T270" t="s">
        <v>307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2</v>
      </c>
      <c r="X270" s="17" t="str" cm="1">
        <f t="array" ref="X270">_xlfn.IFS(W270=0,"No evidenciado",W270=1,"Novato",W270=2,"Principiante avanzado",W270=3,"Competente",W270=4,"Proficiente",W270=5,"Master")</f>
        <v>Principiante avanzado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2</v>
      </c>
      <c r="AB270" s="17" t="str" cm="1">
        <f t="array" ref="AB270">_xlfn.IFS(AA270=0,"No evidenciado",AA270=1,"Novato",AA270=2,"Principiante avanzado",AA270=3,"Competente",AA270=4,"Proficiente",AA270=5,"Master")</f>
        <v>Principiante avanzado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309</v>
      </c>
    </row>
    <row r="271" spans="1:31" x14ac:dyDescent="0.25">
      <c r="A271" t="s">
        <v>205</v>
      </c>
      <c r="B271" t="s">
        <v>206</v>
      </c>
      <c r="C271" t="s">
        <v>201</v>
      </c>
      <c r="D271" t="s">
        <v>197</v>
      </c>
      <c r="E271" t="s">
        <v>229</v>
      </c>
      <c r="F271" t="s">
        <v>230</v>
      </c>
      <c r="G271" t="s">
        <v>231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NO</v>
      </c>
      <c r="L271" t="s">
        <v>196</v>
      </c>
      <c r="M271" t="s">
        <v>294</v>
      </c>
      <c r="N271" t="s">
        <v>291</v>
      </c>
      <c r="O271" t="s">
        <v>292</v>
      </c>
      <c r="P271" t="str">
        <f t="shared" si="22"/>
        <v>MARIA FERNANDA ROBATTI HUAYLLADiseño y Desarrollo OrganizacionalEVALUACION</v>
      </c>
      <c r="Q271" t="str">
        <f>BASE[[#This Row],[NombresCalificado]]&amp;BASE[[#This Row],[TipoEvaluacion]]</f>
        <v>MARIA FERNANDA ROBATTI HUAYLLAEVALUACION</v>
      </c>
      <c r="R271">
        <v>3</v>
      </c>
      <c r="S271" t="s">
        <v>5</v>
      </c>
      <c r="T271" t="s">
        <v>307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2</v>
      </c>
      <c r="X271" s="17" t="str" cm="1">
        <f t="array" ref="X271">_xlfn.IFS(W271=0,"No evidenciado",W271=1,"Novato",W271=2,"Principiante avanzado",W271=3,"Competente",W271=4,"Proficiente",W271=5,"Master")</f>
        <v>Principiante avanzado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2</v>
      </c>
      <c r="AB271" s="17" t="str" cm="1">
        <f t="array" ref="AB271">_xlfn.IFS(AA271=0,"No evidenciado",AA271=1,"Novato",AA271=2,"Principiante avanzado",AA271=3,"Competente",AA271=4,"Proficiente",AA271=5,"Master")</f>
        <v>Principiante avanzado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309</v>
      </c>
    </row>
    <row r="272" spans="1:31" x14ac:dyDescent="0.25">
      <c r="A272" t="s">
        <v>205</v>
      </c>
      <c r="B272" t="s">
        <v>206</v>
      </c>
      <c r="C272" t="s">
        <v>201</v>
      </c>
      <c r="D272" t="s">
        <v>197</v>
      </c>
      <c r="E272" t="s">
        <v>229</v>
      </c>
      <c r="F272" t="s">
        <v>230</v>
      </c>
      <c r="G272" t="s">
        <v>231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NO</v>
      </c>
      <c r="L272" t="s">
        <v>196</v>
      </c>
      <c r="M272" t="s">
        <v>304</v>
      </c>
      <c r="N272" t="s">
        <v>296</v>
      </c>
      <c r="O272" t="s">
        <v>296</v>
      </c>
      <c r="P272" t="str">
        <f t="shared" si="22"/>
        <v>MARIA FERNANDA ROBATTI HUAYLLAAnálisis descriptivo y prescriptivoEVALUACION</v>
      </c>
      <c r="Q272" t="str">
        <f>BASE[[#This Row],[NombresCalificado]]&amp;BASE[[#This Row],[TipoEvaluacion]]</f>
        <v>MARIA FERNANDA ROBATTI HUAYLLAEVALUACION</v>
      </c>
      <c r="R272">
        <v>2</v>
      </c>
      <c r="S272" t="s">
        <v>4</v>
      </c>
      <c r="T272" t="s">
        <v>307</v>
      </c>
      <c r="U272" s="17">
        <v>1</v>
      </c>
      <c r="V272" s="17" t="str" cm="1">
        <f t="array" ref="V272">_xlfn.IFS(U272=0,"Prenovato",U272=1,"Novato",U272=2,"Principiante avanzado",U272=3,"Competente",U272=4,"Proficiente",U272=5,"Master")</f>
        <v>Novato</v>
      </c>
      <c r="W272" s="17">
        <v>2</v>
      </c>
      <c r="X272" s="17" t="str" cm="1">
        <f t="array" ref="X272">_xlfn.IFS(W272=0,"No evidenciado",W272=1,"Novato",W272=2,"Principiante avanzado",W272=3,"Competente",W272=4,"Proficiente",W272=5,"Master")</f>
        <v>Principiante avanzado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2</v>
      </c>
      <c r="AB272" s="17" t="str" cm="1">
        <f t="array" ref="AB272">_xlfn.IFS(AA272=0,"No evidenciado",AA272=1,"Novato",AA272=2,"Principiante avanzado",AA272=3,"Competente",AA272=4,"Proficiente",AA272=5,"Master")</f>
        <v>Principiante avanzado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309</v>
      </c>
    </row>
    <row r="273" spans="1:31" x14ac:dyDescent="0.25">
      <c r="A273" t="s">
        <v>205</v>
      </c>
      <c r="B273" t="s">
        <v>206</v>
      </c>
      <c r="C273" t="s">
        <v>201</v>
      </c>
      <c r="D273" t="s">
        <v>197</v>
      </c>
      <c r="E273" t="s">
        <v>229</v>
      </c>
      <c r="F273" t="s">
        <v>230</v>
      </c>
      <c r="G273" t="s">
        <v>231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NO</v>
      </c>
      <c r="L273" t="s">
        <v>196</v>
      </c>
      <c r="M273" t="s">
        <v>300</v>
      </c>
      <c r="N273" t="s">
        <v>291</v>
      </c>
      <c r="O273" t="s">
        <v>292</v>
      </c>
      <c r="P273" t="str">
        <f t="shared" si="22"/>
        <v>MARIA FERNANDA ROBATTI HUAYLLAComportamiento del ConsumidorEVALUACION</v>
      </c>
      <c r="Q273" t="str">
        <f>BASE[[#This Row],[NombresCalificado]]&amp;BASE[[#This Row],[TipoEvaluacion]]</f>
        <v>MARIA FERNANDA ROBATTI HUAYLLAEVALUACION</v>
      </c>
      <c r="R273">
        <v>3</v>
      </c>
      <c r="S273" t="s">
        <v>5</v>
      </c>
      <c r="T273" t="s">
        <v>307</v>
      </c>
      <c r="U273" s="17">
        <v>1</v>
      </c>
      <c r="V273" s="17" t="str" cm="1">
        <f t="array" ref="V273">_xlfn.IFS(U273=0,"Prenovato",U273=1,"Novato",U273=2,"Principiante avanzado",U273=3,"Competente",U273=4,"Proficiente",U273=5,"Master")</f>
        <v>Novato</v>
      </c>
      <c r="W273" s="17">
        <v>2</v>
      </c>
      <c r="X273" s="17" t="str" cm="1">
        <f t="array" ref="X273">_xlfn.IFS(W273=0,"No evidenciado",W273=1,"Novato",W273=2,"Principiante avanzado",W273=3,"Competente",W273=4,"Proficiente",W273=5,"Master")</f>
        <v>Principiante avanzado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2</v>
      </c>
      <c r="AB273" s="17" t="str" cm="1">
        <f t="array" ref="AB273">_xlfn.IFS(AA273=0,"No evidenciado",AA273=1,"Novato",AA273=2,"Principiante avanzado",AA273=3,"Competente",AA273=4,"Proficiente",AA273=5,"Master")</f>
        <v>Principiante avanzado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309</v>
      </c>
    </row>
    <row r="274" spans="1:31" x14ac:dyDescent="0.25">
      <c r="A274" t="s">
        <v>205</v>
      </c>
      <c r="B274" t="s">
        <v>206</v>
      </c>
      <c r="C274" t="s">
        <v>201</v>
      </c>
      <c r="D274" t="s">
        <v>197</v>
      </c>
      <c r="E274" t="s">
        <v>229</v>
      </c>
      <c r="F274" t="s">
        <v>230</v>
      </c>
      <c r="G274" t="s">
        <v>231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NO</v>
      </c>
      <c r="L274" t="s">
        <v>196</v>
      </c>
      <c r="M274" t="s">
        <v>293</v>
      </c>
      <c r="N274" t="s">
        <v>291</v>
      </c>
      <c r="O274" t="s">
        <v>292</v>
      </c>
      <c r="P274" t="str">
        <f t="shared" si="22"/>
        <v>MARIA FERNANDA ROBATTI HUAYLLAForesight StrategyEVALUACION</v>
      </c>
      <c r="Q274" t="str">
        <f>BASE[[#This Row],[NombresCalificado]]&amp;BASE[[#This Row],[TipoEvaluacion]]</f>
        <v>MARIA FERNANDA ROBATTI HUAYLLAEVALUACION</v>
      </c>
      <c r="R274">
        <v>1</v>
      </c>
      <c r="S274" t="s">
        <v>6</v>
      </c>
      <c r="T274" t="s">
        <v>307</v>
      </c>
      <c r="U274" s="17">
        <v>1</v>
      </c>
      <c r="V274" s="17" t="str" cm="1">
        <f t="array" ref="V274">_xlfn.IFS(U274=0,"Prenovato",U274=1,"Novato",U274=2,"Principiante avanzado",U274=3,"Competente",U274=4,"Proficiente",U274=5,"Master")</f>
        <v>Novato</v>
      </c>
      <c r="W274" s="17">
        <v>2</v>
      </c>
      <c r="X274" s="17" t="str" cm="1">
        <f t="array" ref="X274">_xlfn.IFS(W274=0,"No evidenciado",W274=1,"Novato",W274=2,"Principiante avanzado",W274=3,"Competente",W274=4,"Proficiente",W274=5,"Master")</f>
        <v>Principiante avanzado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2</v>
      </c>
      <c r="AB274" s="17" t="str" cm="1">
        <f t="array" ref="AB274">_xlfn.IFS(AA274=0,"No evidenciado",AA274=1,"Novato",AA274=2,"Principiante avanzado",AA274=3,"Competente",AA274=4,"Proficiente",AA274=5,"Master")</f>
        <v>Principiante avanzado</v>
      </c>
      <c r="AC274" s="17">
        <v>1</v>
      </c>
      <c r="AD274" s="17" t="str" cm="1">
        <f t="array" ref="AD274">_xlfn.IFS(AC274=0,"Prenovato",AC274=1,"Novato",AC274=2,"Principiante avanzado",AC274=3,"Competente",AC274=4,"Proficiente",AC274=5,"Master")</f>
        <v>Novato</v>
      </c>
      <c r="AE274" s="17" t="s">
        <v>309</v>
      </c>
    </row>
    <row r="275" spans="1:31" x14ac:dyDescent="0.25">
      <c r="A275" t="s">
        <v>205</v>
      </c>
      <c r="B275" t="s">
        <v>206</v>
      </c>
      <c r="C275" t="s">
        <v>201</v>
      </c>
      <c r="D275" t="s">
        <v>197</v>
      </c>
      <c r="E275" t="s">
        <v>229</v>
      </c>
      <c r="F275" t="s">
        <v>230</v>
      </c>
      <c r="G275" t="s">
        <v>231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NO</v>
      </c>
      <c r="L275" t="s">
        <v>196</v>
      </c>
      <c r="M275" t="s">
        <v>302</v>
      </c>
      <c r="N275" t="s">
        <v>296</v>
      </c>
      <c r="O275" t="s">
        <v>296</v>
      </c>
      <c r="P275" t="str">
        <f t="shared" si="22"/>
        <v>MARIA FERNANDA ROBATTI HUAYLLAComunicación MultidimensionalEVALUACION</v>
      </c>
      <c r="Q275" t="str">
        <f>BASE[[#This Row],[NombresCalificado]]&amp;BASE[[#This Row],[TipoEvaluacion]]</f>
        <v>MARIA FERNANDA ROBATTI HUAYLLAEVALUACION</v>
      </c>
      <c r="R275">
        <v>2</v>
      </c>
      <c r="S275" t="s">
        <v>4</v>
      </c>
      <c r="T275" t="s">
        <v>307</v>
      </c>
      <c r="U275" s="17">
        <v>1</v>
      </c>
      <c r="V275" s="17" t="str" cm="1">
        <f t="array" ref="V275">_xlfn.IFS(U275=0,"Prenovato",U275=1,"Novato",U275=2,"Principiante avanzado",U275=3,"Competente",U275=4,"Proficiente",U275=5,"Master")</f>
        <v>Novato</v>
      </c>
      <c r="W275" s="17">
        <v>2</v>
      </c>
      <c r="X275" s="17" t="str" cm="1">
        <f t="array" ref="X275">_xlfn.IFS(W275=0,"No evidenciado",W275=1,"Novato",W275=2,"Principiante avanzado",W275=3,"Competente",W275=4,"Proficiente",W275=5,"Master")</f>
        <v>Principiante avanzado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2</v>
      </c>
      <c r="AB275" s="17" t="str" cm="1">
        <f t="array" ref="AB275">_xlfn.IFS(AA275=0,"No evidenciado",AA275=1,"Novato",AA275=2,"Principiante avanzado",AA275=3,"Competente",AA275=4,"Proficiente",AA275=5,"Master")</f>
        <v>Principiante avanzado</v>
      </c>
      <c r="AC275" s="17">
        <v>1</v>
      </c>
      <c r="AD275" s="17" t="str" cm="1">
        <f t="array" ref="AD275">_xlfn.IFS(AC275=0,"Prenovato",AC275=1,"Novato",AC275=2,"Principiante avanzado",AC275=3,"Competente",AC275=4,"Proficiente",AC275=5,"Master")</f>
        <v>Novato</v>
      </c>
      <c r="AE275" s="17" t="s">
        <v>309</v>
      </c>
    </row>
    <row r="276" spans="1:31" x14ac:dyDescent="0.25">
      <c r="A276" t="s">
        <v>205</v>
      </c>
      <c r="B276" t="s">
        <v>206</v>
      </c>
      <c r="C276" t="s">
        <v>201</v>
      </c>
      <c r="D276" t="s">
        <v>197</v>
      </c>
      <c r="E276" t="s">
        <v>229</v>
      </c>
      <c r="F276" t="s">
        <v>230</v>
      </c>
      <c r="G276" t="s">
        <v>231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NO</v>
      </c>
      <c r="L276" t="s">
        <v>196</v>
      </c>
      <c r="M276" t="s">
        <v>290</v>
      </c>
      <c r="N276" t="s">
        <v>291</v>
      </c>
      <c r="O276" t="s">
        <v>292</v>
      </c>
      <c r="P276" t="str">
        <f t="shared" si="22"/>
        <v>MARIA FERNANDA ROBATTI HUAYLLAAnálisis del entorno (interno y externo)EVALUACION</v>
      </c>
      <c r="Q276" t="str">
        <f>BASE[[#This Row],[NombresCalificado]]&amp;BASE[[#This Row],[TipoEvaluacion]]</f>
        <v>MARIA FERNANDA ROBATTI HUAYLLAEVALUACION</v>
      </c>
      <c r="R276">
        <v>1</v>
      </c>
      <c r="S276" t="s">
        <v>6</v>
      </c>
      <c r="T276" t="s">
        <v>307</v>
      </c>
      <c r="U276" s="17">
        <v>1</v>
      </c>
      <c r="V276" s="17" t="str" cm="1">
        <f t="array" ref="V276">_xlfn.IFS(U276=0,"Prenovato",U276=1,"Novato",U276=2,"Principiante avanzado",U276=3,"Competente",U276=4,"Proficiente",U276=5,"Master")</f>
        <v>Novato</v>
      </c>
      <c r="W276" s="17">
        <v>2</v>
      </c>
      <c r="X276" s="17" t="str" cm="1">
        <f t="array" ref="X276">_xlfn.IFS(W276=0,"No evidenciado",W276=1,"Novato",W276=2,"Principiante avanzado",W276=3,"Competente",W276=4,"Proficiente",W276=5,"Master")</f>
        <v>Principiante avanzado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2</v>
      </c>
      <c r="AB276" s="17" t="str" cm="1">
        <f t="array" ref="AB276">_xlfn.IFS(AA276=0,"No evidenciado",AA276=1,"Novato",AA276=2,"Principiante avanzado",AA276=3,"Competente",AA276=4,"Proficiente",AA276=5,"Master")</f>
        <v>Principiante avanzado</v>
      </c>
      <c r="AC276" s="17">
        <v>1</v>
      </c>
      <c r="AD276" s="17" t="str" cm="1">
        <f t="array" ref="AD276">_xlfn.IFS(AC276=0,"Prenovato",AC276=1,"Novato",AC276=2,"Principiante avanzado",AC276=3,"Competente",AC276=4,"Proficiente",AC276=5,"Master")</f>
        <v>Novato</v>
      </c>
      <c r="AE276" s="17" t="s">
        <v>309</v>
      </c>
    </row>
    <row r="277" spans="1:31" x14ac:dyDescent="0.25">
      <c r="A277" t="s">
        <v>205</v>
      </c>
      <c r="B277" t="s">
        <v>206</v>
      </c>
      <c r="C277" t="s">
        <v>201</v>
      </c>
      <c r="D277" t="s">
        <v>197</v>
      </c>
      <c r="E277" t="s">
        <v>229</v>
      </c>
      <c r="F277" t="s">
        <v>230</v>
      </c>
      <c r="G277" t="s">
        <v>231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NO</v>
      </c>
      <c r="L277" t="s">
        <v>196</v>
      </c>
      <c r="M277" t="s">
        <v>299</v>
      </c>
      <c r="N277" t="s">
        <v>296</v>
      </c>
      <c r="O277" t="s">
        <v>296</v>
      </c>
      <c r="P277" t="str">
        <f t="shared" si="22"/>
        <v>MARIA FERNANDA ROBATTI HUAYLLAFormulación y de desarrollo de solucionesEVALUACION</v>
      </c>
      <c r="Q277" t="str">
        <f>BASE[[#This Row],[NombresCalificado]]&amp;BASE[[#This Row],[TipoEvaluacion]]</f>
        <v>MARIA FERNANDA ROBATTI HUAYLLAEVALUACION</v>
      </c>
      <c r="R277">
        <v>2</v>
      </c>
      <c r="S277" t="s">
        <v>4</v>
      </c>
      <c r="T277" t="s">
        <v>307</v>
      </c>
      <c r="U277" s="17">
        <v>1</v>
      </c>
      <c r="V277" s="17" t="str" cm="1">
        <f t="array" ref="V277">_xlfn.IFS(U277=0,"Prenovato",U277=1,"Novato",U277=2,"Principiante avanzado",U277=3,"Competente",U277=4,"Proficiente",U277=5,"Master")</f>
        <v>Novato</v>
      </c>
      <c r="W277" s="17">
        <v>2</v>
      </c>
      <c r="X277" s="17" t="str" cm="1">
        <f t="array" ref="X277">_xlfn.IFS(W277=0,"No evidenciado",W277=1,"Novato",W277=2,"Principiante avanzado",W277=3,"Competente",W277=4,"Proficiente",W277=5,"Master")</f>
        <v>Principiante avanzado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2</v>
      </c>
      <c r="AB277" s="17" t="str" cm="1">
        <f t="array" ref="AB277">_xlfn.IFS(AA277=0,"No evidenciado",AA277=1,"Novato",AA277=2,"Principiante avanzado",AA277=3,"Competente",AA277=4,"Proficiente",AA277=5,"Master")</f>
        <v>Principiante avanzado</v>
      </c>
      <c r="AC277" s="17">
        <v>1</v>
      </c>
      <c r="AD277" s="17" t="str" cm="1">
        <f t="array" ref="AD277">_xlfn.IFS(AC277=0,"Prenovato",AC277=1,"Novato",AC277=2,"Principiante avanzado",AC277=3,"Competente",AC277=4,"Proficiente",AC277=5,"Master")</f>
        <v>Novato</v>
      </c>
      <c r="AE277" s="17" t="s">
        <v>309</v>
      </c>
    </row>
    <row r="278" spans="1:31" x14ac:dyDescent="0.25">
      <c r="A278" t="s">
        <v>205</v>
      </c>
      <c r="B278" t="s">
        <v>206</v>
      </c>
      <c r="C278" t="s">
        <v>201</v>
      </c>
      <c r="D278" t="s">
        <v>197</v>
      </c>
      <c r="E278" t="s">
        <v>229</v>
      </c>
      <c r="F278" t="s">
        <v>230</v>
      </c>
      <c r="G278" t="s">
        <v>231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NO</v>
      </c>
      <c r="L278" t="s">
        <v>196</v>
      </c>
      <c r="M278" t="s">
        <v>298</v>
      </c>
      <c r="N278" t="s">
        <v>296</v>
      </c>
      <c r="O278" t="s">
        <v>296</v>
      </c>
      <c r="P278" t="str">
        <f t="shared" si="22"/>
        <v>MARIA FERNANDA ROBATTI HUAYLLAElaboración de Modelos Financieros y No FinancierosEVALUACION</v>
      </c>
      <c r="Q278" t="str">
        <f>BASE[[#This Row],[NombresCalificado]]&amp;BASE[[#This Row],[TipoEvaluacion]]</f>
        <v>MARIA FERNANDA ROBATTI HUAYLLAEVALUACION</v>
      </c>
      <c r="R278">
        <v>1</v>
      </c>
      <c r="S278" t="s">
        <v>6</v>
      </c>
      <c r="T278" t="s">
        <v>307</v>
      </c>
      <c r="U278" s="17">
        <v>1</v>
      </c>
      <c r="V278" s="17" t="str" cm="1">
        <f t="array" ref="V278">_xlfn.IFS(U278=0,"Prenovato",U278=1,"Novato",U278=2,"Principiante avanzado",U278=3,"Competente",U278=4,"Proficiente",U278=5,"Master")</f>
        <v>Novato</v>
      </c>
      <c r="W278" s="17">
        <v>2</v>
      </c>
      <c r="X278" s="17" t="str" cm="1">
        <f t="array" ref="X278">_xlfn.IFS(W278=0,"No evidenciado",W278=1,"Novato",W278=2,"Principiante avanzado",W278=3,"Competente",W278=4,"Proficiente",W278=5,"Master")</f>
        <v>Principiante avanzado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2</v>
      </c>
      <c r="AB278" s="17" t="str" cm="1">
        <f t="array" ref="AB278">_xlfn.IFS(AA278=0,"No evidenciado",AA278=1,"Novato",AA278=2,"Principiante avanzado",AA278=3,"Competente",AA278=4,"Proficiente",AA278=5,"Master")</f>
        <v>Principiante avanzado</v>
      </c>
      <c r="AC278" s="17">
        <v>1</v>
      </c>
      <c r="AD278" s="17" t="str" cm="1">
        <f t="array" ref="AD278">_xlfn.IFS(AC278=0,"Prenovato",AC278=1,"Novato",AC278=2,"Principiante avanzado",AC278=3,"Competente",AC278=4,"Proficiente",AC278=5,"Master")</f>
        <v>Novato</v>
      </c>
      <c r="AE278" s="17" t="s">
        <v>309</v>
      </c>
    </row>
    <row r="279" spans="1:31" x14ac:dyDescent="0.25">
      <c r="A279" t="s">
        <v>205</v>
      </c>
      <c r="B279" t="s">
        <v>206</v>
      </c>
      <c r="C279" t="s">
        <v>201</v>
      </c>
      <c r="D279" t="s">
        <v>197</v>
      </c>
      <c r="E279" t="s">
        <v>229</v>
      </c>
      <c r="F279" t="s">
        <v>230</v>
      </c>
      <c r="G279" t="s">
        <v>231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NO</v>
      </c>
      <c r="L279" t="s">
        <v>196</v>
      </c>
      <c r="M279" t="s">
        <v>295</v>
      </c>
      <c r="N279" t="s">
        <v>296</v>
      </c>
      <c r="O279" t="s">
        <v>296</v>
      </c>
      <c r="P279" t="str">
        <f t="shared" si="22"/>
        <v>MARIA FERNANDA ROBATTI HUAYLLATransformacion DigitalEVALUACION</v>
      </c>
      <c r="Q279" t="str">
        <f>BASE[[#This Row],[NombresCalificado]]&amp;BASE[[#This Row],[TipoEvaluacion]]</f>
        <v>MARIA FERNANDA ROBATTI HUAYLLAEVALUACION</v>
      </c>
      <c r="R279">
        <v>1</v>
      </c>
      <c r="S279" t="s">
        <v>6</v>
      </c>
      <c r="T279" t="s">
        <v>307</v>
      </c>
      <c r="U279" s="17">
        <v>1</v>
      </c>
      <c r="V279" s="17" t="str" cm="1">
        <f t="array" ref="V279">_xlfn.IFS(U279=0,"Prenovato",U279=1,"Novato",U279=2,"Principiante avanzado",U279=3,"Competente",U279=4,"Proficiente",U279=5,"Master")</f>
        <v>Novato</v>
      </c>
      <c r="W279" s="17">
        <v>2</v>
      </c>
      <c r="X279" s="17" t="str" cm="1">
        <f t="array" ref="X279">_xlfn.IFS(W279=0,"No evidenciado",W279=1,"Novato",W279=2,"Principiante avanzado",W279=3,"Competente",W279=4,"Proficiente",W279=5,"Master")</f>
        <v>Principiante avanzado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2</v>
      </c>
      <c r="AB279" s="17" t="str" cm="1">
        <f t="array" ref="AB279">_xlfn.IFS(AA279=0,"No evidenciado",AA279=1,"Novato",AA279=2,"Principiante avanzado",AA279=3,"Competente",AA279=4,"Proficiente",AA279=5,"Master")</f>
        <v>Principiante avanzado</v>
      </c>
      <c r="AC279" s="17">
        <v>1</v>
      </c>
      <c r="AD279" s="17" t="str" cm="1">
        <f t="array" ref="AD279">_xlfn.IFS(AC279=0,"Prenovato",AC279=1,"Novato",AC279=2,"Principiante avanzado",AC279=3,"Competente",AC279=4,"Proficiente",AC279=5,"Master")</f>
        <v>Novato</v>
      </c>
      <c r="AE279" s="17" t="s">
        <v>309</v>
      </c>
    </row>
    <row r="280" spans="1:31" x14ac:dyDescent="0.25">
      <c r="A280" t="s">
        <v>205</v>
      </c>
      <c r="B280" t="s">
        <v>206</v>
      </c>
      <c r="C280" t="s">
        <v>201</v>
      </c>
      <c r="D280" t="s">
        <v>197</v>
      </c>
      <c r="E280" t="s">
        <v>229</v>
      </c>
      <c r="F280" t="s">
        <v>230</v>
      </c>
      <c r="G280" t="s">
        <v>231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NO</v>
      </c>
      <c r="L280" t="s">
        <v>196</v>
      </c>
      <c r="M280" t="s">
        <v>297</v>
      </c>
      <c r="N280" t="s">
        <v>296</v>
      </c>
      <c r="O280" t="s">
        <v>296</v>
      </c>
      <c r="P280" t="str">
        <f t="shared" si="22"/>
        <v>MARIA FERNANDA ROBATTI HUAYLLAElaboración de modelos de negocio (inc. Digital)EVALUACION</v>
      </c>
      <c r="Q280" t="str">
        <f>BASE[[#This Row],[NombresCalificado]]&amp;BASE[[#This Row],[TipoEvaluacion]]</f>
        <v>MARIA FERNANDA ROBATTI HUAYLLAEVALUACION</v>
      </c>
      <c r="R280">
        <v>1</v>
      </c>
      <c r="S280" t="s">
        <v>6</v>
      </c>
      <c r="T280" t="s">
        <v>307</v>
      </c>
      <c r="U280" s="17">
        <v>1</v>
      </c>
      <c r="V280" s="17" t="str" cm="1">
        <f t="array" ref="V280">_xlfn.IFS(U280=0,"Prenovato",U280=1,"Novato",U280=2,"Principiante avanzado",U280=3,"Competente",U280=4,"Proficiente",U280=5,"Master")</f>
        <v>Novato</v>
      </c>
      <c r="W280" s="17">
        <v>2</v>
      </c>
      <c r="X280" s="17" t="str" cm="1">
        <f t="array" ref="X280">_xlfn.IFS(W280=0,"No evidenciado",W280=1,"Novato",W280=2,"Principiante avanzado",W280=3,"Competente",W280=4,"Proficiente",W280=5,"Master")</f>
        <v>Principiante avanzado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2</v>
      </c>
      <c r="AB280" s="17" t="str" cm="1">
        <f t="array" ref="AB280">_xlfn.IFS(AA280=0,"No evidenciado",AA280=1,"Novato",AA280=2,"Principiante avanzado",AA280=3,"Competente",AA280=4,"Proficiente",AA280=5,"Master")</f>
        <v>Principiante avanzado</v>
      </c>
      <c r="AC280" s="17">
        <v>1</v>
      </c>
      <c r="AD280" s="17" t="str" cm="1">
        <f t="array" ref="AD280">_xlfn.IFS(AC280=0,"Prenovato",AC280=1,"Novato",AC280=2,"Principiante avanzado",AC280=3,"Competente",AC280=4,"Proficiente",AC280=5,"Master")</f>
        <v>Novato</v>
      </c>
      <c r="AE280" s="17" t="s">
        <v>309</v>
      </c>
    </row>
    <row r="281" spans="1:31" x14ac:dyDescent="0.25">
      <c r="A281" t="s">
        <v>205</v>
      </c>
      <c r="B281" t="s">
        <v>206</v>
      </c>
      <c r="C281" t="s">
        <v>201</v>
      </c>
      <c r="D281" t="s">
        <v>197</v>
      </c>
      <c r="E281" t="s">
        <v>229</v>
      </c>
      <c r="F281" t="s">
        <v>230</v>
      </c>
      <c r="G281" t="s">
        <v>231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NO</v>
      </c>
      <c r="L281" t="s">
        <v>196</v>
      </c>
      <c r="M281" t="s">
        <v>306</v>
      </c>
      <c r="N281" t="s">
        <v>296</v>
      </c>
      <c r="O281" t="s">
        <v>296</v>
      </c>
      <c r="P281" t="str">
        <f t="shared" si="22"/>
        <v>MARIA FERNANDA ROBATTI HUAYLLADesarrollo de Nuevos Productos y ServiciosEVALUACION</v>
      </c>
      <c r="Q281" t="str">
        <f>BASE[[#This Row],[NombresCalificado]]&amp;BASE[[#This Row],[TipoEvaluacion]]</f>
        <v>MARIA FERNANDA ROBATTI HUAYLLAEVALUACION</v>
      </c>
      <c r="R281">
        <v>1</v>
      </c>
      <c r="S281" t="s">
        <v>6</v>
      </c>
      <c r="T281" t="s">
        <v>307</v>
      </c>
      <c r="U281" s="17">
        <v>1</v>
      </c>
      <c r="V281" s="17" t="str" cm="1">
        <f t="array" ref="V281">_xlfn.IFS(U281=0,"Prenovato",U281=1,"Novato",U281=2,"Principiante avanzado",U281=3,"Competente",U281=4,"Proficiente",U281=5,"Master")</f>
        <v>Novato</v>
      </c>
      <c r="W281" s="17">
        <v>2</v>
      </c>
      <c r="X281" s="17" t="str" cm="1">
        <f t="array" ref="X281">_xlfn.IFS(W281=0,"No evidenciado",W281=1,"Novato",W281=2,"Principiante avanzado",W281=3,"Competente",W281=4,"Proficiente",W281=5,"Master")</f>
        <v>Principiante avanzado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2</v>
      </c>
      <c r="AB281" s="17" t="str" cm="1">
        <f t="array" ref="AB281">_xlfn.IFS(AA281=0,"No evidenciado",AA281=1,"Novato",AA281=2,"Principiante avanzado",AA281=3,"Competente",AA281=4,"Proficiente",AA281=5,"Master")</f>
        <v>Principiante avanzado</v>
      </c>
      <c r="AC281" s="17">
        <v>1</v>
      </c>
      <c r="AD281" s="17" t="str" cm="1">
        <f t="array" ref="AD281">_xlfn.IFS(AC281=0,"Prenovato",AC281=1,"Novato",AC281=2,"Principiante avanzado",AC281=3,"Competente",AC281=4,"Proficiente",AC281=5,"Master")</f>
        <v>Novato</v>
      </c>
      <c r="AE281" s="17" t="s">
        <v>309</v>
      </c>
    </row>
    <row r="282" spans="1:31" x14ac:dyDescent="0.25">
      <c r="A282" t="s">
        <v>232</v>
      </c>
      <c r="B282" t="s">
        <v>233</v>
      </c>
      <c r="C282" t="s">
        <v>196</v>
      </c>
      <c r="D282" t="s">
        <v>197</v>
      </c>
      <c r="E282" t="s">
        <v>232</v>
      </c>
      <c r="F282" t="s">
        <v>233</v>
      </c>
      <c r="G282" t="s">
        <v>234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NO</v>
      </c>
      <c r="L282" t="s">
        <v>196</v>
      </c>
      <c r="M282" t="s">
        <v>306</v>
      </c>
      <c r="N282" t="s">
        <v>296</v>
      </c>
      <c r="O282" t="s">
        <v>296</v>
      </c>
      <c r="P282" t="str">
        <f t="shared" si="22"/>
        <v>GUIBELL ANDREA TORRES GODODesarrollo de Nuevos Productos y ServiciosAUTOEVALUACION</v>
      </c>
      <c r="Q282" t="str">
        <f>BASE[[#This Row],[NombresCalificado]]&amp;BASE[[#This Row],[TipoEvaluacion]]</f>
        <v>GUIBELL ANDREA TORRES GODOAUTOEVALUACION</v>
      </c>
      <c r="R282">
        <v>1</v>
      </c>
      <c r="S282" t="s">
        <v>6</v>
      </c>
      <c r="T282" t="s">
        <v>307</v>
      </c>
      <c r="U282" s="17">
        <v>0</v>
      </c>
      <c r="V282" s="17" t="str" cm="1">
        <f t="array" ref="V282">_xlfn.IFS(U282=0,"Prenovato",U282=1,"Novato",U282=2,"Principiante avanzado",U282=3,"Competente",U282=4,"Proficiente",U282=5,"Master")</f>
        <v>Prenovato</v>
      </c>
      <c r="W282" s="17">
        <v>2</v>
      </c>
      <c r="X282" s="17" t="str" cm="1">
        <f t="array" ref="X282">_xlfn.IFS(W282=0,"No evidenciado",W282=1,"Novato",W282=2,"Principiante avanzado",W282=3,"Competente",W282=4,"Proficiente",W282=5,"Master")</f>
        <v>Principiante avanzado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4</v>
      </c>
      <c r="AB282" s="17" t="str" cm="1">
        <f t="array" ref="AB282">_xlfn.IFS(AA282=0,"No evidenciado",AA282=1,"Novato",AA282=2,"Principiante avanzado",AA282=3,"Competente",AA282=4,"Proficiente",AA282=5,"Master")</f>
        <v>Proficiente</v>
      </c>
      <c r="AC282" s="17">
        <v>0</v>
      </c>
      <c r="AD282" s="17" t="str" cm="1">
        <f t="array" ref="AD282">_xlfn.IFS(AC282=0,"Prenovato",AC282=1,"Novato",AC282=2,"Principiante avanzado",AC282=3,"Competente",AC282=4,"Proficiente",AC282=5,"Master")</f>
        <v>Prenovato</v>
      </c>
      <c r="AE282" s="17" t="s">
        <v>308</v>
      </c>
    </row>
    <row r="283" spans="1:31" x14ac:dyDescent="0.25">
      <c r="A283" t="s">
        <v>232</v>
      </c>
      <c r="B283" t="s">
        <v>233</v>
      </c>
      <c r="C283" t="s">
        <v>196</v>
      </c>
      <c r="D283" t="s">
        <v>197</v>
      </c>
      <c r="E283" t="s">
        <v>232</v>
      </c>
      <c r="F283" t="s">
        <v>233</v>
      </c>
      <c r="G283" t="s">
        <v>234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NO</v>
      </c>
      <c r="L283" t="s">
        <v>196</v>
      </c>
      <c r="M283" t="s">
        <v>294</v>
      </c>
      <c r="N283" t="s">
        <v>291</v>
      </c>
      <c r="O283" t="s">
        <v>292</v>
      </c>
      <c r="P283" t="str">
        <f t="shared" si="22"/>
        <v>GUIBELL ANDREA TORRES GODODiseño y Desarrollo OrganizacionalAUTOEVALUACION</v>
      </c>
      <c r="Q283" t="str">
        <f>BASE[[#This Row],[NombresCalificado]]&amp;BASE[[#This Row],[TipoEvaluacion]]</f>
        <v>GUIBELL ANDREA TORRES GODOAUTOEVALUACION</v>
      </c>
      <c r="R283">
        <v>1</v>
      </c>
      <c r="S283" t="s">
        <v>6</v>
      </c>
      <c r="T283" t="s">
        <v>307</v>
      </c>
      <c r="U283" s="17">
        <v>0</v>
      </c>
      <c r="V283" s="17" t="str" cm="1">
        <f t="array" ref="V283">_xlfn.IFS(U283=0,"Prenovato",U283=1,"Novato",U283=2,"Principiante avanzado",U283=3,"Competente",U283=4,"Proficiente",U283=5,"Master")</f>
        <v>Prenovato</v>
      </c>
      <c r="W283" s="17">
        <v>2</v>
      </c>
      <c r="X283" s="17" t="str" cm="1">
        <f t="array" ref="X283">_xlfn.IFS(W283=0,"No evidenciado",W283=1,"Novato",W283=2,"Principiante avanzado",W283=3,"Competente",W283=4,"Proficiente",W283=5,"Master")</f>
        <v>Principiante avanzado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4</v>
      </c>
      <c r="AB283" s="17" t="str" cm="1">
        <f t="array" ref="AB283">_xlfn.IFS(AA283=0,"No evidenciado",AA283=1,"Novato",AA283=2,"Principiante avanzado",AA283=3,"Competente",AA283=4,"Proficiente",AA283=5,"Master")</f>
        <v>Proficiente</v>
      </c>
      <c r="AC283" s="17">
        <v>0</v>
      </c>
      <c r="AD283" s="17" t="str" cm="1">
        <f t="array" ref="AD283">_xlfn.IFS(AC283=0,"Prenovato",AC283=1,"Novato",AC283=2,"Principiante avanzado",AC283=3,"Competente",AC283=4,"Proficiente",AC283=5,"Master")</f>
        <v>Prenovato</v>
      </c>
      <c r="AE283" s="17" t="s">
        <v>308</v>
      </c>
    </row>
    <row r="284" spans="1:31" x14ac:dyDescent="0.25">
      <c r="A284" t="s">
        <v>232</v>
      </c>
      <c r="B284" t="s">
        <v>233</v>
      </c>
      <c r="C284" t="s">
        <v>196</v>
      </c>
      <c r="D284" t="s">
        <v>197</v>
      </c>
      <c r="E284" t="s">
        <v>232</v>
      </c>
      <c r="F284" t="s">
        <v>233</v>
      </c>
      <c r="G284" t="s">
        <v>234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NO</v>
      </c>
      <c r="L284" t="s">
        <v>196</v>
      </c>
      <c r="M284" t="s">
        <v>293</v>
      </c>
      <c r="N284" t="s">
        <v>291</v>
      </c>
      <c r="O284" t="s">
        <v>292</v>
      </c>
      <c r="P284" t="str">
        <f t="shared" si="22"/>
        <v>GUIBELL ANDREA TORRES GODOForesight StrategyAUTOEVALUACION</v>
      </c>
      <c r="Q284" t="str">
        <f>BASE[[#This Row],[NombresCalificado]]&amp;BASE[[#This Row],[TipoEvaluacion]]</f>
        <v>GUIBELL ANDREA TORRES GODOAUTOEVALUACION</v>
      </c>
      <c r="R284">
        <v>1</v>
      </c>
      <c r="S284" t="s">
        <v>6</v>
      </c>
      <c r="T284" t="s">
        <v>307</v>
      </c>
      <c r="U284" s="17">
        <v>0</v>
      </c>
      <c r="V284" s="17" t="str" cm="1">
        <f t="array" ref="V284">_xlfn.IFS(U284=0,"Prenovato",U284=1,"Novato",U284=2,"Principiante avanzado",U284=3,"Competente",U284=4,"Proficiente",U284=5,"Master")</f>
        <v>Prenovato</v>
      </c>
      <c r="W284" s="17">
        <v>2</v>
      </c>
      <c r="X284" s="17" t="str" cm="1">
        <f t="array" ref="X284">_xlfn.IFS(W284=0,"No evidenciado",W284=1,"Novato",W284=2,"Principiante avanzado",W284=3,"Competente",W284=4,"Proficiente",W284=5,"Master")</f>
        <v>Principiante avanzado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4</v>
      </c>
      <c r="AB284" s="17" t="str" cm="1">
        <f t="array" ref="AB284">_xlfn.IFS(AA284=0,"No evidenciado",AA284=1,"Novato",AA284=2,"Principiante avanzado",AA284=3,"Competente",AA284=4,"Proficiente",AA284=5,"Master")</f>
        <v>Proficiente</v>
      </c>
      <c r="AC284" s="17">
        <v>0</v>
      </c>
      <c r="AD284" s="17" t="str" cm="1">
        <f t="array" ref="AD284">_xlfn.IFS(AC284=0,"Prenovato",AC284=1,"Novato",AC284=2,"Principiante avanzado",AC284=3,"Competente",AC284=4,"Proficiente",AC284=5,"Master")</f>
        <v>Prenovato</v>
      </c>
      <c r="AE284" s="17" t="s">
        <v>308</v>
      </c>
    </row>
    <row r="285" spans="1:31" x14ac:dyDescent="0.25">
      <c r="A285" t="s">
        <v>232</v>
      </c>
      <c r="B285" t="s">
        <v>233</v>
      </c>
      <c r="C285" t="s">
        <v>196</v>
      </c>
      <c r="D285" t="s">
        <v>197</v>
      </c>
      <c r="E285" t="s">
        <v>232</v>
      </c>
      <c r="F285" t="s">
        <v>233</v>
      </c>
      <c r="G285" t="s">
        <v>234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NO</v>
      </c>
      <c r="L285" t="s">
        <v>196</v>
      </c>
      <c r="M285" t="s">
        <v>298</v>
      </c>
      <c r="N285" t="s">
        <v>296</v>
      </c>
      <c r="O285" t="s">
        <v>296</v>
      </c>
      <c r="P285" t="str">
        <f t="shared" si="22"/>
        <v>GUIBELL ANDREA TORRES GODOElaboración de Modelos Financieros y No FinancierosAUTOEVALUACION</v>
      </c>
      <c r="Q285" t="str">
        <f>BASE[[#This Row],[NombresCalificado]]&amp;BASE[[#This Row],[TipoEvaluacion]]</f>
        <v>GUIBELL ANDREA TORRES GODOAUTOEVALUACION</v>
      </c>
      <c r="R285">
        <v>1</v>
      </c>
      <c r="S285" t="s">
        <v>6</v>
      </c>
      <c r="T285" t="s">
        <v>307</v>
      </c>
      <c r="U285" s="17">
        <v>0</v>
      </c>
      <c r="V285" s="17" t="str" cm="1">
        <f t="array" ref="V285">_xlfn.IFS(U285=0,"Prenovato",U285=1,"Novato",U285=2,"Principiante avanzado",U285=3,"Competente",U285=4,"Proficiente",U285=5,"Master")</f>
        <v>Prenovato</v>
      </c>
      <c r="W285" s="17">
        <v>2</v>
      </c>
      <c r="X285" s="17" t="str" cm="1">
        <f t="array" ref="X285">_xlfn.IFS(W285=0,"No evidenciado",W285=1,"Novato",W285=2,"Principiante avanzado",W285=3,"Competente",W285=4,"Proficiente",W285=5,"Master")</f>
        <v>Principiante avanzado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4</v>
      </c>
      <c r="AB285" s="17" t="str" cm="1">
        <f t="array" ref="AB285">_xlfn.IFS(AA285=0,"No evidenciado",AA285=1,"Novato",AA285=2,"Principiante avanzado",AA285=3,"Competente",AA285=4,"Proficiente",AA285=5,"Master")</f>
        <v>Proficiente</v>
      </c>
      <c r="AC285" s="17">
        <v>0</v>
      </c>
      <c r="AD285" s="17" t="str" cm="1">
        <f t="array" ref="AD285">_xlfn.IFS(AC285=0,"Prenovato",AC285=1,"Novato",AC285=2,"Principiante avanzado",AC285=3,"Competente",AC285=4,"Proficiente",AC285=5,"Master")</f>
        <v>Prenovato</v>
      </c>
      <c r="AE285" s="17" t="s">
        <v>308</v>
      </c>
    </row>
    <row r="286" spans="1:31" x14ac:dyDescent="0.25">
      <c r="A286" t="s">
        <v>232</v>
      </c>
      <c r="B286" t="s">
        <v>233</v>
      </c>
      <c r="C286" t="s">
        <v>196</v>
      </c>
      <c r="D286" t="s">
        <v>197</v>
      </c>
      <c r="E286" t="s">
        <v>232</v>
      </c>
      <c r="F286" t="s">
        <v>233</v>
      </c>
      <c r="G286" t="s">
        <v>234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NO</v>
      </c>
      <c r="L286" t="s">
        <v>196</v>
      </c>
      <c r="M286" t="s">
        <v>299</v>
      </c>
      <c r="N286" t="s">
        <v>296</v>
      </c>
      <c r="O286" t="s">
        <v>296</v>
      </c>
      <c r="P286" t="str">
        <f t="shared" si="22"/>
        <v>GUIBELL ANDREA TORRES GODOFormulación y de desarrollo de solucionesAUTOEVALUACION</v>
      </c>
      <c r="Q286" t="str">
        <f>BASE[[#This Row],[NombresCalificado]]&amp;BASE[[#This Row],[TipoEvaluacion]]</f>
        <v>GUIBELL ANDREA TORRES GODOAUTOEVALUACION</v>
      </c>
      <c r="R286">
        <v>1</v>
      </c>
      <c r="S286" t="s">
        <v>6</v>
      </c>
      <c r="T286" t="s">
        <v>307</v>
      </c>
      <c r="U286" s="17">
        <v>0</v>
      </c>
      <c r="V286" s="17" t="str" cm="1">
        <f t="array" ref="V286">_xlfn.IFS(U286=0,"Prenovato",U286=1,"Novato",U286=2,"Principiante avanzado",U286=3,"Competente",U286=4,"Proficiente",U286=5,"Master")</f>
        <v>Prenovato</v>
      </c>
      <c r="W286" s="17">
        <v>2</v>
      </c>
      <c r="X286" s="17" t="str" cm="1">
        <f t="array" ref="X286">_xlfn.IFS(W286=0,"No evidenciado",W286=1,"Novato",W286=2,"Principiante avanzado",W286=3,"Competente",W286=4,"Proficiente",W286=5,"Master")</f>
        <v>Principiante avanzado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4</v>
      </c>
      <c r="AB286" s="17" t="str" cm="1">
        <f t="array" ref="AB286">_xlfn.IFS(AA286=0,"No evidenciado",AA286=1,"Novato",AA286=2,"Principiante avanzado",AA286=3,"Competente",AA286=4,"Proficiente",AA286=5,"Master")</f>
        <v>Proficiente</v>
      </c>
      <c r="AC286" s="17">
        <v>0</v>
      </c>
      <c r="AD286" s="17" t="str" cm="1">
        <f t="array" ref="AD286">_xlfn.IFS(AC286=0,"Prenovato",AC286=1,"Novato",AC286=2,"Principiante avanzado",AC286=3,"Competente",AC286=4,"Proficiente",AC286=5,"Master")</f>
        <v>Prenovato</v>
      </c>
      <c r="AE286" s="17" t="s">
        <v>308</v>
      </c>
    </row>
    <row r="287" spans="1:31" x14ac:dyDescent="0.25">
      <c r="A287" t="s">
        <v>232</v>
      </c>
      <c r="B287" t="s">
        <v>233</v>
      </c>
      <c r="C287" t="s">
        <v>196</v>
      </c>
      <c r="D287" t="s">
        <v>197</v>
      </c>
      <c r="E287" t="s">
        <v>232</v>
      </c>
      <c r="F287" t="s">
        <v>233</v>
      </c>
      <c r="G287" t="s">
        <v>234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NO</v>
      </c>
      <c r="L287" t="s">
        <v>196</v>
      </c>
      <c r="M287" t="s">
        <v>303</v>
      </c>
      <c r="N287" t="s">
        <v>291</v>
      </c>
      <c r="O287" t="s">
        <v>292</v>
      </c>
      <c r="P287" t="str">
        <f t="shared" si="22"/>
        <v>GUIBELL ANDREA TORRES GODOGestión de ProyectosAUTOEVALUACION</v>
      </c>
      <c r="Q287" t="str">
        <f>BASE[[#This Row],[NombresCalificado]]&amp;BASE[[#This Row],[TipoEvaluacion]]</f>
        <v>GUIBELL ANDREA TORRES GODOAUTOEVALUACION</v>
      </c>
      <c r="R287">
        <v>1</v>
      </c>
      <c r="S287" t="s">
        <v>6</v>
      </c>
      <c r="T287" t="s">
        <v>307</v>
      </c>
      <c r="U287" s="17">
        <v>0</v>
      </c>
      <c r="V287" s="17" t="str" cm="1">
        <f t="array" ref="V287">_xlfn.IFS(U287=0,"Prenovato",U287=1,"Novato",U287=2,"Principiante avanzado",U287=3,"Competente",U287=4,"Proficiente",U287=5,"Master")</f>
        <v>Prenovato</v>
      </c>
      <c r="W287" s="17">
        <v>2</v>
      </c>
      <c r="X287" s="17" t="str" cm="1">
        <f t="array" ref="X287">_xlfn.IFS(W287=0,"No evidenciado",W287=1,"Novato",W287=2,"Principiante avanzado",W287=3,"Competente",W287=4,"Proficiente",W287=5,"Master")</f>
        <v>Principiante avanzado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4</v>
      </c>
      <c r="AB287" s="17" t="str" cm="1">
        <f t="array" ref="AB287">_xlfn.IFS(AA287=0,"No evidenciado",AA287=1,"Novato",AA287=2,"Principiante avanzado",AA287=3,"Competente",AA287=4,"Proficiente",AA287=5,"Master")</f>
        <v>Proficiente</v>
      </c>
      <c r="AC287" s="17">
        <v>0</v>
      </c>
      <c r="AD287" s="17" t="str" cm="1">
        <f t="array" ref="AD287">_xlfn.IFS(AC287=0,"Prenovato",AC287=1,"Novato",AC287=2,"Principiante avanzado",AC287=3,"Competente",AC287=4,"Proficiente",AC287=5,"Master")</f>
        <v>Prenovato</v>
      </c>
      <c r="AE287" s="17" t="s">
        <v>308</v>
      </c>
    </row>
    <row r="288" spans="1:31" x14ac:dyDescent="0.25">
      <c r="A288" t="s">
        <v>232</v>
      </c>
      <c r="B288" t="s">
        <v>233</v>
      </c>
      <c r="C288" t="s">
        <v>196</v>
      </c>
      <c r="D288" t="s">
        <v>197</v>
      </c>
      <c r="E288" t="s">
        <v>232</v>
      </c>
      <c r="F288" t="s">
        <v>233</v>
      </c>
      <c r="G288" t="s">
        <v>234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NO</v>
      </c>
      <c r="L288" t="s">
        <v>196</v>
      </c>
      <c r="M288" t="s">
        <v>300</v>
      </c>
      <c r="N288" t="s">
        <v>291</v>
      </c>
      <c r="O288" t="s">
        <v>292</v>
      </c>
      <c r="P288" t="str">
        <f t="shared" si="22"/>
        <v>GUIBELL ANDREA TORRES GODOComportamiento del ConsumidorAUTOEVALUACION</v>
      </c>
      <c r="Q288" t="str">
        <f>BASE[[#This Row],[NombresCalificado]]&amp;BASE[[#This Row],[TipoEvaluacion]]</f>
        <v>GUIBELL ANDREA TORRES GODOAUTOEVALUACION</v>
      </c>
      <c r="R288">
        <v>1</v>
      </c>
      <c r="S288" t="s">
        <v>6</v>
      </c>
      <c r="T288" t="s">
        <v>307</v>
      </c>
      <c r="U288" s="17">
        <v>0</v>
      </c>
      <c r="V288" s="17" t="str" cm="1">
        <f t="array" ref="V288">_xlfn.IFS(U288=0,"Prenovato",U288=1,"Novato",U288=2,"Principiante avanzado",U288=3,"Competente",U288=4,"Proficiente",U288=5,"Master")</f>
        <v>Prenovato</v>
      </c>
      <c r="W288" s="17">
        <v>2</v>
      </c>
      <c r="X288" s="17" t="str" cm="1">
        <f t="array" ref="X288">_xlfn.IFS(W288=0,"No evidenciado",W288=1,"Novato",W288=2,"Principiante avanzado",W288=3,"Competente",W288=4,"Proficiente",W288=5,"Master")</f>
        <v>Principiante avanzado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4</v>
      </c>
      <c r="AB288" s="17" t="str" cm="1">
        <f t="array" ref="AB288">_xlfn.IFS(AA288=0,"No evidenciado",AA288=1,"Novato",AA288=2,"Principiante avanzado",AA288=3,"Competente",AA288=4,"Proficiente",AA288=5,"Master")</f>
        <v>Proficiente</v>
      </c>
      <c r="AC288" s="17">
        <v>0</v>
      </c>
      <c r="AD288" s="17" t="str" cm="1">
        <f t="array" ref="AD288">_xlfn.IFS(AC288=0,"Prenovato",AC288=1,"Novato",AC288=2,"Principiante avanzado",AC288=3,"Competente",AC288=4,"Proficiente",AC288=5,"Master")</f>
        <v>Prenovato</v>
      </c>
      <c r="AE288" s="17" t="s">
        <v>308</v>
      </c>
    </row>
    <row r="289" spans="1:31" x14ac:dyDescent="0.25">
      <c r="A289" t="s">
        <v>232</v>
      </c>
      <c r="B289" t="s">
        <v>233</v>
      </c>
      <c r="C289" t="s">
        <v>196</v>
      </c>
      <c r="D289" t="s">
        <v>197</v>
      </c>
      <c r="E289" t="s">
        <v>232</v>
      </c>
      <c r="F289" t="s">
        <v>233</v>
      </c>
      <c r="G289" t="s">
        <v>234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NO</v>
      </c>
      <c r="L289" t="s">
        <v>196</v>
      </c>
      <c r="M289" t="s">
        <v>304</v>
      </c>
      <c r="N289" t="s">
        <v>296</v>
      </c>
      <c r="O289" t="s">
        <v>296</v>
      </c>
      <c r="P289" t="str">
        <f t="shared" si="22"/>
        <v>GUIBELL ANDREA TORRES GODOAnálisis descriptivo y prescriptivoAUTOEVALUACION</v>
      </c>
      <c r="Q289" t="str">
        <f>BASE[[#This Row],[NombresCalificado]]&amp;BASE[[#This Row],[TipoEvaluacion]]</f>
        <v>GUIBELL ANDREA TORRES GODOAUTOEVALUACION</v>
      </c>
      <c r="R289">
        <v>1</v>
      </c>
      <c r="S289" t="s">
        <v>6</v>
      </c>
      <c r="T289" t="s">
        <v>307</v>
      </c>
      <c r="U289" s="17">
        <v>0</v>
      </c>
      <c r="V289" s="17" t="str" cm="1">
        <f t="array" ref="V289">_xlfn.IFS(U289=0,"Prenovato",U289=1,"Novato",U289=2,"Principiante avanzado",U289=3,"Competente",U289=4,"Proficiente",U289=5,"Master")</f>
        <v>Prenovato</v>
      </c>
      <c r="W289" s="17">
        <v>2</v>
      </c>
      <c r="X289" s="17" t="str" cm="1">
        <f t="array" ref="X289">_xlfn.IFS(W289=0,"No evidenciado",W289=1,"Novato",W289=2,"Principiante avanzado",W289=3,"Competente",W289=4,"Proficiente",W289=5,"Master")</f>
        <v>Principiante avanzado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4</v>
      </c>
      <c r="AB289" s="17" t="str" cm="1">
        <f t="array" ref="AB289">_xlfn.IFS(AA289=0,"No evidenciado",AA289=1,"Novato",AA289=2,"Principiante avanzado",AA289=3,"Competente",AA289=4,"Proficiente",AA289=5,"Master")</f>
        <v>Proficiente</v>
      </c>
      <c r="AC289" s="17">
        <v>0</v>
      </c>
      <c r="AD289" s="17" t="str" cm="1">
        <f t="array" ref="AD289">_xlfn.IFS(AC289=0,"Prenovato",AC289=1,"Novato",AC289=2,"Principiante avanzado",AC289=3,"Competente",AC289=4,"Proficiente",AC289=5,"Master")</f>
        <v>Prenovato</v>
      </c>
      <c r="AE289" s="17" t="s">
        <v>308</v>
      </c>
    </row>
    <row r="290" spans="1:31" x14ac:dyDescent="0.25">
      <c r="A290" t="s">
        <v>232</v>
      </c>
      <c r="B290" t="s">
        <v>233</v>
      </c>
      <c r="C290" t="s">
        <v>196</v>
      </c>
      <c r="D290" t="s">
        <v>197</v>
      </c>
      <c r="E290" t="s">
        <v>232</v>
      </c>
      <c r="F290" t="s">
        <v>233</v>
      </c>
      <c r="G290" t="s">
        <v>234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NO</v>
      </c>
      <c r="L290" t="s">
        <v>196</v>
      </c>
      <c r="M290" t="s">
        <v>302</v>
      </c>
      <c r="N290" t="s">
        <v>296</v>
      </c>
      <c r="O290" t="s">
        <v>296</v>
      </c>
      <c r="P290" t="str">
        <f t="shared" si="22"/>
        <v>GUIBELL ANDREA TORRES GODOComunicación MultidimensionalAUTOEVALUACION</v>
      </c>
      <c r="Q290" t="str">
        <f>BASE[[#This Row],[NombresCalificado]]&amp;BASE[[#This Row],[TipoEvaluacion]]</f>
        <v>GUIBELL ANDREA TORRES GODOAUTOEVALUACION</v>
      </c>
      <c r="R290">
        <v>1</v>
      </c>
      <c r="S290" t="s">
        <v>6</v>
      </c>
      <c r="T290" t="s">
        <v>307</v>
      </c>
      <c r="U290" s="17">
        <v>0</v>
      </c>
      <c r="V290" s="17" t="str" cm="1">
        <f t="array" ref="V290">_xlfn.IFS(U290=0,"Prenovato",U290=1,"Novato",U290=2,"Principiante avanzado",U290=3,"Competente",U290=4,"Proficiente",U290=5,"Master")</f>
        <v>Prenovato</v>
      </c>
      <c r="W290" s="17">
        <v>2</v>
      </c>
      <c r="X290" s="17" t="str" cm="1">
        <f t="array" ref="X290">_xlfn.IFS(W290=0,"No evidenciado",W290=1,"Novato",W290=2,"Principiante avanzado",W290=3,"Competente",W290=4,"Proficiente",W290=5,"Master")</f>
        <v>Principiante avanzado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4</v>
      </c>
      <c r="AB290" s="17" t="str" cm="1">
        <f t="array" ref="AB290">_xlfn.IFS(AA290=0,"No evidenciado",AA290=1,"Novato",AA290=2,"Principiante avanzado",AA290=3,"Competente",AA290=4,"Proficiente",AA290=5,"Master")</f>
        <v>Proficiente</v>
      </c>
      <c r="AC290" s="17">
        <v>0</v>
      </c>
      <c r="AD290" s="17" t="str" cm="1">
        <f t="array" ref="AD290">_xlfn.IFS(AC290=0,"Prenovato",AC290=1,"Novato",AC290=2,"Principiante avanzado",AC290=3,"Competente",AC290=4,"Proficiente",AC290=5,"Master")</f>
        <v>Prenovato</v>
      </c>
      <c r="AE290" s="17" t="s">
        <v>308</v>
      </c>
    </row>
    <row r="291" spans="1:31" x14ac:dyDescent="0.25">
      <c r="A291" t="s">
        <v>232</v>
      </c>
      <c r="B291" t="s">
        <v>233</v>
      </c>
      <c r="C291" t="s">
        <v>196</v>
      </c>
      <c r="D291" t="s">
        <v>197</v>
      </c>
      <c r="E291" t="s">
        <v>232</v>
      </c>
      <c r="F291" t="s">
        <v>233</v>
      </c>
      <c r="G291" t="s">
        <v>234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NO</v>
      </c>
      <c r="L291" t="s">
        <v>196</v>
      </c>
      <c r="M291" t="s">
        <v>297</v>
      </c>
      <c r="N291" t="s">
        <v>296</v>
      </c>
      <c r="O291" t="s">
        <v>296</v>
      </c>
      <c r="P291" t="str">
        <f t="shared" si="22"/>
        <v>GUIBELL ANDREA TORRES GODOElaboración de modelos de negocio (inc. Digital)AUTOEVALUACION</v>
      </c>
      <c r="Q291" t="str">
        <f>BASE[[#This Row],[NombresCalificado]]&amp;BASE[[#This Row],[TipoEvaluacion]]</f>
        <v>GUIBELL ANDREA TORRES GODOAUTOEVALUACION</v>
      </c>
      <c r="R291">
        <v>1</v>
      </c>
      <c r="S291" t="s">
        <v>6</v>
      </c>
      <c r="T291" t="s">
        <v>307</v>
      </c>
      <c r="U291" s="17">
        <v>0</v>
      </c>
      <c r="V291" s="17" t="str" cm="1">
        <f t="array" ref="V291">_xlfn.IFS(U291=0,"Prenovato",U291=1,"Novato",U291=2,"Principiante avanzado",U291=3,"Competente",U291=4,"Proficiente",U291=5,"Master")</f>
        <v>Prenovato</v>
      </c>
      <c r="W291" s="17">
        <v>2</v>
      </c>
      <c r="X291" s="17" t="str" cm="1">
        <f t="array" ref="X291">_xlfn.IFS(W291=0,"No evidenciado",W291=1,"Novato",W291=2,"Principiante avanzado",W291=3,"Competente",W291=4,"Proficiente",W291=5,"Master")</f>
        <v>Principiante avanzado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4</v>
      </c>
      <c r="AB291" s="17" t="str" cm="1">
        <f t="array" ref="AB291">_xlfn.IFS(AA291=0,"No evidenciado",AA291=1,"Novato",AA291=2,"Principiante avanzado",AA291=3,"Competente",AA291=4,"Proficiente",AA291=5,"Master")</f>
        <v>Proficiente</v>
      </c>
      <c r="AC291" s="17">
        <v>0</v>
      </c>
      <c r="AD291" s="17" t="str" cm="1">
        <f t="array" ref="AD291">_xlfn.IFS(AC291=0,"Prenovato",AC291=1,"Novato",AC291=2,"Principiante avanzado",AC291=3,"Competente",AC291=4,"Proficiente",AC291=5,"Master")</f>
        <v>Prenovato</v>
      </c>
      <c r="AE291" s="17" t="s">
        <v>308</v>
      </c>
    </row>
    <row r="292" spans="1:31" x14ac:dyDescent="0.25">
      <c r="A292" t="s">
        <v>232</v>
      </c>
      <c r="B292" t="s">
        <v>233</v>
      </c>
      <c r="C292" t="s">
        <v>196</v>
      </c>
      <c r="D292" t="s">
        <v>197</v>
      </c>
      <c r="E292" t="s">
        <v>232</v>
      </c>
      <c r="F292" t="s">
        <v>233</v>
      </c>
      <c r="G292" t="s">
        <v>234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NO</v>
      </c>
      <c r="L292" t="s">
        <v>196</v>
      </c>
      <c r="M292" t="s">
        <v>290</v>
      </c>
      <c r="N292" t="s">
        <v>291</v>
      </c>
      <c r="O292" t="s">
        <v>292</v>
      </c>
      <c r="P292" t="str">
        <f t="shared" si="22"/>
        <v>GUIBELL ANDREA TORRES GODOAnálisis del entorno (interno y externo)AUTOEVALUACION</v>
      </c>
      <c r="Q292" t="str">
        <f>BASE[[#This Row],[NombresCalificado]]&amp;BASE[[#This Row],[TipoEvaluacion]]</f>
        <v>GUIBELL ANDREA TORRES GODOAUTOEVALUACION</v>
      </c>
      <c r="R292">
        <v>1</v>
      </c>
      <c r="S292" t="s">
        <v>6</v>
      </c>
      <c r="T292" t="s">
        <v>307</v>
      </c>
      <c r="U292" s="17">
        <v>0</v>
      </c>
      <c r="V292" s="17" t="str" cm="1">
        <f t="array" ref="V292">_xlfn.IFS(U292=0,"Prenovato",U292=1,"Novato",U292=2,"Principiante avanzado",U292=3,"Competente",U292=4,"Proficiente",U292=5,"Master")</f>
        <v>Prenovato</v>
      </c>
      <c r="W292" s="17">
        <v>2</v>
      </c>
      <c r="X292" s="17" t="str" cm="1">
        <f t="array" ref="X292">_xlfn.IFS(W292=0,"No evidenciado",W292=1,"Novato",W292=2,"Principiante avanzado",W292=3,"Competente",W292=4,"Proficiente",W292=5,"Master")</f>
        <v>Principiante avanzado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0</v>
      </c>
      <c r="AD292" s="17" t="str" cm="1">
        <f t="array" ref="AD292">_xlfn.IFS(AC292=0,"Prenovato",AC292=1,"Novato",AC292=2,"Principiante avanzado",AC292=3,"Competente",AC292=4,"Proficiente",AC292=5,"Master")</f>
        <v>Prenovato</v>
      </c>
      <c r="AE292" s="17" t="s">
        <v>308</v>
      </c>
    </row>
    <row r="293" spans="1:31" x14ac:dyDescent="0.25">
      <c r="A293" t="s">
        <v>232</v>
      </c>
      <c r="B293" t="s">
        <v>233</v>
      </c>
      <c r="C293" t="s">
        <v>196</v>
      </c>
      <c r="D293" t="s">
        <v>197</v>
      </c>
      <c r="E293" t="s">
        <v>232</v>
      </c>
      <c r="F293" t="s">
        <v>233</v>
      </c>
      <c r="G293" t="s">
        <v>234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NO</v>
      </c>
      <c r="L293" t="s">
        <v>196</v>
      </c>
      <c r="M293" t="s">
        <v>295</v>
      </c>
      <c r="N293" t="s">
        <v>296</v>
      </c>
      <c r="O293" t="s">
        <v>296</v>
      </c>
      <c r="P293" t="str">
        <f t="shared" si="22"/>
        <v>GUIBELL ANDREA TORRES GODOTransformacion DigitalAUTOEVALUACION</v>
      </c>
      <c r="Q293" t="str">
        <f>BASE[[#This Row],[NombresCalificado]]&amp;BASE[[#This Row],[TipoEvaluacion]]</f>
        <v>GUIBELL ANDREA TORRES GODOAUTOEVALUACION</v>
      </c>
      <c r="R293">
        <v>1</v>
      </c>
      <c r="S293" t="s">
        <v>6</v>
      </c>
      <c r="T293" t="s">
        <v>307</v>
      </c>
      <c r="U293" s="17">
        <v>0</v>
      </c>
      <c r="V293" s="17" t="str" cm="1">
        <f t="array" ref="V293">_xlfn.IFS(U293=0,"Prenovato",U293=1,"Novato",U293=2,"Principiante avanzado",U293=3,"Competente",U293=4,"Proficiente",U293=5,"Master")</f>
        <v>Prenovato</v>
      </c>
      <c r="W293" s="17">
        <v>2</v>
      </c>
      <c r="X293" s="17" t="str" cm="1">
        <f t="array" ref="X293">_xlfn.IFS(W293=0,"No evidenciado",W293=1,"Novato",W293=2,"Principiante avanzado",W293=3,"Competente",W293=4,"Proficiente",W293=5,"Master")</f>
        <v>Principiante avanzado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0</v>
      </c>
      <c r="AD293" s="17" t="str" cm="1">
        <f t="array" ref="AD293">_xlfn.IFS(AC293=0,"Prenovato",AC293=1,"Novato",AC293=2,"Principiante avanzado",AC293=3,"Competente",AC293=4,"Proficiente",AC293=5,"Master")</f>
        <v>Prenovato</v>
      </c>
      <c r="AE293" s="17" t="s">
        <v>308</v>
      </c>
    </row>
    <row r="294" spans="1:31" x14ac:dyDescent="0.25">
      <c r="A294" t="s">
        <v>232</v>
      </c>
      <c r="B294" t="s">
        <v>233</v>
      </c>
      <c r="C294" t="s">
        <v>196</v>
      </c>
      <c r="D294" t="s">
        <v>197</v>
      </c>
      <c r="E294" t="s">
        <v>232</v>
      </c>
      <c r="F294" t="s">
        <v>233</v>
      </c>
      <c r="G294" t="s">
        <v>234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NO</v>
      </c>
      <c r="L294" t="s">
        <v>196</v>
      </c>
      <c r="M294" t="s">
        <v>301</v>
      </c>
      <c r="N294" t="s">
        <v>296</v>
      </c>
      <c r="O294" t="s">
        <v>296</v>
      </c>
      <c r="P294" t="str">
        <f t="shared" si="22"/>
        <v>GUIBELL ANDREA TORRES GODOMejora de ProcesosAUTOEVALUACION</v>
      </c>
      <c r="Q294" t="str">
        <f>BASE[[#This Row],[NombresCalificado]]&amp;BASE[[#This Row],[TipoEvaluacion]]</f>
        <v>GUIBELL ANDREA TORRES GODOAUTOEVALUACION</v>
      </c>
      <c r="R294">
        <v>1</v>
      </c>
      <c r="S294" t="s">
        <v>6</v>
      </c>
      <c r="T294" t="s">
        <v>307</v>
      </c>
      <c r="U294" s="17">
        <v>0</v>
      </c>
      <c r="V294" s="17" t="str" cm="1">
        <f t="array" ref="V294">_xlfn.IFS(U294=0,"Prenovato",U294=1,"Novato",U294=2,"Principiante avanzado",U294=3,"Competente",U294=4,"Proficiente",U294=5,"Master")</f>
        <v>Prenovato</v>
      </c>
      <c r="W294" s="17">
        <v>2</v>
      </c>
      <c r="X294" s="17" t="str" cm="1">
        <f t="array" ref="X294">_xlfn.IFS(W294=0,"No evidenciado",W294=1,"Novato",W294=2,"Principiante avanzado",W294=3,"Competente",W294=4,"Proficiente",W294=5,"Master")</f>
        <v>Principiante avanzado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0</v>
      </c>
      <c r="AD294" s="17" t="str" cm="1">
        <f t="array" ref="AD294">_xlfn.IFS(AC294=0,"Prenovato",AC294=1,"Novato",AC294=2,"Principiante avanzado",AC294=3,"Competente",AC294=4,"Proficiente",AC294=5,"Master")</f>
        <v>Prenovato</v>
      </c>
      <c r="AE294" s="17" t="s">
        <v>308</v>
      </c>
    </row>
    <row r="295" spans="1:31" x14ac:dyDescent="0.25">
      <c r="A295" t="s">
        <v>232</v>
      </c>
      <c r="B295" t="s">
        <v>233</v>
      </c>
      <c r="C295" t="s">
        <v>196</v>
      </c>
      <c r="D295" t="s">
        <v>197</v>
      </c>
      <c r="E295" t="s">
        <v>232</v>
      </c>
      <c r="F295" t="s">
        <v>233</v>
      </c>
      <c r="G295" t="s">
        <v>234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NO</v>
      </c>
      <c r="L295" t="s">
        <v>196</v>
      </c>
      <c r="M295" t="s">
        <v>305</v>
      </c>
      <c r="N295" t="s">
        <v>291</v>
      </c>
      <c r="O295" t="s">
        <v>292</v>
      </c>
      <c r="P295" t="str">
        <f t="shared" si="22"/>
        <v>GUIBELL ANDREA TORRES GODOCapacidad innovadora y creativaAUTOEVALUACION</v>
      </c>
      <c r="Q295" t="str">
        <f>BASE[[#This Row],[NombresCalificado]]&amp;BASE[[#This Row],[TipoEvaluacion]]</f>
        <v>GUIBELL ANDREA TORRES GODOAUTOEVALUACION</v>
      </c>
      <c r="R295">
        <v>1</v>
      </c>
      <c r="S295" t="s">
        <v>6</v>
      </c>
      <c r="T295" t="s">
        <v>307</v>
      </c>
      <c r="U295" s="17">
        <v>0</v>
      </c>
      <c r="V295" s="17" t="str" cm="1">
        <f t="array" ref="V295">_xlfn.IFS(U295=0,"Prenovato",U295=1,"Novato",U295=2,"Principiante avanzado",U295=3,"Competente",U295=4,"Proficiente",U295=5,"Master")</f>
        <v>Prenovato</v>
      </c>
      <c r="W295" s="17">
        <v>2</v>
      </c>
      <c r="X295" s="17" t="str" cm="1">
        <f t="array" ref="X295">_xlfn.IFS(W295=0,"No evidenciado",W295=1,"Novato",W295=2,"Principiante avanzado",W295=3,"Competente",W295=4,"Proficiente",W295=5,"Master")</f>
        <v>Principiante avanzado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0</v>
      </c>
      <c r="AD295" s="17" t="str" cm="1">
        <f t="array" ref="AD295">_xlfn.IFS(AC295=0,"Prenovato",AC295=1,"Novato",AC295=2,"Principiante avanzado",AC295=3,"Competente",AC295=4,"Proficiente",AC295=5,"Master")</f>
        <v>Prenovato</v>
      </c>
      <c r="AE295" s="17" t="s">
        <v>308</v>
      </c>
    </row>
    <row r="296" spans="1:31" x14ac:dyDescent="0.25">
      <c r="A296" t="s">
        <v>205</v>
      </c>
      <c r="B296" t="s">
        <v>206</v>
      </c>
      <c r="C296" t="s">
        <v>201</v>
      </c>
      <c r="D296" t="s">
        <v>197</v>
      </c>
      <c r="E296" t="s">
        <v>232</v>
      </c>
      <c r="F296" t="s">
        <v>233</v>
      </c>
      <c r="G296" t="s">
        <v>234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NO</v>
      </c>
      <c r="L296" t="s">
        <v>196</v>
      </c>
      <c r="M296" t="s">
        <v>290</v>
      </c>
      <c r="N296" t="s">
        <v>291</v>
      </c>
      <c r="O296" t="s">
        <v>292</v>
      </c>
      <c r="P296" t="str">
        <f t="shared" si="22"/>
        <v>GUIBELL ANDREA TORRES GODOAnálisis del entorno (interno y externo)EVALUACION</v>
      </c>
      <c r="Q296" t="str">
        <f>BASE[[#This Row],[NombresCalificado]]&amp;BASE[[#This Row],[TipoEvaluacion]]</f>
        <v>GUIBELL ANDREA TORRES GODOEVALUACION</v>
      </c>
      <c r="R296">
        <v>1</v>
      </c>
      <c r="S296" t="s">
        <v>6</v>
      </c>
      <c r="T296" t="s">
        <v>307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2</v>
      </c>
      <c r="X296" s="17" t="str" cm="1">
        <f t="array" ref="X296">_xlfn.IFS(W296=0,"No evidenciado",W296=1,"Novato",W296=2,"Principiante avanzado",W296=3,"Competente",W296=4,"Proficiente",W296=5,"Master")</f>
        <v>Principiante avanzado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309</v>
      </c>
    </row>
    <row r="297" spans="1:31" x14ac:dyDescent="0.25">
      <c r="A297" t="s">
        <v>205</v>
      </c>
      <c r="B297" t="s">
        <v>206</v>
      </c>
      <c r="C297" t="s">
        <v>201</v>
      </c>
      <c r="D297" t="s">
        <v>197</v>
      </c>
      <c r="E297" t="s">
        <v>232</v>
      </c>
      <c r="F297" t="s">
        <v>233</v>
      </c>
      <c r="G297" t="s">
        <v>234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NO</v>
      </c>
      <c r="L297" t="s">
        <v>196</v>
      </c>
      <c r="M297" t="s">
        <v>299</v>
      </c>
      <c r="N297" t="s">
        <v>296</v>
      </c>
      <c r="O297" t="s">
        <v>296</v>
      </c>
      <c r="P297" t="str">
        <f t="shared" si="22"/>
        <v>GUIBELL ANDREA TORRES GODOFormulación y de desarrollo de solucionesEVALUACION</v>
      </c>
      <c r="Q297" t="str">
        <f>BASE[[#This Row],[NombresCalificado]]&amp;BASE[[#This Row],[TipoEvaluacion]]</f>
        <v>GUIBELL ANDREA TORRES GODOEVALUACION</v>
      </c>
      <c r="R297">
        <v>2</v>
      </c>
      <c r="S297" t="s">
        <v>4</v>
      </c>
      <c r="T297" t="s">
        <v>307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2</v>
      </c>
      <c r="X297" s="17" t="str" cm="1">
        <f t="array" ref="X297">_xlfn.IFS(W297=0,"No evidenciado",W297=1,"Novato",W297=2,"Principiante avanzado",W297=3,"Competente",W297=4,"Proficiente",W297=5,"Master")</f>
        <v>Principiante avanzado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309</v>
      </c>
    </row>
    <row r="298" spans="1:31" x14ac:dyDescent="0.25">
      <c r="A298" t="s">
        <v>205</v>
      </c>
      <c r="B298" t="s">
        <v>206</v>
      </c>
      <c r="C298" t="s">
        <v>201</v>
      </c>
      <c r="D298" t="s">
        <v>197</v>
      </c>
      <c r="E298" t="s">
        <v>232</v>
      </c>
      <c r="F298" t="s">
        <v>233</v>
      </c>
      <c r="G298" t="s">
        <v>234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NO</v>
      </c>
      <c r="L298" t="s">
        <v>196</v>
      </c>
      <c r="M298" t="s">
        <v>298</v>
      </c>
      <c r="N298" t="s">
        <v>296</v>
      </c>
      <c r="O298" t="s">
        <v>296</v>
      </c>
      <c r="P298" t="str">
        <f t="shared" si="22"/>
        <v>GUIBELL ANDREA TORRES GODOElaboración de Modelos Financieros y No FinancierosEVALUACION</v>
      </c>
      <c r="Q298" t="str">
        <f>BASE[[#This Row],[NombresCalificado]]&amp;BASE[[#This Row],[TipoEvaluacion]]</f>
        <v>GUIBELL ANDREA TORRES GODOEVALUACION</v>
      </c>
      <c r="R298">
        <v>1</v>
      </c>
      <c r="S298" t="s">
        <v>6</v>
      </c>
      <c r="T298" t="s">
        <v>307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2</v>
      </c>
      <c r="X298" s="17" t="str" cm="1">
        <f t="array" ref="X298">_xlfn.IFS(W298=0,"No evidenciado",W298=1,"Novato",W298=2,"Principiante avanzado",W298=3,"Competente",W298=4,"Proficiente",W298=5,"Master")</f>
        <v>Principiante avanzado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309</v>
      </c>
    </row>
    <row r="299" spans="1:31" x14ac:dyDescent="0.25">
      <c r="A299" t="s">
        <v>205</v>
      </c>
      <c r="B299" t="s">
        <v>206</v>
      </c>
      <c r="C299" t="s">
        <v>201</v>
      </c>
      <c r="D299" t="s">
        <v>197</v>
      </c>
      <c r="E299" t="s">
        <v>232</v>
      </c>
      <c r="F299" t="s">
        <v>233</v>
      </c>
      <c r="G299" t="s">
        <v>234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NO</v>
      </c>
      <c r="L299" t="s">
        <v>196</v>
      </c>
      <c r="M299" t="s">
        <v>300</v>
      </c>
      <c r="N299" t="s">
        <v>291</v>
      </c>
      <c r="O299" t="s">
        <v>292</v>
      </c>
      <c r="P299" t="str">
        <f t="shared" si="22"/>
        <v>GUIBELL ANDREA TORRES GODOComportamiento del ConsumidorEVALUACION</v>
      </c>
      <c r="Q299" t="str">
        <f>BASE[[#This Row],[NombresCalificado]]&amp;BASE[[#This Row],[TipoEvaluacion]]</f>
        <v>GUIBELL ANDREA TORRES GODOEVALUACION</v>
      </c>
      <c r="R299">
        <v>1</v>
      </c>
      <c r="S299" t="s">
        <v>6</v>
      </c>
      <c r="T299" t="s">
        <v>307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2</v>
      </c>
      <c r="X299" s="17" t="str" cm="1">
        <f t="array" ref="X299">_xlfn.IFS(W299=0,"No evidenciado",W299=1,"Novato",W299=2,"Principiante avanzado",W299=3,"Competente",W299=4,"Proficiente",W299=5,"Master")</f>
        <v>Principiante avanzado</v>
      </c>
      <c r="Y299" s="17">
        <v>2</v>
      </c>
      <c r="Z299" s="17" t="str" cm="1">
        <f t="array" ref="Z299">_xlfn.IFS(Y299=0,"No evidenciado",Y299=1,"Novato",Y299=2,"Principiante avanzado",Y299=3,"Competente",Y299=4,"Proficiente",Y299=5,"Master")</f>
        <v>Principiante avanzado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309</v>
      </c>
    </row>
    <row r="300" spans="1:31" x14ac:dyDescent="0.25">
      <c r="A300" t="s">
        <v>205</v>
      </c>
      <c r="B300" t="s">
        <v>206</v>
      </c>
      <c r="C300" t="s">
        <v>201</v>
      </c>
      <c r="D300" t="s">
        <v>197</v>
      </c>
      <c r="E300" t="s">
        <v>232</v>
      </c>
      <c r="F300" t="s">
        <v>233</v>
      </c>
      <c r="G300" t="s">
        <v>234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NO</v>
      </c>
      <c r="L300" t="s">
        <v>196</v>
      </c>
      <c r="M300" t="s">
        <v>293</v>
      </c>
      <c r="N300" t="s">
        <v>291</v>
      </c>
      <c r="O300" t="s">
        <v>292</v>
      </c>
      <c r="P300" t="str">
        <f t="shared" si="22"/>
        <v>GUIBELL ANDREA TORRES GODOForesight StrategyEVALUACION</v>
      </c>
      <c r="Q300" t="str">
        <f>BASE[[#This Row],[NombresCalificado]]&amp;BASE[[#This Row],[TipoEvaluacion]]</f>
        <v>GUIBELL ANDREA TORRES GODOEVALUACION</v>
      </c>
      <c r="R300">
        <v>1</v>
      </c>
      <c r="S300" t="s">
        <v>6</v>
      </c>
      <c r="T300" t="s">
        <v>307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2</v>
      </c>
      <c r="X300" s="17" t="str" cm="1">
        <f t="array" ref="X300">_xlfn.IFS(W300=0,"No evidenciado",W300=1,"Novato",W300=2,"Principiante avanzado",W300=3,"Competente",W300=4,"Proficiente",W300=5,"Master")</f>
        <v>Principiante avanzado</v>
      </c>
      <c r="Y300" s="17">
        <v>2</v>
      </c>
      <c r="Z300" s="17" t="str" cm="1">
        <f t="array" ref="Z300">_xlfn.IFS(Y300=0,"No evidenciado",Y300=1,"Novato",Y300=2,"Principiante avanzado",Y300=3,"Competente",Y300=4,"Proficiente",Y300=5,"Master")</f>
        <v>Principiante avanzado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309</v>
      </c>
    </row>
    <row r="301" spans="1:31" x14ac:dyDescent="0.25">
      <c r="A301" t="s">
        <v>205</v>
      </c>
      <c r="B301" t="s">
        <v>206</v>
      </c>
      <c r="C301" t="s">
        <v>201</v>
      </c>
      <c r="D301" t="s">
        <v>197</v>
      </c>
      <c r="E301" t="s">
        <v>232</v>
      </c>
      <c r="F301" t="s">
        <v>233</v>
      </c>
      <c r="G301" t="s">
        <v>234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NO</v>
      </c>
      <c r="L301" t="s">
        <v>196</v>
      </c>
      <c r="M301" t="s">
        <v>304</v>
      </c>
      <c r="N301" t="s">
        <v>296</v>
      </c>
      <c r="O301" t="s">
        <v>296</v>
      </c>
      <c r="P301" t="str">
        <f t="shared" si="22"/>
        <v>GUIBELL ANDREA TORRES GODOAnálisis descriptivo y prescriptivoEVALUACION</v>
      </c>
      <c r="Q301" t="str">
        <f>BASE[[#This Row],[NombresCalificado]]&amp;BASE[[#This Row],[TipoEvaluacion]]</f>
        <v>GUIBELL ANDREA TORRES GODOEVALUACION</v>
      </c>
      <c r="R301">
        <v>2</v>
      </c>
      <c r="S301" t="s">
        <v>4</v>
      </c>
      <c r="T301" t="s">
        <v>307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2</v>
      </c>
      <c r="X301" s="17" t="str" cm="1">
        <f t="array" ref="X301">_xlfn.IFS(W301=0,"No evidenciado",W301=1,"Novato",W301=2,"Principiante avanzado",W301=3,"Competente",W301=4,"Proficiente",W301=5,"Master")</f>
        <v>Principiante avanzado</v>
      </c>
      <c r="Y301" s="17">
        <v>2</v>
      </c>
      <c r="Z301" s="17" t="str" cm="1">
        <f t="array" ref="Z301">_xlfn.IFS(Y301=0,"No evidenciado",Y301=1,"Novato",Y301=2,"Principiante avanzado",Y301=3,"Competente",Y301=4,"Proficiente",Y301=5,"Master")</f>
        <v>Principiante avanzado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309</v>
      </c>
    </row>
    <row r="302" spans="1:31" x14ac:dyDescent="0.25">
      <c r="A302" t="s">
        <v>205</v>
      </c>
      <c r="B302" t="s">
        <v>206</v>
      </c>
      <c r="C302" t="s">
        <v>201</v>
      </c>
      <c r="D302" t="s">
        <v>197</v>
      </c>
      <c r="E302" t="s">
        <v>232</v>
      </c>
      <c r="F302" t="s">
        <v>233</v>
      </c>
      <c r="G302" t="s">
        <v>234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NO</v>
      </c>
      <c r="L302" t="s">
        <v>196</v>
      </c>
      <c r="M302" t="s">
        <v>297</v>
      </c>
      <c r="N302" t="s">
        <v>296</v>
      </c>
      <c r="O302" t="s">
        <v>296</v>
      </c>
      <c r="P302" t="str">
        <f t="shared" si="22"/>
        <v>GUIBELL ANDREA TORRES GODOElaboración de modelos de negocio (inc. Digital)EVALUACION</v>
      </c>
      <c r="Q302" t="str">
        <f>BASE[[#This Row],[NombresCalificado]]&amp;BASE[[#This Row],[TipoEvaluacion]]</f>
        <v>GUIBELL ANDREA TORRES GODOEVALUACION</v>
      </c>
      <c r="R302">
        <v>1</v>
      </c>
      <c r="S302" t="s">
        <v>6</v>
      </c>
      <c r="T302" t="s">
        <v>307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2</v>
      </c>
      <c r="X302" s="17" t="str" cm="1">
        <f t="array" ref="X302">_xlfn.IFS(W302=0,"No evidenciado",W302=1,"Novato",W302=2,"Principiante avanzado",W302=3,"Competente",W302=4,"Proficiente",W302=5,"Master")</f>
        <v>Principiante avanzado</v>
      </c>
      <c r="Y302" s="17">
        <v>2</v>
      </c>
      <c r="Z302" s="17" t="str" cm="1">
        <f t="array" ref="Z302">_xlfn.IFS(Y302=0,"No evidenciado",Y302=1,"Novato",Y302=2,"Principiante avanzado",Y302=3,"Competente",Y302=4,"Proficiente",Y302=5,"Master")</f>
        <v>Principiante avanzado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309</v>
      </c>
    </row>
    <row r="303" spans="1:31" x14ac:dyDescent="0.25">
      <c r="A303" t="s">
        <v>205</v>
      </c>
      <c r="B303" t="s">
        <v>206</v>
      </c>
      <c r="C303" t="s">
        <v>201</v>
      </c>
      <c r="D303" t="s">
        <v>197</v>
      </c>
      <c r="E303" t="s">
        <v>232</v>
      </c>
      <c r="F303" t="s">
        <v>233</v>
      </c>
      <c r="G303" t="s">
        <v>234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NO</v>
      </c>
      <c r="L303" t="s">
        <v>196</v>
      </c>
      <c r="M303" t="s">
        <v>306</v>
      </c>
      <c r="N303" t="s">
        <v>296</v>
      </c>
      <c r="O303" t="s">
        <v>296</v>
      </c>
      <c r="P303" t="str">
        <f t="shared" si="22"/>
        <v>GUIBELL ANDREA TORRES GODODesarrollo de Nuevos Productos y ServiciosEVALUACION</v>
      </c>
      <c r="Q303" t="str">
        <f>BASE[[#This Row],[NombresCalificado]]&amp;BASE[[#This Row],[TipoEvaluacion]]</f>
        <v>GUIBELL ANDREA TORRES GODOEVALUACION</v>
      </c>
      <c r="R303">
        <v>1</v>
      </c>
      <c r="S303" t="s">
        <v>6</v>
      </c>
      <c r="T303" t="s">
        <v>307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2</v>
      </c>
      <c r="X303" s="17" t="str" cm="1">
        <f t="array" ref="X303">_xlfn.IFS(W303=0,"No evidenciado",W303=1,"Novato",W303=2,"Principiante avanzado",W303=3,"Competente",W303=4,"Proficiente",W303=5,"Master")</f>
        <v>Principiante avanzado</v>
      </c>
      <c r="Y303" s="17">
        <v>2</v>
      </c>
      <c r="Z303" s="17" t="str" cm="1">
        <f t="array" ref="Z303">_xlfn.IFS(Y303=0,"No evidenciado",Y303=1,"Novato",Y303=2,"Principiante avanzado",Y303=3,"Competente",Y303=4,"Proficiente",Y303=5,"Master")</f>
        <v>Principiante avanzado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309</v>
      </c>
    </row>
    <row r="304" spans="1:31" x14ac:dyDescent="0.25">
      <c r="A304" t="s">
        <v>205</v>
      </c>
      <c r="B304" t="s">
        <v>206</v>
      </c>
      <c r="C304" t="s">
        <v>201</v>
      </c>
      <c r="D304" t="s">
        <v>197</v>
      </c>
      <c r="E304" t="s">
        <v>232</v>
      </c>
      <c r="F304" t="s">
        <v>233</v>
      </c>
      <c r="G304" t="s">
        <v>234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NO</v>
      </c>
      <c r="L304" t="s">
        <v>196</v>
      </c>
      <c r="M304" t="s">
        <v>305</v>
      </c>
      <c r="N304" t="s">
        <v>291</v>
      </c>
      <c r="O304" t="s">
        <v>292</v>
      </c>
      <c r="P304" t="str">
        <f t="shared" si="22"/>
        <v>GUIBELL ANDREA TORRES GODOCapacidad innovadora y creativaEVALUACION</v>
      </c>
      <c r="Q304" t="str">
        <f>BASE[[#This Row],[NombresCalificado]]&amp;BASE[[#This Row],[TipoEvaluacion]]</f>
        <v>GUIBELL ANDREA TORRES GODOEVALUACION</v>
      </c>
      <c r="R304">
        <v>1</v>
      </c>
      <c r="S304" t="s">
        <v>6</v>
      </c>
      <c r="T304" t="s">
        <v>307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2</v>
      </c>
      <c r="X304" s="17" t="str" cm="1">
        <f t="array" ref="X304">_xlfn.IFS(W304=0,"No evidenciado",W304=1,"Novato",W304=2,"Principiante avanzado",W304=3,"Competente",W304=4,"Proficiente",W304=5,"Master")</f>
        <v>Principiante avanzado</v>
      </c>
      <c r="Y304" s="17">
        <v>2</v>
      </c>
      <c r="Z304" s="17" t="str" cm="1">
        <f t="array" ref="Z304">_xlfn.IFS(Y304=0,"No evidenciado",Y304=1,"Novato",Y304=2,"Principiante avanzado",Y304=3,"Competente",Y304=4,"Proficiente",Y304=5,"Master")</f>
        <v>Principiante avanzado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309</v>
      </c>
    </row>
    <row r="305" spans="1:31" x14ac:dyDescent="0.25">
      <c r="A305" t="s">
        <v>205</v>
      </c>
      <c r="B305" t="s">
        <v>206</v>
      </c>
      <c r="C305" t="s">
        <v>201</v>
      </c>
      <c r="D305" t="s">
        <v>197</v>
      </c>
      <c r="E305" t="s">
        <v>232</v>
      </c>
      <c r="F305" t="s">
        <v>233</v>
      </c>
      <c r="G305" t="s">
        <v>234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NO</v>
      </c>
      <c r="L305" t="s">
        <v>196</v>
      </c>
      <c r="M305" t="s">
        <v>302</v>
      </c>
      <c r="N305" t="s">
        <v>296</v>
      </c>
      <c r="O305" t="s">
        <v>296</v>
      </c>
      <c r="P305" t="str">
        <f t="shared" si="22"/>
        <v>GUIBELL ANDREA TORRES GODOComunicación MultidimensionalEVALUACION</v>
      </c>
      <c r="Q305" t="str">
        <f>BASE[[#This Row],[NombresCalificado]]&amp;BASE[[#This Row],[TipoEvaluacion]]</f>
        <v>GUIBELL ANDREA TORRES GODOEVALUACION</v>
      </c>
      <c r="R305">
        <v>1</v>
      </c>
      <c r="S305" t="s">
        <v>6</v>
      </c>
      <c r="T305" t="s">
        <v>307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2</v>
      </c>
      <c r="X305" s="17" t="str" cm="1">
        <f t="array" ref="X305">_xlfn.IFS(W305=0,"No evidenciado",W305=1,"Novato",W305=2,"Principiante avanzado",W305=3,"Competente",W305=4,"Proficiente",W305=5,"Master")</f>
        <v>Principiante avanzado</v>
      </c>
      <c r="Y305" s="17">
        <v>2</v>
      </c>
      <c r="Z305" s="17" t="str" cm="1">
        <f t="array" ref="Z305">_xlfn.IFS(Y305=0,"No evidenciado",Y305=1,"Novato",Y305=2,"Principiante avanzado",Y305=3,"Competente",Y305=4,"Proficiente",Y305=5,"Master")</f>
        <v>Principiante avanzado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309</v>
      </c>
    </row>
    <row r="306" spans="1:31" x14ac:dyDescent="0.25">
      <c r="A306" t="s">
        <v>205</v>
      </c>
      <c r="B306" t="s">
        <v>206</v>
      </c>
      <c r="C306" t="s">
        <v>201</v>
      </c>
      <c r="D306" t="s">
        <v>197</v>
      </c>
      <c r="E306" t="s">
        <v>232</v>
      </c>
      <c r="F306" t="s">
        <v>233</v>
      </c>
      <c r="G306" t="s">
        <v>234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NO</v>
      </c>
      <c r="L306" t="s">
        <v>196</v>
      </c>
      <c r="M306" t="s">
        <v>301</v>
      </c>
      <c r="N306" t="s">
        <v>296</v>
      </c>
      <c r="O306" t="s">
        <v>296</v>
      </c>
      <c r="P306" t="str">
        <f t="shared" si="22"/>
        <v>GUIBELL ANDREA TORRES GODOMejora de ProcesosEVALUACION</v>
      </c>
      <c r="Q306" t="str">
        <f>BASE[[#This Row],[NombresCalificado]]&amp;BASE[[#This Row],[TipoEvaluacion]]</f>
        <v>GUIBELL ANDREA TORRES GODOEVALUACION</v>
      </c>
      <c r="R306">
        <v>2</v>
      </c>
      <c r="S306" t="s">
        <v>4</v>
      </c>
      <c r="T306" t="s">
        <v>307</v>
      </c>
      <c r="U306" s="17">
        <v>1</v>
      </c>
      <c r="V306" s="17" t="str" cm="1">
        <f t="array" ref="V306">_xlfn.IFS(U306=0,"Prenovato",U306=1,"Novato",U306=2,"Principiante avanzado",U306=3,"Competente",U306=4,"Proficiente",U306=5,"Master")</f>
        <v>Novato</v>
      </c>
      <c r="W306" s="17">
        <v>2</v>
      </c>
      <c r="X306" s="17" t="str" cm="1">
        <f t="array" ref="X306">_xlfn.IFS(W306=0,"No evidenciado",W306=1,"Novato",W306=2,"Principiante avanzado",W306=3,"Competente",W306=4,"Proficiente",W306=5,"Master")</f>
        <v>Principiante avanzado</v>
      </c>
      <c r="Y306" s="17">
        <v>2</v>
      </c>
      <c r="Z306" s="17" t="str" cm="1">
        <f t="array" ref="Z306">_xlfn.IFS(Y306=0,"No evidenciado",Y306=1,"Novato",Y306=2,"Principiante avanzado",Y306=3,"Competente",Y306=4,"Proficiente",Y306=5,"Master")</f>
        <v>Principiante avanzado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1</v>
      </c>
      <c r="AD306" s="17" t="str" cm="1">
        <f t="array" ref="AD306">_xlfn.IFS(AC306=0,"Prenovato",AC306=1,"Novato",AC306=2,"Principiante avanzado",AC306=3,"Competente",AC306=4,"Proficiente",AC306=5,"Master")</f>
        <v>Novato</v>
      </c>
      <c r="AE306" s="17" t="s">
        <v>309</v>
      </c>
    </row>
    <row r="307" spans="1:31" x14ac:dyDescent="0.25">
      <c r="A307" t="s">
        <v>205</v>
      </c>
      <c r="B307" t="s">
        <v>206</v>
      </c>
      <c r="C307" t="s">
        <v>201</v>
      </c>
      <c r="D307" t="s">
        <v>197</v>
      </c>
      <c r="E307" t="s">
        <v>232</v>
      </c>
      <c r="F307" t="s">
        <v>233</v>
      </c>
      <c r="G307" t="s">
        <v>234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NO</v>
      </c>
      <c r="L307" t="s">
        <v>196</v>
      </c>
      <c r="M307" t="s">
        <v>303</v>
      </c>
      <c r="N307" t="s">
        <v>291</v>
      </c>
      <c r="O307" t="s">
        <v>292</v>
      </c>
      <c r="P307" t="str">
        <f t="shared" si="22"/>
        <v>GUIBELL ANDREA TORRES GODOGestión de ProyectosEVALUACION</v>
      </c>
      <c r="Q307" t="str">
        <f>BASE[[#This Row],[NombresCalificado]]&amp;BASE[[#This Row],[TipoEvaluacion]]</f>
        <v>GUIBELL ANDREA TORRES GODOEVALUACION</v>
      </c>
      <c r="R307">
        <v>1</v>
      </c>
      <c r="S307" t="s">
        <v>6</v>
      </c>
      <c r="T307" t="s">
        <v>307</v>
      </c>
      <c r="U307" s="17">
        <v>1</v>
      </c>
      <c r="V307" s="17" t="str" cm="1">
        <f t="array" ref="V307">_xlfn.IFS(U307=0,"Prenovato",U307=1,"Novato",U307=2,"Principiante avanzado",U307=3,"Competente",U307=4,"Proficiente",U307=5,"Master")</f>
        <v>Novato</v>
      </c>
      <c r="W307" s="17">
        <v>2</v>
      </c>
      <c r="X307" s="17" t="str" cm="1">
        <f t="array" ref="X307">_xlfn.IFS(W307=0,"No evidenciado",W307=1,"Novato",W307=2,"Principiante avanzado",W307=3,"Competente",W307=4,"Proficiente",W307=5,"Master")</f>
        <v>Principiante avanzado</v>
      </c>
      <c r="Y307" s="17">
        <v>2</v>
      </c>
      <c r="Z307" s="17" t="str" cm="1">
        <f t="array" ref="Z307">_xlfn.IFS(Y307=0,"No evidenciado",Y307=1,"Novato",Y307=2,"Principiante avanzado",Y307=3,"Competente",Y307=4,"Proficiente",Y307=5,"Master")</f>
        <v>Principiante avanzado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1</v>
      </c>
      <c r="AD307" s="17" t="str" cm="1">
        <f t="array" ref="AD307">_xlfn.IFS(AC307=0,"Prenovato",AC307=1,"Novato",AC307=2,"Principiante avanzado",AC307=3,"Competente",AC307=4,"Proficiente",AC307=5,"Master")</f>
        <v>Novato</v>
      </c>
      <c r="AE307" s="17" t="s">
        <v>309</v>
      </c>
    </row>
    <row r="308" spans="1:31" x14ac:dyDescent="0.25">
      <c r="A308" t="s">
        <v>205</v>
      </c>
      <c r="B308" t="s">
        <v>206</v>
      </c>
      <c r="C308" t="s">
        <v>201</v>
      </c>
      <c r="D308" t="s">
        <v>197</v>
      </c>
      <c r="E308" t="s">
        <v>232</v>
      </c>
      <c r="F308" t="s">
        <v>233</v>
      </c>
      <c r="G308" t="s">
        <v>234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NO</v>
      </c>
      <c r="L308" t="s">
        <v>196</v>
      </c>
      <c r="M308" t="s">
        <v>294</v>
      </c>
      <c r="N308" t="s">
        <v>291</v>
      </c>
      <c r="O308" t="s">
        <v>292</v>
      </c>
      <c r="P308" t="str">
        <f t="shared" si="22"/>
        <v>GUIBELL ANDREA TORRES GODODiseño y Desarrollo OrganizacionalEVALUACION</v>
      </c>
      <c r="Q308" t="str">
        <f>BASE[[#This Row],[NombresCalificado]]&amp;BASE[[#This Row],[TipoEvaluacion]]</f>
        <v>GUIBELL ANDREA TORRES GODOEVALUACION</v>
      </c>
      <c r="R308">
        <v>1</v>
      </c>
      <c r="S308" t="s">
        <v>6</v>
      </c>
      <c r="T308" t="s">
        <v>307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2</v>
      </c>
      <c r="X308" s="17" t="str" cm="1">
        <f t="array" ref="X308">_xlfn.IFS(W308=0,"No evidenciado",W308=1,"Novato",W308=2,"Principiante avanzado",W308=3,"Competente",W308=4,"Proficiente",W308=5,"Master")</f>
        <v>Principiante avanzado</v>
      </c>
      <c r="Y308" s="17">
        <v>2</v>
      </c>
      <c r="Z308" s="17" t="str" cm="1">
        <f t="array" ref="Z308">_xlfn.IFS(Y308=0,"No evidenciado",Y308=1,"Novato",Y308=2,"Principiante avanzado",Y308=3,"Competente",Y308=4,"Proficiente",Y308=5,"Master")</f>
        <v>Principiante avanzado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309</v>
      </c>
    </row>
    <row r="309" spans="1:31" x14ac:dyDescent="0.25">
      <c r="A309" t="s">
        <v>205</v>
      </c>
      <c r="B309" t="s">
        <v>206</v>
      </c>
      <c r="C309" t="s">
        <v>201</v>
      </c>
      <c r="D309" t="s">
        <v>197</v>
      </c>
      <c r="E309" t="s">
        <v>232</v>
      </c>
      <c r="F309" t="s">
        <v>233</v>
      </c>
      <c r="G309" t="s">
        <v>234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NO</v>
      </c>
      <c r="L309" t="s">
        <v>196</v>
      </c>
      <c r="M309" t="s">
        <v>295</v>
      </c>
      <c r="N309" t="s">
        <v>296</v>
      </c>
      <c r="O309" t="s">
        <v>296</v>
      </c>
      <c r="P309" t="str">
        <f t="shared" si="22"/>
        <v>GUIBELL ANDREA TORRES GODOTransformacion DigitalEVALUACION</v>
      </c>
      <c r="Q309" t="str">
        <f>BASE[[#This Row],[NombresCalificado]]&amp;BASE[[#This Row],[TipoEvaluacion]]</f>
        <v>GUIBELL ANDREA TORRES GODOEVALUACION</v>
      </c>
      <c r="R309">
        <v>2</v>
      </c>
      <c r="S309" t="s">
        <v>4</v>
      </c>
      <c r="T309" t="s">
        <v>307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2</v>
      </c>
      <c r="X309" s="17" t="str" cm="1">
        <f t="array" ref="X309">_xlfn.IFS(W309=0,"No evidenciado",W309=1,"Novato",W309=2,"Principiante avanzado",W309=3,"Competente",W309=4,"Proficiente",W309=5,"Master")</f>
        <v>Principiante avanzado</v>
      </c>
      <c r="Y309" s="17">
        <v>2</v>
      </c>
      <c r="Z309" s="17" t="str" cm="1">
        <f t="array" ref="Z309">_xlfn.IFS(Y309=0,"No evidenciado",Y309=1,"Novato",Y309=2,"Principiante avanzado",Y309=3,"Competente",Y309=4,"Proficiente",Y309=5,"Master")</f>
        <v>Principiante avanzado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309</v>
      </c>
    </row>
    <row r="310" spans="1:31" x14ac:dyDescent="0.25">
      <c r="A310" t="s">
        <v>235</v>
      </c>
      <c r="B310" t="s">
        <v>236</v>
      </c>
      <c r="C310" t="s">
        <v>196</v>
      </c>
      <c r="D310" t="s">
        <v>197</v>
      </c>
      <c r="E310" t="s">
        <v>235</v>
      </c>
      <c r="F310" t="s">
        <v>236</v>
      </c>
      <c r="G310" t="s">
        <v>237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SI</v>
      </c>
      <c r="L310" t="s">
        <v>196</v>
      </c>
      <c r="M310" t="s">
        <v>305</v>
      </c>
      <c r="N310" t="s">
        <v>291</v>
      </c>
      <c r="O310" t="s">
        <v>292</v>
      </c>
      <c r="P310" t="str">
        <f t="shared" si="22"/>
        <v>RENZO JONATHAN ARRIAGA VELASQUEZCapacidad innovadora y creativaAUTOEVALUACION</v>
      </c>
      <c r="Q310" t="str">
        <f>BASE[[#This Row],[NombresCalificado]]&amp;BASE[[#This Row],[TipoEvaluacion]]</f>
        <v>RENZO JONATHAN ARRIAGA VELASQUEZAUTOEVALUACION</v>
      </c>
      <c r="R310">
        <v>1</v>
      </c>
      <c r="S310" t="s">
        <v>6</v>
      </c>
      <c r="T310" t="s">
        <v>307</v>
      </c>
      <c r="U310" s="17">
        <v>0</v>
      </c>
      <c r="V310" s="17" t="str" cm="1">
        <f t="array" ref="V310">_xlfn.IFS(U310=0,"Prenovato",U310=1,"Novato",U310=2,"Principiante avanzado",U310=3,"Competente",U310=4,"Proficiente",U310=5,"Master")</f>
        <v>Prenovato</v>
      </c>
      <c r="W310" s="17">
        <v>2</v>
      </c>
      <c r="X310" s="17" t="str" cm="1">
        <f t="array" ref="X310">_xlfn.IFS(W310=0,"No evidenciado",W310=1,"Novato",W310=2,"Principiante avanzado",W310=3,"Competente",W310=4,"Proficiente",W310=5,"Master")</f>
        <v>Principiante avanzado</v>
      </c>
      <c r="Y310" s="17">
        <v>1</v>
      </c>
      <c r="Z310" s="17" t="str" cm="1">
        <f t="array" ref="Z310">_xlfn.IFS(Y310=0,"No evidenciado",Y310=1,"Novato",Y310=2,"Principiante avanzado",Y310=3,"Competente",Y310=4,"Proficiente",Y310=5,"Master")</f>
        <v>Novato</v>
      </c>
      <c r="AA310" s="17">
        <v>2</v>
      </c>
      <c r="AB310" s="17" t="str" cm="1">
        <f t="array" ref="AB310">_xlfn.IFS(AA310=0,"No evidenciado",AA310=1,"Novato",AA310=2,"Principiante avanzado",AA310=3,"Competente",AA310=4,"Proficiente",AA310=5,"Master")</f>
        <v>Principiante avanzado</v>
      </c>
      <c r="AC310" s="17">
        <v>0</v>
      </c>
      <c r="AD310" s="17" t="str" cm="1">
        <f t="array" ref="AD310">_xlfn.IFS(AC310=0,"Prenovato",AC310=1,"Novato",AC310=2,"Principiante avanzado",AC310=3,"Competente",AC310=4,"Proficiente",AC310=5,"Master")</f>
        <v>Prenovato</v>
      </c>
      <c r="AE310" s="17" t="s">
        <v>308</v>
      </c>
    </row>
    <row r="311" spans="1:31" x14ac:dyDescent="0.25">
      <c r="A311" t="s">
        <v>235</v>
      </c>
      <c r="B311" t="s">
        <v>236</v>
      </c>
      <c r="C311" t="s">
        <v>196</v>
      </c>
      <c r="D311" t="s">
        <v>197</v>
      </c>
      <c r="E311" t="s">
        <v>235</v>
      </c>
      <c r="F311" t="s">
        <v>236</v>
      </c>
      <c r="G311" t="s">
        <v>237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SI</v>
      </c>
      <c r="L311" t="s">
        <v>196</v>
      </c>
      <c r="M311" t="s">
        <v>302</v>
      </c>
      <c r="N311" t="s">
        <v>296</v>
      </c>
      <c r="O311" t="s">
        <v>296</v>
      </c>
      <c r="P311" t="str">
        <f t="shared" si="22"/>
        <v>RENZO JONATHAN ARRIAGA VELASQUEZComunicación MultidimensionalAUTOEVALUACION</v>
      </c>
      <c r="Q311" t="str">
        <f>BASE[[#This Row],[NombresCalificado]]&amp;BASE[[#This Row],[TipoEvaluacion]]</f>
        <v>RENZO JONATHAN ARRIAGA VELASQUEZAUTOEVALUACION</v>
      </c>
      <c r="R311">
        <v>1</v>
      </c>
      <c r="S311" t="s">
        <v>6</v>
      </c>
      <c r="T311" t="s">
        <v>307</v>
      </c>
      <c r="U311" s="17">
        <v>0</v>
      </c>
      <c r="V311" s="17" t="str" cm="1">
        <f t="array" ref="V311">_xlfn.IFS(U311=0,"Prenovato",U311=1,"Novato",U311=2,"Principiante avanzado",U311=3,"Competente",U311=4,"Proficiente",U311=5,"Master")</f>
        <v>Prenovato</v>
      </c>
      <c r="W311" s="17">
        <v>2</v>
      </c>
      <c r="X311" s="17" t="str" cm="1">
        <f t="array" ref="X311">_xlfn.IFS(W311=0,"No evidenciado",W311=1,"Novato",W311=2,"Principiante avanzado",W311=3,"Competente",W311=4,"Proficiente",W311=5,"Master")</f>
        <v>Principiante avanzado</v>
      </c>
      <c r="Y311" s="17">
        <v>1</v>
      </c>
      <c r="Z311" s="17" t="str" cm="1">
        <f t="array" ref="Z311">_xlfn.IFS(Y311=0,"No evidenciado",Y311=1,"Novato",Y311=2,"Principiante avanzado",Y311=3,"Competente",Y311=4,"Proficiente",Y311=5,"Master")</f>
        <v>Novato</v>
      </c>
      <c r="AA311" s="17">
        <v>2</v>
      </c>
      <c r="AB311" s="17" t="str" cm="1">
        <f t="array" ref="AB311">_xlfn.IFS(AA311=0,"No evidenciado",AA311=1,"Novato",AA311=2,"Principiante avanzado",AA311=3,"Competente",AA311=4,"Proficiente",AA311=5,"Master")</f>
        <v>Principiante avanzado</v>
      </c>
      <c r="AC311" s="17">
        <v>0</v>
      </c>
      <c r="AD311" s="17" t="str" cm="1">
        <f t="array" ref="AD311">_xlfn.IFS(AC311=0,"Prenovato",AC311=1,"Novato",AC311=2,"Principiante avanzado",AC311=3,"Competente",AC311=4,"Proficiente",AC311=5,"Master")</f>
        <v>Prenovato</v>
      </c>
      <c r="AE311" s="17" t="s">
        <v>308</v>
      </c>
    </row>
    <row r="312" spans="1:31" x14ac:dyDescent="0.25">
      <c r="A312" t="s">
        <v>235</v>
      </c>
      <c r="B312" t="s">
        <v>236</v>
      </c>
      <c r="C312" t="s">
        <v>196</v>
      </c>
      <c r="D312" t="s">
        <v>197</v>
      </c>
      <c r="E312" t="s">
        <v>235</v>
      </c>
      <c r="F312" t="s">
        <v>236</v>
      </c>
      <c r="G312" t="s">
        <v>237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SI</v>
      </c>
      <c r="L312" t="s">
        <v>196</v>
      </c>
      <c r="M312" t="s">
        <v>293</v>
      </c>
      <c r="N312" t="s">
        <v>291</v>
      </c>
      <c r="O312" t="s">
        <v>292</v>
      </c>
      <c r="P312" t="str">
        <f t="shared" si="22"/>
        <v>RENZO JONATHAN ARRIAGA VELASQUEZForesight StrategyAUTOEVALUACION</v>
      </c>
      <c r="Q312" t="str">
        <f>BASE[[#This Row],[NombresCalificado]]&amp;BASE[[#This Row],[TipoEvaluacion]]</f>
        <v>RENZO JONATHAN ARRIAGA VELASQUEZAUTOEVALUACION</v>
      </c>
      <c r="R312">
        <v>2</v>
      </c>
      <c r="S312" t="s">
        <v>4</v>
      </c>
      <c r="T312" t="s">
        <v>307</v>
      </c>
      <c r="U312" s="17">
        <v>0</v>
      </c>
      <c r="V312" s="17" t="str" cm="1">
        <f t="array" ref="V312">_xlfn.IFS(U312=0,"Prenovato",U312=1,"Novato",U312=2,"Principiante avanzado",U312=3,"Competente",U312=4,"Proficiente",U312=5,"Master")</f>
        <v>Prenovato</v>
      </c>
      <c r="W312" s="17">
        <v>2</v>
      </c>
      <c r="X312" s="17" t="str" cm="1">
        <f t="array" ref="X312">_xlfn.IFS(W312=0,"No evidenciado",W312=1,"Novato",W312=2,"Principiante avanzado",W312=3,"Competente",W312=4,"Proficiente",W312=5,"Master")</f>
        <v>Principiante avanzado</v>
      </c>
      <c r="Y312" s="17">
        <v>1</v>
      </c>
      <c r="Z312" s="17" t="str" cm="1">
        <f t="array" ref="Z312">_xlfn.IFS(Y312=0,"No evidenciado",Y312=1,"Novato",Y312=2,"Principiante avanzado",Y312=3,"Competente",Y312=4,"Proficiente",Y312=5,"Master")</f>
        <v>Novato</v>
      </c>
      <c r="AA312" s="17">
        <v>2</v>
      </c>
      <c r="AB312" s="17" t="str" cm="1">
        <f t="array" ref="AB312">_xlfn.IFS(AA312=0,"No evidenciado",AA312=1,"Novato",AA312=2,"Principiante avanzado",AA312=3,"Competente",AA312=4,"Proficiente",AA312=5,"Master")</f>
        <v>Principiante avanzado</v>
      </c>
      <c r="AC312" s="17">
        <v>0</v>
      </c>
      <c r="AD312" s="17" t="str" cm="1">
        <f t="array" ref="AD312">_xlfn.IFS(AC312=0,"Prenovato",AC312=1,"Novato",AC312=2,"Principiante avanzado",AC312=3,"Competente",AC312=4,"Proficiente",AC312=5,"Master")</f>
        <v>Prenovato</v>
      </c>
      <c r="AE312" s="17" t="s">
        <v>308</v>
      </c>
    </row>
    <row r="313" spans="1:31" x14ac:dyDescent="0.25">
      <c r="A313" t="s">
        <v>235</v>
      </c>
      <c r="B313" t="s">
        <v>236</v>
      </c>
      <c r="C313" t="s">
        <v>196</v>
      </c>
      <c r="D313" t="s">
        <v>197</v>
      </c>
      <c r="E313" t="s">
        <v>235</v>
      </c>
      <c r="F313" t="s">
        <v>236</v>
      </c>
      <c r="G313" t="s">
        <v>237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SI</v>
      </c>
      <c r="L313" t="s">
        <v>196</v>
      </c>
      <c r="M313" t="s">
        <v>299</v>
      </c>
      <c r="N313" t="s">
        <v>296</v>
      </c>
      <c r="O313" t="s">
        <v>296</v>
      </c>
      <c r="P313" t="str">
        <f t="shared" si="22"/>
        <v>RENZO JONATHAN ARRIAGA VELASQUEZFormulación y de desarrollo de solucionesAUTOEVALUACION</v>
      </c>
      <c r="Q313" t="str">
        <f>BASE[[#This Row],[NombresCalificado]]&amp;BASE[[#This Row],[TipoEvaluacion]]</f>
        <v>RENZO JONATHAN ARRIAGA VELASQUEZAUTOEVALUACION</v>
      </c>
      <c r="R313">
        <v>1</v>
      </c>
      <c r="S313" t="s">
        <v>6</v>
      </c>
      <c r="T313" t="s">
        <v>307</v>
      </c>
      <c r="U313" s="17">
        <v>0</v>
      </c>
      <c r="V313" s="17" t="str" cm="1">
        <f t="array" ref="V313">_xlfn.IFS(U313=0,"Prenovato",U313=1,"Novato",U313=2,"Principiante avanzado",U313=3,"Competente",U313=4,"Proficiente",U313=5,"Master")</f>
        <v>Prenovato</v>
      </c>
      <c r="W313" s="17">
        <v>2</v>
      </c>
      <c r="X313" s="17" t="str" cm="1">
        <f t="array" ref="X313">_xlfn.IFS(W313=0,"No evidenciado",W313=1,"Novato",W313=2,"Principiante avanzado",W313=3,"Competente",W313=4,"Proficiente",W313=5,"Master")</f>
        <v>Principiante avanzado</v>
      </c>
      <c r="Y313" s="17">
        <v>1</v>
      </c>
      <c r="Z313" s="17" t="str" cm="1">
        <f t="array" ref="Z313">_xlfn.IFS(Y313=0,"No evidenciado",Y313=1,"Novato",Y313=2,"Principiante avanzado",Y313=3,"Competente",Y313=4,"Proficiente",Y313=5,"Master")</f>
        <v>Novato</v>
      </c>
      <c r="AA313" s="17">
        <v>2</v>
      </c>
      <c r="AB313" s="17" t="str" cm="1">
        <f t="array" ref="AB313">_xlfn.IFS(AA313=0,"No evidenciado",AA313=1,"Novato",AA313=2,"Principiante avanzado",AA313=3,"Competente",AA313=4,"Proficiente",AA313=5,"Master")</f>
        <v>Principiante avanzado</v>
      </c>
      <c r="AC313" s="17">
        <v>0</v>
      </c>
      <c r="AD313" s="17" t="str" cm="1">
        <f t="array" ref="AD313">_xlfn.IFS(AC313=0,"Prenovato",AC313=1,"Novato",AC313=2,"Principiante avanzado",AC313=3,"Competente",AC313=4,"Proficiente",AC313=5,"Master")</f>
        <v>Prenovato</v>
      </c>
      <c r="AE313" s="17" t="s">
        <v>308</v>
      </c>
    </row>
    <row r="314" spans="1:31" x14ac:dyDescent="0.25">
      <c r="A314" t="s">
        <v>235</v>
      </c>
      <c r="B314" t="s">
        <v>236</v>
      </c>
      <c r="C314" t="s">
        <v>196</v>
      </c>
      <c r="D314" t="s">
        <v>197</v>
      </c>
      <c r="E314" t="s">
        <v>235</v>
      </c>
      <c r="F314" t="s">
        <v>236</v>
      </c>
      <c r="G314" t="s">
        <v>237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SI</v>
      </c>
      <c r="L314" t="s">
        <v>196</v>
      </c>
      <c r="M314" t="s">
        <v>290</v>
      </c>
      <c r="N314" t="s">
        <v>291</v>
      </c>
      <c r="O314" t="s">
        <v>292</v>
      </c>
      <c r="P314" t="str">
        <f t="shared" si="22"/>
        <v>RENZO JONATHAN ARRIAGA VELASQUEZAnálisis del entorno (interno y externo)AUTOEVALUACION</v>
      </c>
      <c r="Q314" t="str">
        <f>BASE[[#This Row],[NombresCalificado]]&amp;BASE[[#This Row],[TipoEvaluacion]]</f>
        <v>RENZO JONATHAN ARRIAGA VELASQUEZAUTOEVALUACION</v>
      </c>
      <c r="R314">
        <v>0</v>
      </c>
      <c r="S314" t="s">
        <v>185</v>
      </c>
      <c r="T314" t="s">
        <v>307</v>
      </c>
      <c r="U314" s="17">
        <v>0</v>
      </c>
      <c r="V314" s="17" t="str" cm="1">
        <f t="array" ref="V314">_xlfn.IFS(U314=0,"Prenovato",U314=1,"Novato",U314=2,"Principiante avanzado",U314=3,"Competente",U314=4,"Proficiente",U314=5,"Master")</f>
        <v>Prenovato</v>
      </c>
      <c r="W314" s="17">
        <v>2</v>
      </c>
      <c r="X314" s="17" t="str" cm="1">
        <f t="array" ref="X314">_xlfn.IFS(W314=0,"No evidenciado",W314=1,"Novato",W314=2,"Principiante avanzado",W314=3,"Competente",W314=4,"Proficiente",W314=5,"Master")</f>
        <v>Principiante avanzado</v>
      </c>
      <c r="Y314" s="17">
        <v>1</v>
      </c>
      <c r="Z314" s="17" t="str" cm="1">
        <f t="array" ref="Z314">_xlfn.IFS(Y314=0,"No evidenciado",Y314=1,"Novato",Y314=2,"Principiante avanzado",Y314=3,"Competente",Y314=4,"Proficiente",Y314=5,"Master")</f>
        <v>Novato</v>
      </c>
      <c r="AA314" s="17">
        <v>2</v>
      </c>
      <c r="AB314" s="17" t="str" cm="1">
        <f t="array" ref="AB314">_xlfn.IFS(AA314=0,"No evidenciado",AA314=1,"Novato",AA314=2,"Principiante avanzado",AA314=3,"Competente",AA314=4,"Proficiente",AA314=5,"Master")</f>
        <v>Principiante avanzado</v>
      </c>
      <c r="AC314" s="17">
        <v>0</v>
      </c>
      <c r="AD314" s="17" t="str" cm="1">
        <f t="array" ref="AD314">_xlfn.IFS(AC314=0,"Prenovato",AC314=1,"Novato",AC314=2,"Principiante avanzado",AC314=3,"Competente",AC314=4,"Proficiente",AC314=5,"Master")</f>
        <v>Prenovato</v>
      </c>
      <c r="AE314" s="17" t="s">
        <v>308</v>
      </c>
    </row>
    <row r="315" spans="1:31" x14ac:dyDescent="0.25">
      <c r="A315" t="s">
        <v>235</v>
      </c>
      <c r="B315" t="s">
        <v>236</v>
      </c>
      <c r="C315" t="s">
        <v>196</v>
      </c>
      <c r="D315" t="s">
        <v>197</v>
      </c>
      <c r="E315" t="s">
        <v>235</v>
      </c>
      <c r="F315" t="s">
        <v>236</v>
      </c>
      <c r="G315" t="s">
        <v>237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SI</v>
      </c>
      <c r="L315" t="s">
        <v>196</v>
      </c>
      <c r="M315" t="s">
        <v>294</v>
      </c>
      <c r="N315" t="s">
        <v>291</v>
      </c>
      <c r="O315" t="s">
        <v>292</v>
      </c>
      <c r="P315" t="str">
        <f t="shared" si="22"/>
        <v>RENZO JONATHAN ARRIAGA VELASQUEZDiseño y Desarrollo OrganizacionalAUTOEVALUACION</v>
      </c>
      <c r="Q315" t="str">
        <f>BASE[[#This Row],[NombresCalificado]]&amp;BASE[[#This Row],[TipoEvaluacion]]</f>
        <v>RENZO JONATHAN ARRIAGA VELASQUEZAUTOEVALUACION</v>
      </c>
      <c r="R315">
        <v>2</v>
      </c>
      <c r="S315" t="s">
        <v>4</v>
      </c>
      <c r="T315" t="s">
        <v>307</v>
      </c>
      <c r="U315" s="17">
        <v>0</v>
      </c>
      <c r="V315" s="17" t="str" cm="1">
        <f t="array" ref="V315">_xlfn.IFS(U315=0,"Prenovato",U315=1,"Novato",U315=2,"Principiante avanzado",U315=3,"Competente",U315=4,"Proficiente",U315=5,"Master")</f>
        <v>Prenovato</v>
      </c>
      <c r="W315" s="17">
        <v>2</v>
      </c>
      <c r="X315" s="17" t="str" cm="1">
        <f t="array" ref="X315">_xlfn.IFS(W315=0,"No evidenciado",W315=1,"Novato",W315=2,"Principiante avanzado",W315=3,"Competente",W315=4,"Proficiente",W315=5,"Master")</f>
        <v>Principiante avanzado</v>
      </c>
      <c r="Y315" s="17">
        <v>1</v>
      </c>
      <c r="Z315" s="17" t="str" cm="1">
        <f t="array" ref="Z315">_xlfn.IFS(Y315=0,"No evidenciado",Y315=1,"Novato",Y315=2,"Principiante avanzado",Y315=3,"Competente",Y315=4,"Proficiente",Y315=5,"Master")</f>
        <v>Novato</v>
      </c>
      <c r="AA315" s="17">
        <v>2</v>
      </c>
      <c r="AB315" s="17" t="str" cm="1">
        <f t="array" ref="AB315">_xlfn.IFS(AA315=0,"No evidenciado",AA315=1,"Novato",AA315=2,"Principiante avanzado",AA315=3,"Competente",AA315=4,"Proficiente",AA315=5,"Master")</f>
        <v>Principiante avanzado</v>
      </c>
      <c r="AC315" s="17">
        <v>0</v>
      </c>
      <c r="AD315" s="17" t="str" cm="1">
        <f t="array" ref="AD315">_xlfn.IFS(AC315=0,"Prenovato",AC315=1,"Novato",AC315=2,"Principiante avanzado",AC315=3,"Competente",AC315=4,"Proficiente",AC315=5,"Master")</f>
        <v>Prenovato</v>
      </c>
      <c r="AE315" s="17" t="s">
        <v>308</v>
      </c>
    </row>
    <row r="316" spans="1:31" x14ac:dyDescent="0.25">
      <c r="A316" t="s">
        <v>235</v>
      </c>
      <c r="B316" t="s">
        <v>236</v>
      </c>
      <c r="C316" t="s">
        <v>196</v>
      </c>
      <c r="D316" t="s">
        <v>197</v>
      </c>
      <c r="E316" t="s">
        <v>235</v>
      </c>
      <c r="F316" t="s">
        <v>236</v>
      </c>
      <c r="G316" t="s">
        <v>237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SI</v>
      </c>
      <c r="L316" t="s">
        <v>196</v>
      </c>
      <c r="M316" t="s">
        <v>297</v>
      </c>
      <c r="N316" t="s">
        <v>296</v>
      </c>
      <c r="O316" t="s">
        <v>296</v>
      </c>
      <c r="P316" t="str">
        <f t="shared" si="22"/>
        <v>RENZO JONATHAN ARRIAGA VELASQUEZElaboración de modelos de negocio (inc. Digital)AUTOEVALUACION</v>
      </c>
      <c r="Q316" t="str">
        <f>BASE[[#This Row],[NombresCalificado]]&amp;BASE[[#This Row],[TipoEvaluacion]]</f>
        <v>RENZO JONATHAN ARRIAGA VELASQUEZAUTOEVALUACION</v>
      </c>
      <c r="R316">
        <v>1</v>
      </c>
      <c r="S316" t="s">
        <v>6</v>
      </c>
      <c r="T316" t="s">
        <v>307</v>
      </c>
      <c r="U316" s="17">
        <v>0</v>
      </c>
      <c r="V316" s="17" t="str" cm="1">
        <f t="array" ref="V316">_xlfn.IFS(U316=0,"Prenovato",U316=1,"Novato",U316=2,"Principiante avanzado",U316=3,"Competente",U316=4,"Proficiente",U316=5,"Master")</f>
        <v>Prenovato</v>
      </c>
      <c r="W316" s="17">
        <v>2</v>
      </c>
      <c r="X316" s="17" t="str" cm="1">
        <f t="array" ref="X316">_xlfn.IFS(W316=0,"No evidenciado",W316=1,"Novato",W316=2,"Principiante avanzado",W316=3,"Competente",W316=4,"Proficiente",W316=5,"Master")</f>
        <v>Principiante avanzado</v>
      </c>
      <c r="Y316" s="17">
        <v>1</v>
      </c>
      <c r="Z316" s="17" t="str" cm="1">
        <f t="array" ref="Z316">_xlfn.IFS(Y316=0,"No evidenciado",Y316=1,"Novato",Y316=2,"Principiante avanzado",Y316=3,"Competente",Y316=4,"Proficiente",Y316=5,"Master")</f>
        <v>Novato</v>
      </c>
      <c r="AA316" s="17">
        <v>2</v>
      </c>
      <c r="AB316" s="17" t="str" cm="1">
        <f t="array" ref="AB316">_xlfn.IFS(AA316=0,"No evidenciado",AA316=1,"Novato",AA316=2,"Principiante avanzado",AA316=3,"Competente",AA316=4,"Proficiente",AA316=5,"Master")</f>
        <v>Principiante avanzado</v>
      </c>
      <c r="AC316" s="17">
        <v>0</v>
      </c>
      <c r="AD316" s="17" t="str" cm="1">
        <f t="array" ref="AD316">_xlfn.IFS(AC316=0,"Prenovato",AC316=1,"Novato",AC316=2,"Principiante avanzado",AC316=3,"Competente",AC316=4,"Proficiente",AC316=5,"Master")</f>
        <v>Prenovato</v>
      </c>
      <c r="AE316" s="17" t="s">
        <v>308</v>
      </c>
    </row>
    <row r="317" spans="1:31" x14ac:dyDescent="0.25">
      <c r="A317" t="s">
        <v>235</v>
      </c>
      <c r="B317" t="s">
        <v>236</v>
      </c>
      <c r="C317" t="s">
        <v>196</v>
      </c>
      <c r="D317" t="s">
        <v>197</v>
      </c>
      <c r="E317" t="s">
        <v>235</v>
      </c>
      <c r="F317" t="s">
        <v>236</v>
      </c>
      <c r="G317" t="s">
        <v>237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SI</v>
      </c>
      <c r="L317" t="s">
        <v>196</v>
      </c>
      <c r="M317" t="s">
        <v>306</v>
      </c>
      <c r="N317" t="s">
        <v>296</v>
      </c>
      <c r="O317" t="s">
        <v>296</v>
      </c>
      <c r="P317" t="str">
        <f t="shared" si="22"/>
        <v>RENZO JONATHAN ARRIAGA VELASQUEZDesarrollo de Nuevos Productos y ServiciosAUTOEVALUACION</v>
      </c>
      <c r="Q317" t="str">
        <f>BASE[[#This Row],[NombresCalificado]]&amp;BASE[[#This Row],[TipoEvaluacion]]</f>
        <v>RENZO JONATHAN ARRIAGA VELASQUEZAUTOEVALUACION</v>
      </c>
      <c r="R317">
        <v>1</v>
      </c>
      <c r="S317" t="s">
        <v>6</v>
      </c>
      <c r="T317" t="s">
        <v>307</v>
      </c>
      <c r="U317" s="17">
        <v>0</v>
      </c>
      <c r="V317" s="17" t="str" cm="1">
        <f t="array" ref="V317">_xlfn.IFS(U317=0,"Prenovato",U317=1,"Novato",U317=2,"Principiante avanzado",U317=3,"Competente",U317=4,"Proficiente",U317=5,"Master")</f>
        <v>Prenovato</v>
      </c>
      <c r="W317" s="17">
        <v>2</v>
      </c>
      <c r="X317" s="17" t="str" cm="1">
        <f t="array" ref="X317">_xlfn.IFS(W317=0,"No evidenciado",W317=1,"Novato",W317=2,"Principiante avanzado",W317=3,"Competente",W317=4,"Proficiente",W317=5,"Master")</f>
        <v>Principiante avanzado</v>
      </c>
      <c r="Y317" s="17">
        <v>1</v>
      </c>
      <c r="Z317" s="17" t="str" cm="1">
        <f t="array" ref="Z317">_xlfn.IFS(Y317=0,"No evidenciado",Y317=1,"Novato",Y317=2,"Principiante avanzado",Y317=3,"Competente",Y317=4,"Proficiente",Y317=5,"Master")</f>
        <v>Novato</v>
      </c>
      <c r="AA317" s="17">
        <v>2</v>
      </c>
      <c r="AB317" s="17" t="str" cm="1">
        <f t="array" ref="AB317">_xlfn.IFS(AA317=0,"No evidenciado",AA317=1,"Novato",AA317=2,"Principiante avanzado",AA317=3,"Competente",AA317=4,"Proficiente",AA317=5,"Master")</f>
        <v>Principiante avanzado</v>
      </c>
      <c r="AC317" s="17">
        <v>0</v>
      </c>
      <c r="AD317" s="17" t="str" cm="1">
        <f t="array" ref="AD317">_xlfn.IFS(AC317=0,"Prenovato",AC317=1,"Novato",AC317=2,"Principiante avanzado",AC317=3,"Competente",AC317=4,"Proficiente",AC317=5,"Master")</f>
        <v>Prenovato</v>
      </c>
      <c r="AE317" s="17" t="s">
        <v>308</v>
      </c>
    </row>
    <row r="318" spans="1:31" x14ac:dyDescent="0.25">
      <c r="A318" t="s">
        <v>235</v>
      </c>
      <c r="B318" t="s">
        <v>236</v>
      </c>
      <c r="C318" t="s">
        <v>196</v>
      </c>
      <c r="D318" t="s">
        <v>197</v>
      </c>
      <c r="E318" t="s">
        <v>235</v>
      </c>
      <c r="F318" t="s">
        <v>236</v>
      </c>
      <c r="G318" t="s">
        <v>237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SI</v>
      </c>
      <c r="L318" t="s">
        <v>196</v>
      </c>
      <c r="M318" t="s">
        <v>298</v>
      </c>
      <c r="N318" t="s">
        <v>296</v>
      </c>
      <c r="O318" t="s">
        <v>296</v>
      </c>
      <c r="P318" t="str">
        <f t="shared" si="22"/>
        <v>RENZO JONATHAN ARRIAGA VELASQUEZElaboración de Modelos Financieros y No FinancierosAUTOEVALUACION</v>
      </c>
      <c r="Q318" t="str">
        <f>BASE[[#This Row],[NombresCalificado]]&amp;BASE[[#This Row],[TipoEvaluacion]]</f>
        <v>RENZO JONATHAN ARRIAGA VELASQUEZAUTOEVALUACION</v>
      </c>
      <c r="R318">
        <v>0</v>
      </c>
      <c r="S318" t="s">
        <v>185</v>
      </c>
      <c r="T318" t="s">
        <v>307</v>
      </c>
      <c r="U318" s="17">
        <v>0</v>
      </c>
      <c r="V318" s="17" t="str" cm="1">
        <f t="array" ref="V318">_xlfn.IFS(U318=0,"Prenovato",U318=1,"Novato",U318=2,"Principiante avanzado",U318=3,"Competente",U318=4,"Proficiente",U318=5,"Master")</f>
        <v>Prenovato</v>
      </c>
      <c r="W318" s="17">
        <v>2</v>
      </c>
      <c r="X318" s="17" t="str" cm="1">
        <f t="array" ref="X318">_xlfn.IFS(W318=0,"No evidenciado",W318=1,"Novato",W318=2,"Principiante avanzado",W318=3,"Competente",W318=4,"Proficiente",W318=5,"Master")</f>
        <v>Principiante avanzado</v>
      </c>
      <c r="Y318" s="17">
        <v>1</v>
      </c>
      <c r="Z318" s="17" t="str" cm="1">
        <f t="array" ref="Z318">_xlfn.IFS(Y318=0,"No evidenciado",Y318=1,"Novato",Y318=2,"Principiante avanzado",Y318=3,"Competente",Y318=4,"Proficiente",Y318=5,"Master")</f>
        <v>Novato</v>
      </c>
      <c r="AA318" s="17">
        <v>2</v>
      </c>
      <c r="AB318" s="17" t="str" cm="1">
        <f t="array" ref="AB318">_xlfn.IFS(AA318=0,"No evidenciado",AA318=1,"Novato",AA318=2,"Principiante avanzado",AA318=3,"Competente",AA318=4,"Proficiente",AA318=5,"Master")</f>
        <v>Principiante avanzado</v>
      </c>
      <c r="AC318" s="17">
        <v>0</v>
      </c>
      <c r="AD318" s="17" t="str" cm="1">
        <f t="array" ref="AD318">_xlfn.IFS(AC318=0,"Prenovato",AC318=1,"Novato",AC318=2,"Principiante avanzado",AC318=3,"Competente",AC318=4,"Proficiente",AC318=5,"Master")</f>
        <v>Prenovato</v>
      </c>
      <c r="AE318" s="17" t="s">
        <v>308</v>
      </c>
    </row>
    <row r="319" spans="1:31" x14ac:dyDescent="0.25">
      <c r="A319" t="s">
        <v>235</v>
      </c>
      <c r="B319" t="s">
        <v>236</v>
      </c>
      <c r="C319" t="s">
        <v>196</v>
      </c>
      <c r="D319" t="s">
        <v>197</v>
      </c>
      <c r="E319" t="s">
        <v>235</v>
      </c>
      <c r="F319" t="s">
        <v>236</v>
      </c>
      <c r="G319" t="s">
        <v>237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SI</v>
      </c>
      <c r="L319" t="s">
        <v>196</v>
      </c>
      <c r="M319" t="s">
        <v>301</v>
      </c>
      <c r="N319" t="s">
        <v>296</v>
      </c>
      <c r="O319" t="s">
        <v>296</v>
      </c>
      <c r="P319" t="str">
        <f t="shared" si="22"/>
        <v>RENZO JONATHAN ARRIAGA VELASQUEZMejora de ProcesosAUTOEVALUACION</v>
      </c>
      <c r="Q319" t="str">
        <f>BASE[[#This Row],[NombresCalificado]]&amp;BASE[[#This Row],[TipoEvaluacion]]</f>
        <v>RENZO JONATHAN ARRIAGA VELASQUEZAUTOEVALUACION</v>
      </c>
      <c r="R319">
        <v>2</v>
      </c>
      <c r="S319" t="s">
        <v>4</v>
      </c>
      <c r="T319" t="s">
        <v>307</v>
      </c>
      <c r="U319" s="17">
        <v>0</v>
      </c>
      <c r="V319" s="17" t="str" cm="1">
        <f t="array" ref="V319">_xlfn.IFS(U319=0,"Prenovato",U319=1,"Novato",U319=2,"Principiante avanzado",U319=3,"Competente",U319=4,"Proficiente",U319=5,"Master")</f>
        <v>Prenovato</v>
      </c>
      <c r="W319" s="17">
        <v>2</v>
      </c>
      <c r="X319" s="17" t="str" cm="1">
        <f t="array" ref="X319">_xlfn.IFS(W319=0,"No evidenciado",W319=1,"Novato",W319=2,"Principiante avanzado",W319=3,"Competente",W319=4,"Proficiente",W319=5,"Master")</f>
        <v>Principiante avanzado</v>
      </c>
      <c r="Y319" s="17">
        <v>1</v>
      </c>
      <c r="Z319" s="17" t="str" cm="1">
        <f t="array" ref="Z319">_xlfn.IFS(Y319=0,"No evidenciado",Y319=1,"Novato",Y319=2,"Principiante avanzado",Y319=3,"Competente",Y319=4,"Proficiente",Y319=5,"Master")</f>
        <v>Novato</v>
      </c>
      <c r="AA319" s="17">
        <v>2</v>
      </c>
      <c r="AB319" s="17" t="str" cm="1">
        <f t="array" ref="AB319">_xlfn.IFS(AA319=0,"No evidenciado",AA319=1,"Novato",AA319=2,"Principiante avanzado",AA319=3,"Competente",AA319=4,"Proficiente",AA319=5,"Master")</f>
        <v>Principiante avanzado</v>
      </c>
      <c r="AC319" s="17">
        <v>0</v>
      </c>
      <c r="AD319" s="17" t="str" cm="1">
        <f t="array" ref="AD319">_xlfn.IFS(AC319=0,"Prenovato",AC319=1,"Novato",AC319=2,"Principiante avanzado",AC319=3,"Competente",AC319=4,"Proficiente",AC319=5,"Master")</f>
        <v>Prenovato</v>
      </c>
      <c r="AE319" s="17" t="s">
        <v>308</v>
      </c>
    </row>
    <row r="320" spans="1:31" x14ac:dyDescent="0.25">
      <c r="A320" t="s">
        <v>235</v>
      </c>
      <c r="B320" t="s">
        <v>236</v>
      </c>
      <c r="C320" t="s">
        <v>196</v>
      </c>
      <c r="D320" t="s">
        <v>197</v>
      </c>
      <c r="E320" t="s">
        <v>235</v>
      </c>
      <c r="F320" t="s">
        <v>236</v>
      </c>
      <c r="G320" t="s">
        <v>237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SI</v>
      </c>
      <c r="L320" t="s">
        <v>196</v>
      </c>
      <c r="M320" t="s">
        <v>300</v>
      </c>
      <c r="N320" t="s">
        <v>291</v>
      </c>
      <c r="O320" t="s">
        <v>292</v>
      </c>
      <c r="P320" t="str">
        <f t="shared" si="22"/>
        <v>RENZO JONATHAN ARRIAGA VELASQUEZComportamiento del ConsumidorAUTOEVALUACION</v>
      </c>
      <c r="Q320" t="str">
        <f>BASE[[#This Row],[NombresCalificado]]&amp;BASE[[#This Row],[TipoEvaluacion]]</f>
        <v>RENZO JONATHAN ARRIAGA VELASQUEZAUTOEVALUACION</v>
      </c>
      <c r="R320">
        <v>1</v>
      </c>
      <c r="S320" t="s">
        <v>6</v>
      </c>
      <c r="T320" t="s">
        <v>307</v>
      </c>
      <c r="U320" s="17">
        <v>0</v>
      </c>
      <c r="V320" s="17" t="str" cm="1">
        <f t="array" ref="V320">_xlfn.IFS(U320=0,"Prenovato",U320=1,"Novato",U320=2,"Principiante avanzado",U320=3,"Competente",U320=4,"Proficiente",U320=5,"Master")</f>
        <v>Prenovato</v>
      </c>
      <c r="W320" s="17">
        <v>2</v>
      </c>
      <c r="X320" s="17" t="str" cm="1">
        <f t="array" ref="X320">_xlfn.IFS(W320=0,"No evidenciado",W320=1,"Novato",W320=2,"Principiante avanzado",W320=3,"Competente",W320=4,"Proficiente",W320=5,"Master")</f>
        <v>Principiante avanzado</v>
      </c>
      <c r="Y320" s="17">
        <v>1</v>
      </c>
      <c r="Z320" s="17" t="str" cm="1">
        <f t="array" ref="Z320">_xlfn.IFS(Y320=0,"No evidenciado",Y320=1,"Novato",Y320=2,"Principiante avanzado",Y320=3,"Competente",Y320=4,"Proficiente",Y320=5,"Master")</f>
        <v>Novato</v>
      </c>
      <c r="AA320" s="17">
        <v>2</v>
      </c>
      <c r="AB320" s="17" t="str" cm="1">
        <f t="array" ref="AB320">_xlfn.IFS(AA320=0,"No evidenciado",AA320=1,"Novato",AA320=2,"Principiante avanzado",AA320=3,"Competente",AA320=4,"Proficiente",AA320=5,"Master")</f>
        <v>Principiante avanzado</v>
      </c>
      <c r="AC320" s="17">
        <v>0</v>
      </c>
      <c r="AD320" s="17" t="str" cm="1">
        <f t="array" ref="AD320">_xlfn.IFS(AC320=0,"Prenovato",AC320=1,"Novato",AC320=2,"Principiante avanzado",AC320=3,"Competente",AC320=4,"Proficiente",AC320=5,"Master")</f>
        <v>Prenovato</v>
      </c>
      <c r="AE320" s="17" t="s">
        <v>308</v>
      </c>
    </row>
    <row r="321" spans="1:31" x14ac:dyDescent="0.25">
      <c r="A321" t="s">
        <v>235</v>
      </c>
      <c r="B321" t="s">
        <v>236</v>
      </c>
      <c r="C321" t="s">
        <v>196</v>
      </c>
      <c r="D321" t="s">
        <v>197</v>
      </c>
      <c r="E321" t="s">
        <v>235</v>
      </c>
      <c r="F321" t="s">
        <v>236</v>
      </c>
      <c r="G321" t="s">
        <v>237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SI</v>
      </c>
      <c r="L321" t="s">
        <v>196</v>
      </c>
      <c r="M321" t="s">
        <v>304</v>
      </c>
      <c r="N321" t="s">
        <v>296</v>
      </c>
      <c r="O321" t="s">
        <v>296</v>
      </c>
      <c r="P321" t="str">
        <f t="shared" si="22"/>
        <v>RENZO JONATHAN ARRIAGA VELASQUEZAnálisis descriptivo y prescriptivoAUTOEVALUACION</v>
      </c>
      <c r="Q321" t="str">
        <f>BASE[[#This Row],[NombresCalificado]]&amp;BASE[[#This Row],[TipoEvaluacion]]</f>
        <v>RENZO JONATHAN ARRIAGA VELASQUEZAUTOEVALUACION</v>
      </c>
      <c r="R321">
        <v>2</v>
      </c>
      <c r="S321" t="s">
        <v>4</v>
      </c>
      <c r="T321" t="s">
        <v>307</v>
      </c>
      <c r="U321" s="17">
        <v>0</v>
      </c>
      <c r="V321" s="17" t="str" cm="1">
        <f t="array" ref="V321">_xlfn.IFS(U321=0,"Prenovato",U321=1,"Novato",U321=2,"Principiante avanzado",U321=3,"Competente",U321=4,"Proficiente",U321=5,"Master")</f>
        <v>Prenovato</v>
      </c>
      <c r="W321" s="17">
        <v>2</v>
      </c>
      <c r="X321" s="17" t="str" cm="1">
        <f t="array" ref="X321">_xlfn.IFS(W321=0,"No evidenciado",W321=1,"Novato",W321=2,"Principiante avanzado",W321=3,"Competente",W321=4,"Proficiente",W321=5,"Master")</f>
        <v>Principiante avanzado</v>
      </c>
      <c r="Y321" s="17">
        <v>1</v>
      </c>
      <c r="Z321" s="17" t="str" cm="1">
        <f t="array" ref="Z321">_xlfn.IFS(Y321=0,"No evidenciado",Y321=1,"Novato",Y321=2,"Principiante avanzado",Y321=3,"Competente",Y321=4,"Proficiente",Y321=5,"Master")</f>
        <v>Novato</v>
      </c>
      <c r="AA321" s="17">
        <v>2</v>
      </c>
      <c r="AB321" s="17" t="str" cm="1">
        <f t="array" ref="AB321">_xlfn.IFS(AA321=0,"No evidenciado",AA321=1,"Novato",AA321=2,"Principiante avanzado",AA321=3,"Competente",AA321=4,"Proficiente",AA321=5,"Master")</f>
        <v>Principiante avanzado</v>
      </c>
      <c r="AC321" s="17">
        <v>0</v>
      </c>
      <c r="AD321" s="17" t="str" cm="1">
        <f t="array" ref="AD321">_xlfn.IFS(AC321=0,"Prenovato",AC321=1,"Novato",AC321=2,"Principiante avanzado",AC321=3,"Competente",AC321=4,"Proficiente",AC321=5,"Master")</f>
        <v>Prenovato</v>
      </c>
      <c r="AE321" s="17" t="s">
        <v>308</v>
      </c>
    </row>
    <row r="322" spans="1:31" x14ac:dyDescent="0.25">
      <c r="A322" t="s">
        <v>235</v>
      </c>
      <c r="B322" t="s">
        <v>236</v>
      </c>
      <c r="C322" t="s">
        <v>196</v>
      </c>
      <c r="D322" t="s">
        <v>197</v>
      </c>
      <c r="E322" t="s">
        <v>235</v>
      </c>
      <c r="F322" t="s">
        <v>236</v>
      </c>
      <c r="G322" t="s">
        <v>237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SI</v>
      </c>
      <c r="L322" t="s">
        <v>196</v>
      </c>
      <c r="M322" t="s">
        <v>303</v>
      </c>
      <c r="N322" t="s">
        <v>291</v>
      </c>
      <c r="O322" t="s">
        <v>292</v>
      </c>
      <c r="P322" t="str">
        <f t="shared" si="22"/>
        <v>RENZO JONATHAN ARRIAGA VELASQUEZGestión de ProyectosAUTOEVALUACION</v>
      </c>
      <c r="Q322" t="str">
        <f>BASE[[#This Row],[NombresCalificado]]&amp;BASE[[#This Row],[TipoEvaluacion]]</f>
        <v>RENZO JONATHAN ARRIAGA VELASQUEZAUTOEVALUACION</v>
      </c>
      <c r="R322">
        <v>1</v>
      </c>
      <c r="S322" t="s">
        <v>6</v>
      </c>
      <c r="T322" t="s">
        <v>307</v>
      </c>
      <c r="U322" s="17">
        <v>0</v>
      </c>
      <c r="V322" s="17" t="str" cm="1">
        <f t="array" ref="V322">_xlfn.IFS(U322=0,"Prenovato",U322=1,"Novato",U322=2,"Principiante avanzado",U322=3,"Competente",U322=4,"Proficiente",U322=5,"Master")</f>
        <v>Prenovato</v>
      </c>
      <c r="W322" s="17">
        <v>2</v>
      </c>
      <c r="X322" s="17" t="str" cm="1">
        <f t="array" ref="X322">_xlfn.IFS(W322=0,"No evidenciado",W322=1,"Novato",W322=2,"Principiante avanzado",W322=3,"Competente",W322=4,"Proficiente",W322=5,"Master")</f>
        <v>Principiante avanzado</v>
      </c>
      <c r="Y322" s="17">
        <v>1</v>
      </c>
      <c r="Z322" s="17" t="str" cm="1">
        <f t="array" ref="Z322">_xlfn.IFS(Y322=0,"No evidenciado",Y322=1,"Novato",Y322=2,"Principiante avanzado",Y322=3,"Competente",Y322=4,"Proficiente",Y322=5,"Master")</f>
        <v>Novato</v>
      </c>
      <c r="AA322" s="17">
        <v>2</v>
      </c>
      <c r="AB322" s="17" t="str" cm="1">
        <f t="array" ref="AB322">_xlfn.IFS(AA322=0,"No evidenciado",AA322=1,"Novato",AA322=2,"Principiante avanzado",AA322=3,"Competente",AA322=4,"Proficiente",AA322=5,"Master")</f>
        <v>Principiante avanzado</v>
      </c>
      <c r="AC322" s="17">
        <v>0</v>
      </c>
      <c r="AD322" s="17" t="str" cm="1">
        <f t="array" ref="AD322">_xlfn.IFS(AC322=0,"Prenovato",AC322=1,"Novato",AC322=2,"Principiante avanzado",AC322=3,"Competente",AC322=4,"Proficiente",AC322=5,"Master")</f>
        <v>Prenovato</v>
      </c>
      <c r="AE322" s="17" t="s">
        <v>308</v>
      </c>
    </row>
    <row r="323" spans="1:31" x14ac:dyDescent="0.25">
      <c r="A323" t="s">
        <v>235</v>
      </c>
      <c r="B323" t="s">
        <v>236</v>
      </c>
      <c r="C323" t="s">
        <v>196</v>
      </c>
      <c r="D323" t="s">
        <v>197</v>
      </c>
      <c r="E323" t="s">
        <v>235</v>
      </c>
      <c r="F323" t="s">
        <v>236</v>
      </c>
      <c r="G323" t="s">
        <v>237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IF(COUNTIFS($E$2:$E$827,E323,$O$2:$O$827,"PRINCIPAL",$R$2:$R$827,0)&gt;0,"SI","NO")</f>
        <v>SI</v>
      </c>
      <c r="L323" t="s">
        <v>196</v>
      </c>
      <c r="M323" t="s">
        <v>295</v>
      </c>
      <c r="N323" t="s">
        <v>296</v>
      </c>
      <c r="O323" t="s">
        <v>296</v>
      </c>
      <c r="P323" t="str">
        <f t="shared" ref="P323:P386" si="26">F323&amp;M323&amp;AE323</f>
        <v>RENZO JONATHAN ARRIAGA VELASQUEZTransformacion DigitalAUTOEVALUACION</v>
      </c>
      <c r="Q323" t="str">
        <f>BASE[[#This Row],[NombresCalificado]]&amp;BASE[[#This Row],[TipoEvaluacion]]</f>
        <v>RENZO JONATHAN ARRIAGA VELASQUEZAUTOEVALUACION</v>
      </c>
      <c r="R323">
        <v>0</v>
      </c>
      <c r="S323" t="s">
        <v>185</v>
      </c>
      <c r="T323" t="s">
        <v>307</v>
      </c>
      <c r="U323" s="17">
        <v>0</v>
      </c>
      <c r="V323" s="17" t="str" cm="1">
        <f t="array" ref="V323">_xlfn.IFS(U323=0,"Prenovato",U323=1,"Novato",U323=2,"Principiante avanzado",U323=3,"Competente",U323=4,"Proficiente",U323=5,"Master")</f>
        <v>Prenovato</v>
      </c>
      <c r="W323" s="17">
        <v>2</v>
      </c>
      <c r="X323" s="17" t="str" cm="1">
        <f t="array" ref="X323">_xlfn.IFS(W323=0,"No evidenciado",W323=1,"Novato",W323=2,"Principiante avanzado",W323=3,"Competente",W323=4,"Proficiente",W323=5,"Master")</f>
        <v>Principiante avanzado</v>
      </c>
      <c r="Y323" s="17">
        <v>1</v>
      </c>
      <c r="Z323" s="17" t="str" cm="1">
        <f t="array" ref="Z323">_xlfn.IFS(Y323=0,"No evidenciado",Y323=1,"Novato",Y323=2,"Principiante avanzado",Y323=3,"Competente",Y323=4,"Proficiente",Y323=5,"Master")</f>
        <v>Novato</v>
      </c>
      <c r="AA323" s="17">
        <v>2</v>
      </c>
      <c r="AB323" s="17" t="str" cm="1">
        <f t="array" ref="AB323">_xlfn.IFS(AA323=0,"No evidenciado",AA323=1,"Novato",AA323=2,"Principiante avanzado",AA323=3,"Competente",AA323=4,"Proficiente",AA323=5,"Master")</f>
        <v>Principiante avanzado</v>
      </c>
      <c r="AC323" s="17">
        <v>0</v>
      </c>
      <c r="AD323" s="17" t="str" cm="1">
        <f t="array" ref="AD323">_xlfn.IFS(AC323=0,"Prenovato",AC323=1,"Novato",AC323=2,"Principiante avanzado",AC323=3,"Competente",AC323=4,"Proficiente",AC323=5,"Master")</f>
        <v>Prenovato</v>
      </c>
      <c r="AE323" s="17" t="s">
        <v>308</v>
      </c>
    </row>
    <row r="324" spans="1:31" x14ac:dyDescent="0.25">
      <c r="A324" t="s">
        <v>205</v>
      </c>
      <c r="B324" t="s">
        <v>206</v>
      </c>
      <c r="C324" t="s">
        <v>201</v>
      </c>
      <c r="D324" t="s">
        <v>197</v>
      </c>
      <c r="E324" t="s">
        <v>235</v>
      </c>
      <c r="F324" t="s">
        <v>236</v>
      </c>
      <c r="G324" t="s">
        <v>237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SI</v>
      </c>
      <c r="L324" t="s">
        <v>196</v>
      </c>
      <c r="M324" t="s">
        <v>301</v>
      </c>
      <c r="N324" t="s">
        <v>296</v>
      </c>
      <c r="O324" t="s">
        <v>296</v>
      </c>
      <c r="P324" t="str">
        <f t="shared" si="26"/>
        <v>RENZO JONATHAN ARRIAGA VELASQUEZMejora de ProcesosEVALUACION</v>
      </c>
      <c r="Q324" t="str">
        <f>BASE[[#This Row],[NombresCalificado]]&amp;BASE[[#This Row],[TipoEvaluacion]]</f>
        <v>RENZO JONATHAN ARRIAGA VELASQUEZEVALUACION</v>
      </c>
      <c r="R324">
        <v>1</v>
      </c>
      <c r="S324" t="s">
        <v>6</v>
      </c>
      <c r="T324" t="s">
        <v>307</v>
      </c>
      <c r="U324" s="17">
        <v>0</v>
      </c>
      <c r="V324" s="17" t="str" cm="1">
        <f t="array" ref="V324">_xlfn.IFS(U324=0,"Prenovato",U324=1,"Novato",U324=2,"Principiante avanzado",U324=3,"Competente",U324=4,"Proficiente",U324=5,"Master")</f>
        <v>Prenovato</v>
      </c>
      <c r="W324" s="17">
        <v>2</v>
      </c>
      <c r="X324" s="17" t="str" cm="1">
        <f t="array" ref="X324">_xlfn.IFS(W324=0,"No evidenciado",W324=1,"Novato",W324=2,"Principiante avanzado",W324=3,"Competente",W324=4,"Proficiente",W324=5,"Master")</f>
        <v>Principiante avanzado</v>
      </c>
      <c r="Y324" s="17">
        <v>2</v>
      </c>
      <c r="Z324" s="17" t="str" cm="1">
        <f t="array" ref="Z324">_xlfn.IFS(Y324=0,"No evidenciado",Y324=1,"Novato",Y324=2,"Principiante avanzado",Y324=3,"Competente",Y324=4,"Proficiente",Y324=5,"Master")</f>
        <v>Principiante avanzado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0</v>
      </c>
      <c r="AD324" s="17" t="str" cm="1">
        <f t="array" ref="AD324">_xlfn.IFS(AC324=0,"Prenovato",AC324=1,"Novato",AC324=2,"Principiante avanzado",AC324=3,"Competente",AC324=4,"Proficiente",AC324=5,"Master")</f>
        <v>Prenovato</v>
      </c>
      <c r="AE324" s="17" t="s">
        <v>309</v>
      </c>
    </row>
    <row r="325" spans="1:31" x14ac:dyDescent="0.25">
      <c r="A325" t="s">
        <v>205</v>
      </c>
      <c r="B325" t="s">
        <v>206</v>
      </c>
      <c r="C325" t="s">
        <v>201</v>
      </c>
      <c r="D325" t="s">
        <v>197</v>
      </c>
      <c r="E325" t="s">
        <v>235</v>
      </c>
      <c r="F325" t="s">
        <v>236</v>
      </c>
      <c r="G325" t="s">
        <v>237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SI</v>
      </c>
      <c r="L325" t="s">
        <v>196</v>
      </c>
      <c r="M325" t="s">
        <v>303</v>
      </c>
      <c r="N325" t="s">
        <v>291</v>
      </c>
      <c r="O325" t="s">
        <v>292</v>
      </c>
      <c r="P325" t="str">
        <f t="shared" si="26"/>
        <v>RENZO JONATHAN ARRIAGA VELASQUEZGestión de ProyectosEVALUACION</v>
      </c>
      <c r="Q325" t="str">
        <f>BASE[[#This Row],[NombresCalificado]]&amp;BASE[[#This Row],[TipoEvaluacion]]</f>
        <v>RENZO JONATHAN ARRIAGA VELASQUEZEVALUACION</v>
      </c>
      <c r="R325">
        <v>1</v>
      </c>
      <c r="S325" t="s">
        <v>6</v>
      </c>
      <c r="T325" t="s">
        <v>307</v>
      </c>
      <c r="U325" s="17">
        <v>0</v>
      </c>
      <c r="V325" s="17" t="str" cm="1">
        <f t="array" ref="V325">_xlfn.IFS(U325=0,"Prenovato",U325=1,"Novato",U325=2,"Principiante avanzado",U325=3,"Competente",U325=4,"Proficiente",U325=5,"Master")</f>
        <v>Prenovato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0</v>
      </c>
      <c r="AD325" s="17" t="str" cm="1">
        <f t="array" ref="AD325">_xlfn.IFS(AC325=0,"Prenovato",AC325=1,"Novato",AC325=2,"Principiante avanzado",AC325=3,"Competente",AC325=4,"Proficiente",AC325=5,"Master")</f>
        <v>Prenovato</v>
      </c>
      <c r="AE325" s="17" t="s">
        <v>309</v>
      </c>
    </row>
    <row r="326" spans="1:31" x14ac:dyDescent="0.25">
      <c r="A326" t="s">
        <v>205</v>
      </c>
      <c r="B326" t="s">
        <v>206</v>
      </c>
      <c r="C326" t="s">
        <v>201</v>
      </c>
      <c r="D326" t="s">
        <v>197</v>
      </c>
      <c r="E326" t="s">
        <v>235</v>
      </c>
      <c r="F326" t="s">
        <v>236</v>
      </c>
      <c r="G326" t="s">
        <v>237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SI</v>
      </c>
      <c r="L326" t="s">
        <v>196</v>
      </c>
      <c r="M326" t="s">
        <v>297</v>
      </c>
      <c r="N326" t="s">
        <v>296</v>
      </c>
      <c r="O326" t="s">
        <v>296</v>
      </c>
      <c r="P326" t="str">
        <f t="shared" si="26"/>
        <v>RENZO JONATHAN ARRIAGA VELASQUEZElaboración de modelos de negocio (inc. Digital)EVALUACION</v>
      </c>
      <c r="Q326" t="str">
        <f>BASE[[#This Row],[NombresCalificado]]&amp;BASE[[#This Row],[TipoEvaluacion]]</f>
        <v>RENZO JONATHAN ARRIAGA VELASQUEZEVALUACION</v>
      </c>
      <c r="R326">
        <v>0</v>
      </c>
      <c r="S326" t="s">
        <v>185</v>
      </c>
      <c r="T326" t="s">
        <v>307</v>
      </c>
      <c r="U326" s="17">
        <v>0</v>
      </c>
      <c r="V326" s="17" t="str" cm="1">
        <f t="array" ref="V326">_xlfn.IFS(U326=0,"Prenovato",U326=1,"Novato",U326=2,"Principiante avanzado",U326=3,"Competente",U326=4,"Proficiente",U326=5,"Master")</f>
        <v>Prenovato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0</v>
      </c>
      <c r="AD326" s="17" t="str" cm="1">
        <f t="array" ref="AD326">_xlfn.IFS(AC326=0,"Prenovato",AC326=1,"Novato",AC326=2,"Principiante avanzado",AC326=3,"Competente",AC326=4,"Proficiente",AC326=5,"Master")</f>
        <v>Prenovato</v>
      </c>
      <c r="AE326" s="17" t="s">
        <v>309</v>
      </c>
    </row>
    <row r="327" spans="1:31" x14ac:dyDescent="0.25">
      <c r="A327" t="s">
        <v>205</v>
      </c>
      <c r="B327" t="s">
        <v>206</v>
      </c>
      <c r="C327" t="s">
        <v>201</v>
      </c>
      <c r="D327" t="s">
        <v>197</v>
      </c>
      <c r="E327" t="s">
        <v>235</v>
      </c>
      <c r="F327" t="s">
        <v>236</v>
      </c>
      <c r="G327" t="s">
        <v>237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SI</v>
      </c>
      <c r="L327" t="s">
        <v>196</v>
      </c>
      <c r="M327" t="s">
        <v>304</v>
      </c>
      <c r="N327" t="s">
        <v>296</v>
      </c>
      <c r="O327" t="s">
        <v>296</v>
      </c>
      <c r="P327" t="str">
        <f t="shared" si="26"/>
        <v>RENZO JONATHAN ARRIAGA VELASQUEZAnálisis descriptivo y prescriptivoEVALUACION</v>
      </c>
      <c r="Q327" t="str">
        <f>BASE[[#This Row],[NombresCalificado]]&amp;BASE[[#This Row],[TipoEvaluacion]]</f>
        <v>RENZO JONATHAN ARRIAGA VELASQUEZEVALUACION</v>
      </c>
      <c r="R327">
        <v>2</v>
      </c>
      <c r="S327" t="s">
        <v>4</v>
      </c>
      <c r="T327" t="s">
        <v>307</v>
      </c>
      <c r="U327" s="17">
        <v>0</v>
      </c>
      <c r="V327" s="17" t="str" cm="1">
        <f t="array" ref="V327">_xlfn.IFS(U327=0,"Prenovato",U327=1,"Novato",U327=2,"Principiante avanzado",U327=3,"Competente",U327=4,"Proficiente",U327=5,"Master")</f>
        <v>Prenovato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0</v>
      </c>
      <c r="AD327" s="17" t="str" cm="1">
        <f t="array" ref="AD327">_xlfn.IFS(AC327=0,"Prenovato",AC327=1,"Novato",AC327=2,"Principiante avanzado",AC327=3,"Competente",AC327=4,"Proficiente",AC327=5,"Master")</f>
        <v>Prenovato</v>
      </c>
      <c r="AE327" s="17" t="s">
        <v>309</v>
      </c>
    </row>
    <row r="328" spans="1:31" x14ac:dyDescent="0.25">
      <c r="A328" t="s">
        <v>205</v>
      </c>
      <c r="B328" t="s">
        <v>206</v>
      </c>
      <c r="C328" t="s">
        <v>201</v>
      </c>
      <c r="D328" t="s">
        <v>197</v>
      </c>
      <c r="E328" t="s">
        <v>235</v>
      </c>
      <c r="F328" t="s">
        <v>236</v>
      </c>
      <c r="G328" t="s">
        <v>237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SI</v>
      </c>
      <c r="L328" t="s">
        <v>196</v>
      </c>
      <c r="M328" t="s">
        <v>290</v>
      </c>
      <c r="N328" t="s">
        <v>291</v>
      </c>
      <c r="O328" t="s">
        <v>292</v>
      </c>
      <c r="P328" t="str">
        <f t="shared" si="26"/>
        <v>RENZO JONATHAN ARRIAGA VELASQUEZAnálisis del entorno (interno y externo)EVALUACION</v>
      </c>
      <c r="Q328" t="str">
        <f>BASE[[#This Row],[NombresCalificado]]&amp;BASE[[#This Row],[TipoEvaluacion]]</f>
        <v>RENZO JONATHAN ARRIAGA VELASQUEZEVALUACION</v>
      </c>
      <c r="R328">
        <v>0</v>
      </c>
      <c r="S328" t="s">
        <v>185</v>
      </c>
      <c r="T328" t="s">
        <v>307</v>
      </c>
      <c r="U328" s="17">
        <v>0</v>
      </c>
      <c r="V328" s="17" t="str" cm="1">
        <f t="array" ref="V328">_xlfn.IFS(U328=0,"Prenovato",U328=1,"Novato",U328=2,"Principiante avanzado",U328=3,"Competente",U328=4,"Proficiente",U328=5,"Master")</f>
        <v>Prenovato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0</v>
      </c>
      <c r="AD328" s="17" t="str" cm="1">
        <f t="array" ref="AD328">_xlfn.IFS(AC328=0,"Prenovato",AC328=1,"Novato",AC328=2,"Principiante avanzado",AC328=3,"Competente",AC328=4,"Proficiente",AC328=5,"Master")</f>
        <v>Prenovato</v>
      </c>
      <c r="AE328" s="17" t="s">
        <v>309</v>
      </c>
    </row>
    <row r="329" spans="1:31" x14ac:dyDescent="0.25">
      <c r="A329" t="s">
        <v>205</v>
      </c>
      <c r="B329" t="s">
        <v>206</v>
      </c>
      <c r="C329" t="s">
        <v>201</v>
      </c>
      <c r="D329" t="s">
        <v>197</v>
      </c>
      <c r="E329" t="s">
        <v>235</v>
      </c>
      <c r="F329" t="s">
        <v>236</v>
      </c>
      <c r="G329" t="s">
        <v>237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SI</v>
      </c>
      <c r="L329" t="s">
        <v>196</v>
      </c>
      <c r="M329" t="s">
        <v>299</v>
      </c>
      <c r="N329" t="s">
        <v>296</v>
      </c>
      <c r="O329" t="s">
        <v>296</v>
      </c>
      <c r="P329" t="str">
        <f t="shared" si="26"/>
        <v>RENZO JONATHAN ARRIAGA VELASQUEZFormulación y de desarrollo de solucionesEVALUACION</v>
      </c>
      <c r="Q329" t="str">
        <f>BASE[[#This Row],[NombresCalificado]]&amp;BASE[[#This Row],[TipoEvaluacion]]</f>
        <v>RENZO JONATHAN ARRIAGA VELASQUEZEVALUACION</v>
      </c>
      <c r="R329">
        <v>1</v>
      </c>
      <c r="S329" t="s">
        <v>6</v>
      </c>
      <c r="T329" t="s">
        <v>307</v>
      </c>
      <c r="U329" s="17">
        <v>0</v>
      </c>
      <c r="V329" s="17" t="str" cm="1">
        <f t="array" ref="V329">_xlfn.IFS(U329=0,"Prenovato",U329=1,"Novato",U329=2,"Principiante avanzado",U329=3,"Competente",U329=4,"Proficiente",U329=5,"Master")</f>
        <v>Prenovato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0</v>
      </c>
      <c r="AD329" s="17" t="str" cm="1">
        <f t="array" ref="AD329">_xlfn.IFS(AC329=0,"Prenovato",AC329=1,"Novato",AC329=2,"Principiante avanzado",AC329=3,"Competente",AC329=4,"Proficiente",AC329=5,"Master")</f>
        <v>Prenovato</v>
      </c>
      <c r="AE329" s="17" t="s">
        <v>309</v>
      </c>
    </row>
    <row r="330" spans="1:31" x14ac:dyDescent="0.25">
      <c r="A330" t="s">
        <v>205</v>
      </c>
      <c r="B330" t="s">
        <v>206</v>
      </c>
      <c r="C330" t="s">
        <v>201</v>
      </c>
      <c r="D330" t="s">
        <v>197</v>
      </c>
      <c r="E330" t="s">
        <v>235</v>
      </c>
      <c r="F330" t="s">
        <v>236</v>
      </c>
      <c r="G330" t="s">
        <v>237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SI</v>
      </c>
      <c r="L330" t="s">
        <v>196</v>
      </c>
      <c r="M330" t="s">
        <v>298</v>
      </c>
      <c r="N330" t="s">
        <v>296</v>
      </c>
      <c r="O330" t="s">
        <v>296</v>
      </c>
      <c r="P330" t="str">
        <f t="shared" si="26"/>
        <v>RENZO JONATHAN ARRIAGA VELASQUEZElaboración de Modelos Financieros y No FinancierosEVALUACION</v>
      </c>
      <c r="Q330" t="str">
        <f>BASE[[#This Row],[NombresCalificado]]&amp;BASE[[#This Row],[TipoEvaluacion]]</f>
        <v>RENZO JONATHAN ARRIAGA VELASQUEZEVALUACION</v>
      </c>
      <c r="R330">
        <v>0</v>
      </c>
      <c r="S330" t="s">
        <v>185</v>
      </c>
      <c r="T330" t="s">
        <v>307</v>
      </c>
      <c r="U330" s="17">
        <v>0</v>
      </c>
      <c r="V330" s="17" t="str" cm="1">
        <f t="array" ref="V330">_xlfn.IFS(U330=0,"Prenovato",U330=1,"Novato",U330=2,"Principiante avanzado",U330=3,"Competente",U330=4,"Proficiente",U330=5,"Master")</f>
        <v>Prenovato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0</v>
      </c>
      <c r="AD330" s="17" t="str" cm="1">
        <f t="array" ref="AD330">_xlfn.IFS(AC330=0,"Prenovato",AC330=1,"Novato",AC330=2,"Principiante avanzado",AC330=3,"Competente",AC330=4,"Proficiente",AC330=5,"Master")</f>
        <v>Prenovato</v>
      </c>
      <c r="AE330" s="17" t="s">
        <v>309</v>
      </c>
    </row>
    <row r="331" spans="1:31" x14ac:dyDescent="0.25">
      <c r="A331" t="s">
        <v>205</v>
      </c>
      <c r="B331" t="s">
        <v>206</v>
      </c>
      <c r="C331" t="s">
        <v>201</v>
      </c>
      <c r="D331" t="s">
        <v>197</v>
      </c>
      <c r="E331" t="s">
        <v>235</v>
      </c>
      <c r="F331" t="s">
        <v>236</v>
      </c>
      <c r="G331" t="s">
        <v>237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SI</v>
      </c>
      <c r="L331" t="s">
        <v>196</v>
      </c>
      <c r="M331" t="s">
        <v>300</v>
      </c>
      <c r="N331" t="s">
        <v>291</v>
      </c>
      <c r="O331" t="s">
        <v>292</v>
      </c>
      <c r="P331" t="str">
        <f t="shared" si="26"/>
        <v>RENZO JONATHAN ARRIAGA VELASQUEZComportamiento del ConsumidorEVALUACION</v>
      </c>
      <c r="Q331" t="str">
        <f>BASE[[#This Row],[NombresCalificado]]&amp;BASE[[#This Row],[TipoEvaluacion]]</f>
        <v>RENZO JONATHAN ARRIAGA VELASQUEZEVALUACION</v>
      </c>
      <c r="R331">
        <v>0</v>
      </c>
      <c r="S331" t="s">
        <v>185</v>
      </c>
      <c r="T331" t="s">
        <v>307</v>
      </c>
      <c r="U331" s="17">
        <v>0</v>
      </c>
      <c r="V331" s="17" t="str" cm="1">
        <f t="array" ref="V331">_xlfn.IFS(U331=0,"Prenovato",U331=1,"Novato",U331=2,"Principiante avanzado",U331=3,"Competente",U331=4,"Proficiente",U331=5,"Master")</f>
        <v>Prenovato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0</v>
      </c>
      <c r="AD331" s="17" t="str" cm="1">
        <f t="array" ref="AD331">_xlfn.IFS(AC331=0,"Prenovato",AC331=1,"Novato",AC331=2,"Principiante avanzado",AC331=3,"Competente",AC331=4,"Proficiente",AC331=5,"Master")</f>
        <v>Prenovato</v>
      </c>
      <c r="AE331" s="17" t="s">
        <v>309</v>
      </c>
    </row>
    <row r="332" spans="1:31" x14ac:dyDescent="0.25">
      <c r="A332" t="s">
        <v>205</v>
      </c>
      <c r="B332" t="s">
        <v>206</v>
      </c>
      <c r="C332" t="s">
        <v>201</v>
      </c>
      <c r="D332" t="s">
        <v>197</v>
      </c>
      <c r="E332" t="s">
        <v>235</v>
      </c>
      <c r="F332" t="s">
        <v>236</v>
      </c>
      <c r="G332" t="s">
        <v>237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SI</v>
      </c>
      <c r="L332" t="s">
        <v>196</v>
      </c>
      <c r="M332" t="s">
        <v>293</v>
      </c>
      <c r="N332" t="s">
        <v>291</v>
      </c>
      <c r="O332" t="s">
        <v>292</v>
      </c>
      <c r="P332" t="str">
        <f t="shared" si="26"/>
        <v>RENZO JONATHAN ARRIAGA VELASQUEZForesight StrategyEVALUACION</v>
      </c>
      <c r="Q332" t="str">
        <f>BASE[[#This Row],[NombresCalificado]]&amp;BASE[[#This Row],[TipoEvaluacion]]</f>
        <v>RENZO JONATHAN ARRIAGA VELASQUEZEVALUACION</v>
      </c>
      <c r="R332">
        <v>0</v>
      </c>
      <c r="S332" t="s">
        <v>185</v>
      </c>
      <c r="T332" t="s">
        <v>307</v>
      </c>
      <c r="U332" s="17">
        <v>0</v>
      </c>
      <c r="V332" s="17" t="str" cm="1">
        <f t="array" ref="V332">_xlfn.IFS(U332=0,"Prenovato",U332=1,"Novato",U332=2,"Principiante avanzado",U332=3,"Competente",U332=4,"Proficiente",U332=5,"Master")</f>
        <v>Prenovato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0</v>
      </c>
      <c r="AD332" s="17" t="str" cm="1">
        <f t="array" ref="AD332">_xlfn.IFS(AC332=0,"Prenovato",AC332=1,"Novato",AC332=2,"Principiante avanzado",AC332=3,"Competente",AC332=4,"Proficiente",AC332=5,"Master")</f>
        <v>Prenovato</v>
      </c>
      <c r="AE332" s="17" t="s">
        <v>309</v>
      </c>
    </row>
    <row r="333" spans="1:31" x14ac:dyDescent="0.25">
      <c r="A333" t="s">
        <v>205</v>
      </c>
      <c r="B333" t="s">
        <v>206</v>
      </c>
      <c r="C333" t="s">
        <v>201</v>
      </c>
      <c r="D333" t="s">
        <v>197</v>
      </c>
      <c r="E333" t="s">
        <v>235</v>
      </c>
      <c r="F333" t="s">
        <v>236</v>
      </c>
      <c r="G333" t="s">
        <v>237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SI</v>
      </c>
      <c r="L333" t="s">
        <v>196</v>
      </c>
      <c r="M333" t="s">
        <v>295</v>
      </c>
      <c r="N333" t="s">
        <v>296</v>
      </c>
      <c r="O333" t="s">
        <v>296</v>
      </c>
      <c r="P333" t="str">
        <f t="shared" si="26"/>
        <v>RENZO JONATHAN ARRIAGA VELASQUEZTransformacion DigitalEVALUACION</v>
      </c>
      <c r="Q333" t="str">
        <f>BASE[[#This Row],[NombresCalificado]]&amp;BASE[[#This Row],[TipoEvaluacion]]</f>
        <v>RENZO JONATHAN ARRIAGA VELASQUEZEVALUACION</v>
      </c>
      <c r="R333">
        <v>0</v>
      </c>
      <c r="S333" t="s">
        <v>185</v>
      </c>
      <c r="T333" t="s">
        <v>307</v>
      </c>
      <c r="U333" s="17">
        <v>0</v>
      </c>
      <c r="V333" s="17" t="str" cm="1">
        <f t="array" ref="V333">_xlfn.IFS(U333=0,"Prenovato",U333=1,"Novato",U333=2,"Principiante avanzado",U333=3,"Competente",U333=4,"Proficiente",U333=5,"Master")</f>
        <v>Prenovato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0</v>
      </c>
      <c r="AD333" s="17" t="str" cm="1">
        <f t="array" ref="AD333">_xlfn.IFS(AC333=0,"Prenovato",AC333=1,"Novato",AC333=2,"Principiante avanzado",AC333=3,"Competente",AC333=4,"Proficiente",AC333=5,"Master")</f>
        <v>Prenovato</v>
      </c>
      <c r="AE333" s="17" t="s">
        <v>309</v>
      </c>
    </row>
    <row r="334" spans="1:31" x14ac:dyDescent="0.25">
      <c r="A334" t="s">
        <v>205</v>
      </c>
      <c r="B334" t="s">
        <v>206</v>
      </c>
      <c r="C334" t="s">
        <v>201</v>
      </c>
      <c r="D334" t="s">
        <v>197</v>
      </c>
      <c r="E334" t="s">
        <v>235</v>
      </c>
      <c r="F334" t="s">
        <v>236</v>
      </c>
      <c r="G334" t="s">
        <v>237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SI</v>
      </c>
      <c r="L334" t="s">
        <v>196</v>
      </c>
      <c r="M334" t="s">
        <v>306</v>
      </c>
      <c r="N334" t="s">
        <v>296</v>
      </c>
      <c r="O334" t="s">
        <v>296</v>
      </c>
      <c r="P334" t="str">
        <f t="shared" si="26"/>
        <v>RENZO JONATHAN ARRIAGA VELASQUEZDesarrollo de Nuevos Productos y ServiciosEVALUACION</v>
      </c>
      <c r="Q334" t="str">
        <f>BASE[[#This Row],[NombresCalificado]]&amp;BASE[[#This Row],[TipoEvaluacion]]</f>
        <v>RENZO JONATHAN ARRIAGA VELASQUEZEVALUACION</v>
      </c>
      <c r="R334">
        <v>0</v>
      </c>
      <c r="S334" t="s">
        <v>185</v>
      </c>
      <c r="T334" t="s">
        <v>307</v>
      </c>
      <c r="U334" s="17">
        <v>0</v>
      </c>
      <c r="V334" s="17" t="str" cm="1">
        <f t="array" ref="V334">_xlfn.IFS(U334=0,"Prenovato",U334=1,"Novato",U334=2,"Principiante avanzado",U334=3,"Competente",U334=4,"Proficiente",U334=5,"Master")</f>
        <v>Prenovato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0</v>
      </c>
      <c r="AD334" s="17" t="str" cm="1">
        <f t="array" ref="AD334">_xlfn.IFS(AC334=0,"Prenovato",AC334=1,"Novato",AC334=2,"Principiante avanzado",AC334=3,"Competente",AC334=4,"Proficiente",AC334=5,"Master")</f>
        <v>Prenovato</v>
      </c>
      <c r="AE334" s="17" t="s">
        <v>309</v>
      </c>
    </row>
    <row r="335" spans="1:31" x14ac:dyDescent="0.25">
      <c r="A335" t="s">
        <v>205</v>
      </c>
      <c r="B335" t="s">
        <v>206</v>
      </c>
      <c r="C335" t="s">
        <v>201</v>
      </c>
      <c r="D335" t="s">
        <v>197</v>
      </c>
      <c r="E335" t="s">
        <v>235</v>
      </c>
      <c r="F335" t="s">
        <v>236</v>
      </c>
      <c r="G335" t="s">
        <v>237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SI</v>
      </c>
      <c r="L335" t="s">
        <v>196</v>
      </c>
      <c r="M335" t="s">
        <v>294</v>
      </c>
      <c r="N335" t="s">
        <v>291</v>
      </c>
      <c r="O335" t="s">
        <v>292</v>
      </c>
      <c r="P335" t="str">
        <f t="shared" si="26"/>
        <v>RENZO JONATHAN ARRIAGA VELASQUEZDiseño y Desarrollo OrganizacionalEVALUACION</v>
      </c>
      <c r="Q335" t="str">
        <f>BASE[[#This Row],[NombresCalificado]]&amp;BASE[[#This Row],[TipoEvaluacion]]</f>
        <v>RENZO JONATHAN ARRIAGA VELASQUEZEVALUACION</v>
      </c>
      <c r="R335">
        <v>1</v>
      </c>
      <c r="S335" t="s">
        <v>6</v>
      </c>
      <c r="T335" t="s">
        <v>307</v>
      </c>
      <c r="U335" s="17">
        <v>0</v>
      </c>
      <c r="V335" s="17" t="str" cm="1">
        <f t="array" ref="V335">_xlfn.IFS(U335=0,"Prenovato",U335=1,"Novato",U335=2,"Principiante avanzado",U335=3,"Competente",U335=4,"Proficiente",U335=5,"Master")</f>
        <v>Prenovato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0</v>
      </c>
      <c r="AD335" s="17" t="str" cm="1">
        <f t="array" ref="AD335">_xlfn.IFS(AC335=0,"Prenovato",AC335=1,"Novato",AC335=2,"Principiante avanzado",AC335=3,"Competente",AC335=4,"Proficiente",AC335=5,"Master")</f>
        <v>Prenovato</v>
      </c>
      <c r="AE335" s="17" t="s">
        <v>309</v>
      </c>
    </row>
    <row r="336" spans="1:31" x14ac:dyDescent="0.25">
      <c r="A336" t="s">
        <v>205</v>
      </c>
      <c r="B336" t="s">
        <v>206</v>
      </c>
      <c r="C336" t="s">
        <v>201</v>
      </c>
      <c r="D336" t="s">
        <v>197</v>
      </c>
      <c r="E336" t="s">
        <v>235</v>
      </c>
      <c r="F336" t="s">
        <v>236</v>
      </c>
      <c r="G336" t="s">
        <v>237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SI</v>
      </c>
      <c r="L336" t="s">
        <v>196</v>
      </c>
      <c r="M336" t="s">
        <v>305</v>
      </c>
      <c r="N336" t="s">
        <v>291</v>
      </c>
      <c r="O336" t="s">
        <v>292</v>
      </c>
      <c r="P336" t="str">
        <f t="shared" si="26"/>
        <v>RENZO JONATHAN ARRIAGA VELASQUEZCapacidad innovadora y creativaEVALUACION</v>
      </c>
      <c r="Q336" t="str">
        <f>BASE[[#This Row],[NombresCalificado]]&amp;BASE[[#This Row],[TipoEvaluacion]]</f>
        <v>RENZO JONATHAN ARRIAGA VELASQUEZEVALUACION</v>
      </c>
      <c r="R336">
        <v>1</v>
      </c>
      <c r="S336" t="s">
        <v>6</v>
      </c>
      <c r="T336" t="s">
        <v>307</v>
      </c>
      <c r="U336" s="17">
        <v>0</v>
      </c>
      <c r="V336" s="17" t="str" cm="1">
        <f t="array" ref="V336">_xlfn.IFS(U336=0,"Prenovato",U336=1,"Novato",U336=2,"Principiante avanzado",U336=3,"Competente",U336=4,"Proficiente",U336=5,"Master")</f>
        <v>Prenovato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0</v>
      </c>
      <c r="AD336" s="17" t="str" cm="1">
        <f t="array" ref="AD336">_xlfn.IFS(AC336=0,"Prenovato",AC336=1,"Novato",AC336=2,"Principiante avanzado",AC336=3,"Competente",AC336=4,"Proficiente",AC336=5,"Master")</f>
        <v>Prenovato</v>
      </c>
      <c r="AE336" s="17" t="s">
        <v>309</v>
      </c>
    </row>
    <row r="337" spans="1:31" x14ac:dyDescent="0.25">
      <c r="A337" t="s">
        <v>205</v>
      </c>
      <c r="B337" t="s">
        <v>206</v>
      </c>
      <c r="C337" t="s">
        <v>201</v>
      </c>
      <c r="D337" t="s">
        <v>197</v>
      </c>
      <c r="E337" t="s">
        <v>235</v>
      </c>
      <c r="F337" t="s">
        <v>236</v>
      </c>
      <c r="G337" t="s">
        <v>237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SI</v>
      </c>
      <c r="L337" t="s">
        <v>196</v>
      </c>
      <c r="M337" t="s">
        <v>302</v>
      </c>
      <c r="N337" t="s">
        <v>296</v>
      </c>
      <c r="O337" t="s">
        <v>296</v>
      </c>
      <c r="P337" t="str">
        <f t="shared" si="26"/>
        <v>RENZO JONATHAN ARRIAGA VELASQUEZComunicación MultidimensionalEVALUACION</v>
      </c>
      <c r="Q337" t="str">
        <f>BASE[[#This Row],[NombresCalificado]]&amp;BASE[[#This Row],[TipoEvaluacion]]</f>
        <v>RENZO JONATHAN ARRIAGA VELASQUEZEVALUACION</v>
      </c>
      <c r="R337">
        <v>1</v>
      </c>
      <c r="S337" t="s">
        <v>6</v>
      </c>
      <c r="T337" t="s">
        <v>307</v>
      </c>
      <c r="U337" s="17">
        <v>0</v>
      </c>
      <c r="V337" s="17" t="str" cm="1">
        <f t="array" ref="V337">_xlfn.IFS(U337=0,"Prenovato",U337=1,"Novato",U337=2,"Principiante avanzado",U337=3,"Competente",U337=4,"Proficiente",U337=5,"Master")</f>
        <v>Prenovato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0</v>
      </c>
      <c r="AD337" s="17" t="str" cm="1">
        <f t="array" ref="AD337">_xlfn.IFS(AC337=0,"Prenovato",AC337=1,"Novato",AC337=2,"Principiante avanzado",AC337=3,"Competente",AC337=4,"Proficiente",AC337=5,"Master")</f>
        <v>Prenovato</v>
      </c>
      <c r="AE337" s="17" t="s">
        <v>309</v>
      </c>
    </row>
    <row r="338" spans="1:31" x14ac:dyDescent="0.25">
      <c r="A338" t="s">
        <v>238</v>
      </c>
      <c r="B338" t="s">
        <v>239</v>
      </c>
      <c r="C338" t="s">
        <v>196</v>
      </c>
      <c r="D338" t="s">
        <v>197</v>
      </c>
      <c r="E338" t="s">
        <v>238</v>
      </c>
      <c r="F338" t="s">
        <v>239</v>
      </c>
      <c r="G338" t="s">
        <v>240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NO</v>
      </c>
      <c r="L338" t="s">
        <v>196</v>
      </c>
      <c r="M338" t="s">
        <v>303</v>
      </c>
      <c r="N338" t="s">
        <v>291</v>
      </c>
      <c r="O338" t="s">
        <v>292</v>
      </c>
      <c r="P338" t="str">
        <f t="shared" si="26"/>
        <v>JORGE EDUARDO CASTILLA VELARDEGestión de ProyectosAUTOEVALUACION</v>
      </c>
      <c r="Q338" t="str">
        <f>BASE[[#This Row],[NombresCalificado]]&amp;BASE[[#This Row],[TipoEvaluacion]]</f>
        <v>JORGE EDUARDO CASTILLA VELARDEAUTOEVALUACION</v>
      </c>
      <c r="R338">
        <v>2</v>
      </c>
      <c r="S338" t="s">
        <v>4</v>
      </c>
      <c r="T338" t="s">
        <v>307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308</v>
      </c>
    </row>
    <row r="339" spans="1:31" x14ac:dyDescent="0.25">
      <c r="A339" t="s">
        <v>238</v>
      </c>
      <c r="B339" t="s">
        <v>239</v>
      </c>
      <c r="C339" t="s">
        <v>196</v>
      </c>
      <c r="D339" t="s">
        <v>197</v>
      </c>
      <c r="E339" t="s">
        <v>238</v>
      </c>
      <c r="F339" t="s">
        <v>239</v>
      </c>
      <c r="G339" t="s">
        <v>240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NO</v>
      </c>
      <c r="L339" t="s">
        <v>196</v>
      </c>
      <c r="M339" t="s">
        <v>300</v>
      </c>
      <c r="N339" t="s">
        <v>291</v>
      </c>
      <c r="O339" t="s">
        <v>292</v>
      </c>
      <c r="P339" t="str">
        <f t="shared" si="26"/>
        <v>JORGE EDUARDO CASTILLA VELARDEComportamiento del ConsumidorAUTOEVALUACION</v>
      </c>
      <c r="Q339" t="str">
        <f>BASE[[#This Row],[NombresCalificado]]&amp;BASE[[#This Row],[TipoEvaluacion]]</f>
        <v>JORGE EDUARDO CASTILLA VELARDEAUTOEVALUACION</v>
      </c>
      <c r="R339">
        <v>2</v>
      </c>
      <c r="S339" t="s">
        <v>4</v>
      </c>
      <c r="T339" t="s">
        <v>307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308</v>
      </c>
    </row>
    <row r="340" spans="1:31" x14ac:dyDescent="0.25">
      <c r="A340" t="s">
        <v>238</v>
      </c>
      <c r="B340" t="s">
        <v>239</v>
      </c>
      <c r="C340" t="s">
        <v>196</v>
      </c>
      <c r="D340" t="s">
        <v>197</v>
      </c>
      <c r="E340" t="s">
        <v>238</v>
      </c>
      <c r="F340" t="s">
        <v>239</v>
      </c>
      <c r="G340" t="s">
        <v>240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NO</v>
      </c>
      <c r="L340" t="s">
        <v>196</v>
      </c>
      <c r="M340" t="s">
        <v>304</v>
      </c>
      <c r="N340" t="s">
        <v>296</v>
      </c>
      <c r="O340" t="s">
        <v>296</v>
      </c>
      <c r="P340" t="str">
        <f t="shared" si="26"/>
        <v>JORGE EDUARDO CASTILLA VELARDEAnálisis descriptivo y prescriptivoAUTOEVALUACION</v>
      </c>
      <c r="Q340" t="str">
        <f>BASE[[#This Row],[NombresCalificado]]&amp;BASE[[#This Row],[TipoEvaluacion]]</f>
        <v>JORGE EDUARDO CASTILLA VELARDEAUTOEVALUACION</v>
      </c>
      <c r="R340">
        <v>2</v>
      </c>
      <c r="S340" t="s">
        <v>4</v>
      </c>
      <c r="T340" t="s">
        <v>307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308</v>
      </c>
    </row>
    <row r="341" spans="1:31" x14ac:dyDescent="0.25">
      <c r="A341" t="s">
        <v>238</v>
      </c>
      <c r="B341" t="s">
        <v>239</v>
      </c>
      <c r="C341" t="s">
        <v>196</v>
      </c>
      <c r="D341" t="s">
        <v>197</v>
      </c>
      <c r="E341" t="s">
        <v>238</v>
      </c>
      <c r="F341" t="s">
        <v>239</v>
      </c>
      <c r="G341" t="s">
        <v>240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NO</v>
      </c>
      <c r="L341" t="s">
        <v>196</v>
      </c>
      <c r="M341" t="s">
        <v>305</v>
      </c>
      <c r="N341" t="s">
        <v>291</v>
      </c>
      <c r="O341" t="s">
        <v>292</v>
      </c>
      <c r="P341" t="str">
        <f t="shared" si="26"/>
        <v>JORGE EDUARDO CASTILLA VELARDECapacidad innovadora y creativaAUTOEVALUACION</v>
      </c>
      <c r="Q341" t="str">
        <f>BASE[[#This Row],[NombresCalificado]]&amp;BASE[[#This Row],[TipoEvaluacion]]</f>
        <v>JORGE EDUARDO CASTILLA VELARDEAUTOEVALUACION</v>
      </c>
      <c r="R341">
        <v>1</v>
      </c>
      <c r="S341" t="s">
        <v>6</v>
      </c>
      <c r="T341" t="s">
        <v>307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308</v>
      </c>
    </row>
    <row r="342" spans="1:31" x14ac:dyDescent="0.25">
      <c r="A342" t="s">
        <v>238</v>
      </c>
      <c r="B342" t="s">
        <v>239</v>
      </c>
      <c r="C342" t="s">
        <v>196</v>
      </c>
      <c r="D342" t="s">
        <v>197</v>
      </c>
      <c r="E342" t="s">
        <v>238</v>
      </c>
      <c r="F342" t="s">
        <v>239</v>
      </c>
      <c r="G342" t="s">
        <v>240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NO</v>
      </c>
      <c r="L342" t="s">
        <v>196</v>
      </c>
      <c r="M342" t="s">
        <v>302</v>
      </c>
      <c r="N342" t="s">
        <v>296</v>
      </c>
      <c r="O342" t="s">
        <v>296</v>
      </c>
      <c r="P342" t="str">
        <f t="shared" si="26"/>
        <v>JORGE EDUARDO CASTILLA VELARDEComunicación MultidimensionalAUTOEVALUACION</v>
      </c>
      <c r="Q342" t="str">
        <f>BASE[[#This Row],[NombresCalificado]]&amp;BASE[[#This Row],[TipoEvaluacion]]</f>
        <v>JORGE EDUARDO CASTILLA VELARDEAUTOEVALUACION</v>
      </c>
      <c r="R342">
        <v>2</v>
      </c>
      <c r="S342" t="s">
        <v>4</v>
      </c>
      <c r="T342" t="s">
        <v>307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2</v>
      </c>
      <c r="X342" s="17" t="str" cm="1">
        <f t="array" ref="X342">_xlfn.IFS(W342=0,"No evidenciado",W342=1,"Novato",W342=2,"Principiante avanzado",W342=3,"Competente",W342=4,"Proficiente",W342=5,"Master")</f>
        <v>Principiante avanzado</v>
      </c>
      <c r="Y342" s="17">
        <v>2</v>
      </c>
      <c r="Z342" s="17" t="str" cm="1">
        <f t="array" ref="Z342">_xlfn.IFS(Y342=0,"No evidenciado",Y342=1,"Novato",Y342=2,"Principiante avanzado",Y342=3,"Competente",Y342=4,"Proficiente",Y342=5,"Master")</f>
        <v>Principiante avanzado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308</v>
      </c>
    </row>
    <row r="343" spans="1:31" x14ac:dyDescent="0.25">
      <c r="A343" t="s">
        <v>238</v>
      </c>
      <c r="B343" t="s">
        <v>239</v>
      </c>
      <c r="C343" t="s">
        <v>196</v>
      </c>
      <c r="D343" t="s">
        <v>197</v>
      </c>
      <c r="E343" t="s">
        <v>238</v>
      </c>
      <c r="F343" t="s">
        <v>239</v>
      </c>
      <c r="G343" t="s">
        <v>240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NO</v>
      </c>
      <c r="L343" t="s">
        <v>196</v>
      </c>
      <c r="M343" t="s">
        <v>298</v>
      </c>
      <c r="N343" t="s">
        <v>296</v>
      </c>
      <c r="O343" t="s">
        <v>296</v>
      </c>
      <c r="P343" t="str">
        <f t="shared" si="26"/>
        <v>JORGE EDUARDO CASTILLA VELARDEElaboración de Modelos Financieros y No FinancierosAUTOEVALUACION</v>
      </c>
      <c r="Q343" t="str">
        <f>BASE[[#This Row],[NombresCalificado]]&amp;BASE[[#This Row],[TipoEvaluacion]]</f>
        <v>JORGE EDUARDO CASTILLA VELARDEAUTOEVALUACION</v>
      </c>
      <c r="R343">
        <v>1</v>
      </c>
      <c r="S343" t="s">
        <v>6</v>
      </c>
      <c r="T343" t="s">
        <v>307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2</v>
      </c>
      <c r="Z343" s="17" t="str" cm="1">
        <f t="array" ref="Z343">_xlfn.IFS(Y343=0,"No evidenciado",Y343=1,"Novato",Y343=2,"Principiante avanzado",Y343=3,"Competente",Y343=4,"Proficiente",Y343=5,"Master")</f>
        <v>Principiante avanzado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308</v>
      </c>
    </row>
    <row r="344" spans="1:31" x14ac:dyDescent="0.25">
      <c r="A344" t="s">
        <v>238</v>
      </c>
      <c r="B344" t="s">
        <v>239</v>
      </c>
      <c r="C344" t="s">
        <v>196</v>
      </c>
      <c r="D344" t="s">
        <v>197</v>
      </c>
      <c r="E344" t="s">
        <v>238</v>
      </c>
      <c r="F344" t="s">
        <v>239</v>
      </c>
      <c r="G344" t="s">
        <v>240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NO</v>
      </c>
      <c r="L344" t="s">
        <v>196</v>
      </c>
      <c r="M344" t="s">
        <v>299</v>
      </c>
      <c r="N344" t="s">
        <v>296</v>
      </c>
      <c r="O344" t="s">
        <v>296</v>
      </c>
      <c r="P344" t="str">
        <f t="shared" si="26"/>
        <v>JORGE EDUARDO CASTILLA VELARDEFormulación y de desarrollo de solucionesAUTOEVALUACION</v>
      </c>
      <c r="Q344" t="str">
        <f>BASE[[#This Row],[NombresCalificado]]&amp;BASE[[#This Row],[TipoEvaluacion]]</f>
        <v>JORGE EDUARDO CASTILLA VELARDEAUTOEVALUACION</v>
      </c>
      <c r="R344">
        <v>1</v>
      </c>
      <c r="S344" t="s">
        <v>6</v>
      </c>
      <c r="T344" t="s">
        <v>307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2</v>
      </c>
      <c r="X344" s="17" t="str" cm="1">
        <f t="array" ref="X344">_xlfn.IFS(W344=0,"No evidenciado",W344=1,"Novato",W344=2,"Principiante avanzado",W344=3,"Competente",W344=4,"Proficiente",W344=5,"Master")</f>
        <v>Principiante avanzado</v>
      </c>
      <c r="Y344" s="17">
        <v>2</v>
      </c>
      <c r="Z344" s="17" t="str" cm="1">
        <f t="array" ref="Z344">_xlfn.IFS(Y344=0,"No evidenciado",Y344=1,"Novato",Y344=2,"Principiante avanzado",Y344=3,"Competente",Y344=4,"Proficiente",Y344=5,"Master")</f>
        <v>Principiante avanzado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308</v>
      </c>
    </row>
    <row r="345" spans="1:31" x14ac:dyDescent="0.25">
      <c r="A345" t="s">
        <v>238</v>
      </c>
      <c r="B345" t="s">
        <v>239</v>
      </c>
      <c r="C345" t="s">
        <v>196</v>
      </c>
      <c r="D345" t="s">
        <v>197</v>
      </c>
      <c r="E345" t="s">
        <v>238</v>
      </c>
      <c r="F345" t="s">
        <v>239</v>
      </c>
      <c r="G345" t="s">
        <v>240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NO</v>
      </c>
      <c r="L345" t="s">
        <v>196</v>
      </c>
      <c r="M345" t="s">
        <v>294</v>
      </c>
      <c r="N345" t="s">
        <v>291</v>
      </c>
      <c r="O345" t="s">
        <v>292</v>
      </c>
      <c r="P345" t="str">
        <f t="shared" si="26"/>
        <v>JORGE EDUARDO CASTILLA VELARDEDiseño y Desarrollo OrganizacionalAUTOEVALUACION</v>
      </c>
      <c r="Q345" t="str">
        <f>BASE[[#This Row],[NombresCalificado]]&amp;BASE[[#This Row],[TipoEvaluacion]]</f>
        <v>JORGE EDUARDO CASTILLA VELARDEAUTOEVALUACION</v>
      </c>
      <c r="R345">
        <v>1</v>
      </c>
      <c r="S345" t="s">
        <v>6</v>
      </c>
      <c r="T345" t="s">
        <v>307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2</v>
      </c>
      <c r="X345" s="17" t="str" cm="1">
        <f t="array" ref="X345">_xlfn.IFS(W345=0,"No evidenciado",W345=1,"Novato",W345=2,"Principiante avanzado",W345=3,"Competente",W345=4,"Proficiente",W345=5,"Master")</f>
        <v>Principiante avanzado</v>
      </c>
      <c r="Y345" s="17">
        <v>2</v>
      </c>
      <c r="Z345" s="17" t="str" cm="1">
        <f t="array" ref="Z345">_xlfn.IFS(Y345=0,"No evidenciado",Y345=1,"Novato",Y345=2,"Principiante avanzado",Y345=3,"Competente",Y345=4,"Proficiente",Y345=5,"Master")</f>
        <v>Principiante avanzado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308</v>
      </c>
    </row>
    <row r="346" spans="1:31" x14ac:dyDescent="0.25">
      <c r="A346" t="s">
        <v>238</v>
      </c>
      <c r="B346" t="s">
        <v>239</v>
      </c>
      <c r="C346" t="s">
        <v>196</v>
      </c>
      <c r="D346" t="s">
        <v>197</v>
      </c>
      <c r="E346" t="s">
        <v>238</v>
      </c>
      <c r="F346" t="s">
        <v>239</v>
      </c>
      <c r="G346" t="s">
        <v>240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NO</v>
      </c>
      <c r="L346" t="s">
        <v>196</v>
      </c>
      <c r="M346" t="s">
        <v>301</v>
      </c>
      <c r="N346" t="s">
        <v>296</v>
      </c>
      <c r="O346" t="s">
        <v>296</v>
      </c>
      <c r="P346" t="str">
        <f t="shared" si="26"/>
        <v>JORGE EDUARDO CASTILLA VELARDEMejora de ProcesosAUTOEVALUACION</v>
      </c>
      <c r="Q346" t="str">
        <f>BASE[[#This Row],[NombresCalificado]]&amp;BASE[[#This Row],[TipoEvaluacion]]</f>
        <v>JORGE EDUARDO CASTILLA VELARDEAUTOEVALUACION</v>
      </c>
      <c r="R346">
        <v>2</v>
      </c>
      <c r="S346" t="s">
        <v>4</v>
      </c>
      <c r="T346" t="s">
        <v>307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2</v>
      </c>
      <c r="X346" s="17" t="str" cm="1">
        <f t="array" ref="X346">_xlfn.IFS(W346=0,"No evidenciado",W346=1,"Novato",W346=2,"Principiante avanzado",W346=3,"Competente",W346=4,"Proficiente",W346=5,"Master")</f>
        <v>Principiante avanzado</v>
      </c>
      <c r="Y346" s="17">
        <v>2</v>
      </c>
      <c r="Z346" s="17" t="str" cm="1">
        <f t="array" ref="Z346">_xlfn.IFS(Y346=0,"No evidenciado",Y346=1,"Novato",Y346=2,"Principiante avanzado",Y346=3,"Competente",Y346=4,"Proficiente",Y346=5,"Master")</f>
        <v>Principiante avanzado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308</v>
      </c>
    </row>
    <row r="347" spans="1:31" x14ac:dyDescent="0.25">
      <c r="A347" t="s">
        <v>238</v>
      </c>
      <c r="B347" t="s">
        <v>239</v>
      </c>
      <c r="C347" t="s">
        <v>196</v>
      </c>
      <c r="D347" t="s">
        <v>197</v>
      </c>
      <c r="E347" t="s">
        <v>238</v>
      </c>
      <c r="F347" t="s">
        <v>239</v>
      </c>
      <c r="G347" t="s">
        <v>240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NO</v>
      </c>
      <c r="L347" t="s">
        <v>196</v>
      </c>
      <c r="M347" t="s">
        <v>290</v>
      </c>
      <c r="N347" t="s">
        <v>291</v>
      </c>
      <c r="O347" t="s">
        <v>292</v>
      </c>
      <c r="P347" t="str">
        <f t="shared" si="26"/>
        <v>JORGE EDUARDO CASTILLA VELARDEAnálisis del entorno (interno y externo)AUTOEVALUACION</v>
      </c>
      <c r="Q347" t="str">
        <f>BASE[[#This Row],[NombresCalificado]]&amp;BASE[[#This Row],[TipoEvaluacion]]</f>
        <v>JORGE EDUARDO CASTILLA VELARDEAUTOEVALUACION</v>
      </c>
      <c r="R347">
        <v>1</v>
      </c>
      <c r="S347" t="s">
        <v>6</v>
      </c>
      <c r="T347" t="s">
        <v>307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2</v>
      </c>
      <c r="X347" s="17" t="str" cm="1">
        <f t="array" ref="X347">_xlfn.IFS(W347=0,"No evidenciado",W347=1,"Novato",W347=2,"Principiante avanzado",W347=3,"Competente",W347=4,"Proficiente",W347=5,"Master")</f>
        <v>Principiante avanzado</v>
      </c>
      <c r="Y347" s="17">
        <v>2</v>
      </c>
      <c r="Z347" s="17" t="str" cm="1">
        <f t="array" ref="Z347">_xlfn.IFS(Y347=0,"No evidenciado",Y347=1,"Novato",Y347=2,"Principiante avanzado",Y347=3,"Competente",Y347=4,"Proficiente",Y347=5,"Master")</f>
        <v>Principiante avanzado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308</v>
      </c>
    </row>
    <row r="348" spans="1:31" x14ac:dyDescent="0.25">
      <c r="A348" t="s">
        <v>238</v>
      </c>
      <c r="B348" t="s">
        <v>239</v>
      </c>
      <c r="C348" t="s">
        <v>196</v>
      </c>
      <c r="D348" t="s">
        <v>197</v>
      </c>
      <c r="E348" t="s">
        <v>238</v>
      </c>
      <c r="F348" t="s">
        <v>239</v>
      </c>
      <c r="G348" t="s">
        <v>240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NO</v>
      </c>
      <c r="L348" t="s">
        <v>196</v>
      </c>
      <c r="M348" t="s">
        <v>295</v>
      </c>
      <c r="N348" t="s">
        <v>296</v>
      </c>
      <c r="O348" t="s">
        <v>296</v>
      </c>
      <c r="P348" t="str">
        <f t="shared" si="26"/>
        <v>JORGE EDUARDO CASTILLA VELARDETransformacion DigitalAUTOEVALUACION</v>
      </c>
      <c r="Q348" t="str">
        <f>BASE[[#This Row],[NombresCalificado]]&amp;BASE[[#This Row],[TipoEvaluacion]]</f>
        <v>JORGE EDUARDO CASTILLA VELARDEAUTOEVALUACION</v>
      </c>
      <c r="R348">
        <v>2</v>
      </c>
      <c r="S348" t="s">
        <v>4</v>
      </c>
      <c r="T348" t="s">
        <v>307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2</v>
      </c>
      <c r="X348" s="17" t="str" cm="1">
        <f t="array" ref="X348">_xlfn.IFS(W348=0,"No evidenciado",W348=1,"Novato",W348=2,"Principiante avanzado",W348=3,"Competente",W348=4,"Proficiente",W348=5,"Master")</f>
        <v>Principiante avanzado</v>
      </c>
      <c r="Y348" s="17">
        <v>2</v>
      </c>
      <c r="Z348" s="17" t="str" cm="1">
        <f t="array" ref="Z348">_xlfn.IFS(Y348=0,"No evidenciado",Y348=1,"Novato",Y348=2,"Principiante avanzado",Y348=3,"Competente",Y348=4,"Proficiente",Y348=5,"Master")</f>
        <v>Principiante avanzado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308</v>
      </c>
    </row>
    <row r="349" spans="1:31" x14ac:dyDescent="0.25">
      <c r="A349" t="s">
        <v>238</v>
      </c>
      <c r="B349" t="s">
        <v>239</v>
      </c>
      <c r="C349" t="s">
        <v>196</v>
      </c>
      <c r="D349" t="s">
        <v>197</v>
      </c>
      <c r="E349" t="s">
        <v>238</v>
      </c>
      <c r="F349" t="s">
        <v>239</v>
      </c>
      <c r="G349" t="s">
        <v>240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NO</v>
      </c>
      <c r="L349" t="s">
        <v>196</v>
      </c>
      <c r="M349" t="s">
        <v>297</v>
      </c>
      <c r="N349" t="s">
        <v>296</v>
      </c>
      <c r="O349" t="s">
        <v>296</v>
      </c>
      <c r="P349" t="str">
        <f t="shared" si="26"/>
        <v>JORGE EDUARDO CASTILLA VELARDEElaboración de modelos de negocio (inc. Digital)AUTOEVALUACION</v>
      </c>
      <c r="Q349" t="str">
        <f>BASE[[#This Row],[NombresCalificado]]&amp;BASE[[#This Row],[TipoEvaluacion]]</f>
        <v>JORGE EDUARDO CASTILLA VELARDEAUTOEVALUACION</v>
      </c>
      <c r="R349">
        <v>2</v>
      </c>
      <c r="S349" t="s">
        <v>4</v>
      </c>
      <c r="T349" t="s">
        <v>307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2</v>
      </c>
      <c r="X349" s="17" t="str" cm="1">
        <f t="array" ref="X349">_xlfn.IFS(W349=0,"No evidenciado",W349=1,"Novato",W349=2,"Principiante avanzado",W349=3,"Competente",W349=4,"Proficiente",W349=5,"Master")</f>
        <v>Principiante avanzado</v>
      </c>
      <c r="Y349" s="17">
        <v>2</v>
      </c>
      <c r="Z349" s="17" t="str" cm="1">
        <f t="array" ref="Z349">_xlfn.IFS(Y349=0,"No evidenciado",Y349=1,"Novato",Y349=2,"Principiante avanzado",Y349=3,"Competente",Y349=4,"Proficiente",Y349=5,"Master")</f>
        <v>Principiante avanzado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308</v>
      </c>
    </row>
    <row r="350" spans="1:31" x14ac:dyDescent="0.25">
      <c r="A350" t="s">
        <v>238</v>
      </c>
      <c r="B350" t="s">
        <v>239</v>
      </c>
      <c r="C350" t="s">
        <v>196</v>
      </c>
      <c r="D350" t="s">
        <v>197</v>
      </c>
      <c r="E350" t="s">
        <v>238</v>
      </c>
      <c r="F350" t="s">
        <v>239</v>
      </c>
      <c r="G350" t="s">
        <v>240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NO</v>
      </c>
      <c r="L350" t="s">
        <v>196</v>
      </c>
      <c r="M350" t="s">
        <v>306</v>
      </c>
      <c r="N350" t="s">
        <v>296</v>
      </c>
      <c r="O350" t="s">
        <v>296</v>
      </c>
      <c r="P350" t="str">
        <f t="shared" si="26"/>
        <v>JORGE EDUARDO CASTILLA VELARDEDesarrollo de Nuevos Productos y ServiciosAUTOEVALUACION</v>
      </c>
      <c r="Q350" t="str">
        <f>BASE[[#This Row],[NombresCalificado]]&amp;BASE[[#This Row],[TipoEvaluacion]]</f>
        <v>JORGE EDUARDO CASTILLA VELARDEAUTOEVALUACION</v>
      </c>
      <c r="R350">
        <v>1</v>
      </c>
      <c r="S350" t="s">
        <v>6</v>
      </c>
      <c r="T350" t="s">
        <v>307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2</v>
      </c>
      <c r="X350" s="17" t="str" cm="1">
        <f t="array" ref="X350">_xlfn.IFS(W350=0,"No evidenciado",W350=1,"Novato",W350=2,"Principiante avanzado",W350=3,"Competente",W350=4,"Proficiente",W350=5,"Master")</f>
        <v>Principiante avanzado</v>
      </c>
      <c r="Y350" s="17">
        <v>2</v>
      </c>
      <c r="Z350" s="17" t="str" cm="1">
        <f t="array" ref="Z350">_xlfn.IFS(Y350=0,"No evidenciado",Y350=1,"Novato",Y350=2,"Principiante avanzado",Y350=3,"Competente",Y350=4,"Proficiente",Y350=5,"Master")</f>
        <v>Principiante avanzado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308</v>
      </c>
    </row>
    <row r="351" spans="1:31" x14ac:dyDescent="0.25">
      <c r="A351" t="s">
        <v>238</v>
      </c>
      <c r="B351" t="s">
        <v>239</v>
      </c>
      <c r="C351" t="s">
        <v>196</v>
      </c>
      <c r="D351" t="s">
        <v>197</v>
      </c>
      <c r="E351" t="s">
        <v>238</v>
      </c>
      <c r="F351" t="s">
        <v>239</v>
      </c>
      <c r="G351" t="s">
        <v>240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NO</v>
      </c>
      <c r="L351" t="s">
        <v>196</v>
      </c>
      <c r="M351" t="s">
        <v>293</v>
      </c>
      <c r="N351" t="s">
        <v>291</v>
      </c>
      <c r="O351" t="s">
        <v>292</v>
      </c>
      <c r="P351" t="str">
        <f t="shared" si="26"/>
        <v>JORGE EDUARDO CASTILLA VELARDEForesight StrategyAUTOEVALUACION</v>
      </c>
      <c r="Q351" t="str">
        <f>BASE[[#This Row],[NombresCalificado]]&amp;BASE[[#This Row],[TipoEvaluacion]]</f>
        <v>JORGE EDUARDO CASTILLA VELARDEAUTOEVALUACION</v>
      </c>
      <c r="R351">
        <v>1</v>
      </c>
      <c r="S351" t="s">
        <v>6</v>
      </c>
      <c r="T351" t="s">
        <v>307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2</v>
      </c>
      <c r="X351" s="17" t="str" cm="1">
        <f t="array" ref="X351">_xlfn.IFS(W351=0,"No evidenciado",W351=1,"Novato",W351=2,"Principiante avanzado",W351=3,"Competente",W351=4,"Proficiente",W351=5,"Master")</f>
        <v>Principiante avanzado</v>
      </c>
      <c r="Y351" s="17">
        <v>2</v>
      </c>
      <c r="Z351" s="17" t="str" cm="1">
        <f t="array" ref="Z351">_xlfn.IFS(Y351=0,"No evidenciado",Y351=1,"Novato",Y351=2,"Principiante avanzado",Y351=3,"Competente",Y351=4,"Proficiente",Y351=5,"Master")</f>
        <v>Principiante avanzado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308</v>
      </c>
    </row>
    <row r="352" spans="1:31" x14ac:dyDescent="0.25">
      <c r="A352" t="s">
        <v>210</v>
      </c>
      <c r="B352" t="s">
        <v>211</v>
      </c>
      <c r="C352" t="s">
        <v>201</v>
      </c>
      <c r="D352" t="s">
        <v>197</v>
      </c>
      <c r="E352" t="s">
        <v>238</v>
      </c>
      <c r="F352" t="s">
        <v>239</v>
      </c>
      <c r="G352" t="s">
        <v>240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NO</v>
      </c>
      <c r="L352" t="s">
        <v>196</v>
      </c>
      <c r="M352" t="s">
        <v>301</v>
      </c>
      <c r="N352" t="s">
        <v>296</v>
      </c>
      <c r="O352" t="s">
        <v>296</v>
      </c>
      <c r="P352" t="str">
        <f t="shared" si="26"/>
        <v>JORGE EDUARDO CASTILLA VELARDEMejora de ProcesosEVALUACION</v>
      </c>
      <c r="Q352" t="str">
        <f>BASE[[#This Row],[NombresCalificado]]&amp;BASE[[#This Row],[TipoEvaluacion]]</f>
        <v>JORGE EDUARDO CASTILLA VELARDEEVALUACION</v>
      </c>
      <c r="R352">
        <v>2</v>
      </c>
      <c r="S352" t="s">
        <v>4</v>
      </c>
      <c r="T352" t="s">
        <v>307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2</v>
      </c>
      <c r="X352" s="17" t="str" cm="1">
        <f t="array" ref="X352">_xlfn.IFS(W352=0,"No evidenciado",W352=1,"Novato",W352=2,"Principiante avanzado",W352=3,"Competente",W352=4,"Proficiente",W352=5,"Master")</f>
        <v>Principiante avanzado</v>
      </c>
      <c r="Y352" s="17">
        <v>2</v>
      </c>
      <c r="Z352" s="17" t="str" cm="1">
        <f t="array" ref="Z352">_xlfn.IFS(Y352=0,"No evidenciado",Y352=1,"Novato",Y352=2,"Principiante avanzado",Y352=3,"Competente",Y352=4,"Proficiente",Y352=5,"Master")</f>
        <v>Principiante avanzado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309</v>
      </c>
    </row>
    <row r="353" spans="1:31" x14ac:dyDescent="0.25">
      <c r="A353" t="s">
        <v>210</v>
      </c>
      <c r="B353" t="s">
        <v>211</v>
      </c>
      <c r="C353" t="s">
        <v>201</v>
      </c>
      <c r="D353" t="s">
        <v>197</v>
      </c>
      <c r="E353" t="s">
        <v>238</v>
      </c>
      <c r="F353" t="s">
        <v>239</v>
      </c>
      <c r="G353" t="s">
        <v>240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NO</v>
      </c>
      <c r="L353" t="s">
        <v>196</v>
      </c>
      <c r="M353" t="s">
        <v>290</v>
      </c>
      <c r="N353" t="s">
        <v>291</v>
      </c>
      <c r="O353" t="s">
        <v>292</v>
      </c>
      <c r="P353" t="str">
        <f t="shared" si="26"/>
        <v>JORGE EDUARDO CASTILLA VELARDEAnálisis del entorno (interno y externo)EVALUACION</v>
      </c>
      <c r="Q353" t="str">
        <f>BASE[[#This Row],[NombresCalificado]]&amp;BASE[[#This Row],[TipoEvaluacion]]</f>
        <v>JORGE EDUARDO CASTILLA VELARDEEVALUACION</v>
      </c>
      <c r="R353">
        <v>1</v>
      </c>
      <c r="S353" t="s">
        <v>6</v>
      </c>
      <c r="T353" t="s">
        <v>307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2</v>
      </c>
      <c r="X353" s="17" t="str" cm="1">
        <f t="array" ref="X353">_xlfn.IFS(W353=0,"No evidenciado",W353=1,"Novato",W353=2,"Principiante avanzado",W353=3,"Competente",W353=4,"Proficiente",W353=5,"Master")</f>
        <v>Principiante avanzado</v>
      </c>
      <c r="Y353" s="17">
        <v>2</v>
      </c>
      <c r="Z353" s="17" t="str" cm="1">
        <f t="array" ref="Z353">_xlfn.IFS(Y353=0,"No evidenciado",Y353=1,"Novato",Y353=2,"Principiante avanzado",Y353=3,"Competente",Y353=4,"Proficiente",Y353=5,"Master")</f>
        <v>Principiante avanzado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309</v>
      </c>
    </row>
    <row r="354" spans="1:31" x14ac:dyDescent="0.25">
      <c r="A354" t="s">
        <v>210</v>
      </c>
      <c r="B354" t="s">
        <v>211</v>
      </c>
      <c r="C354" t="s">
        <v>201</v>
      </c>
      <c r="D354" t="s">
        <v>197</v>
      </c>
      <c r="E354" t="s">
        <v>238</v>
      </c>
      <c r="F354" t="s">
        <v>239</v>
      </c>
      <c r="G354" t="s">
        <v>240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NO</v>
      </c>
      <c r="L354" t="s">
        <v>196</v>
      </c>
      <c r="M354" t="s">
        <v>298</v>
      </c>
      <c r="N354" t="s">
        <v>296</v>
      </c>
      <c r="O354" t="s">
        <v>296</v>
      </c>
      <c r="P354" t="str">
        <f t="shared" si="26"/>
        <v>JORGE EDUARDO CASTILLA VELARDEElaboración de Modelos Financieros y No FinancierosEVALUACION</v>
      </c>
      <c r="Q354" t="str">
        <f>BASE[[#This Row],[NombresCalificado]]&amp;BASE[[#This Row],[TipoEvaluacion]]</f>
        <v>JORGE EDUARDO CASTILLA VELARDEEVALUACION</v>
      </c>
      <c r="R354">
        <v>2</v>
      </c>
      <c r="S354" t="s">
        <v>4</v>
      </c>
      <c r="T354" t="s">
        <v>307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2</v>
      </c>
      <c r="X354" s="17" t="str" cm="1">
        <f t="array" ref="X354">_xlfn.IFS(W354=0,"No evidenciado",W354=1,"Novato",W354=2,"Principiante avanzado",W354=3,"Competente",W354=4,"Proficiente",W354=5,"Master")</f>
        <v>Principiante avanzado</v>
      </c>
      <c r="Y354" s="17">
        <v>2</v>
      </c>
      <c r="Z354" s="17" t="str" cm="1">
        <f t="array" ref="Z354">_xlfn.IFS(Y354=0,"No evidenciado",Y354=1,"Novato",Y354=2,"Principiante avanzado",Y354=3,"Competente",Y354=4,"Proficiente",Y354=5,"Master")</f>
        <v>Principiante avanzado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309</v>
      </c>
    </row>
    <row r="355" spans="1:31" x14ac:dyDescent="0.25">
      <c r="A355" t="s">
        <v>210</v>
      </c>
      <c r="B355" t="s">
        <v>211</v>
      </c>
      <c r="C355" t="s">
        <v>201</v>
      </c>
      <c r="D355" t="s">
        <v>197</v>
      </c>
      <c r="E355" t="s">
        <v>238</v>
      </c>
      <c r="F355" t="s">
        <v>239</v>
      </c>
      <c r="G355" t="s">
        <v>240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NO</v>
      </c>
      <c r="L355" t="s">
        <v>196</v>
      </c>
      <c r="M355" t="s">
        <v>299</v>
      </c>
      <c r="N355" t="s">
        <v>296</v>
      </c>
      <c r="O355" t="s">
        <v>296</v>
      </c>
      <c r="P355" t="str">
        <f t="shared" si="26"/>
        <v>JORGE EDUARDO CASTILLA VELARDEFormulación y de desarrollo de solucionesEVALUACION</v>
      </c>
      <c r="Q355" t="str">
        <f>BASE[[#This Row],[NombresCalificado]]&amp;BASE[[#This Row],[TipoEvaluacion]]</f>
        <v>JORGE EDUARDO CASTILLA VELARDEEVALUACION</v>
      </c>
      <c r="R355">
        <v>2</v>
      </c>
      <c r="S355" t="s">
        <v>4</v>
      </c>
      <c r="T355" t="s">
        <v>307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2</v>
      </c>
      <c r="X355" s="17" t="str" cm="1">
        <f t="array" ref="X355">_xlfn.IFS(W355=0,"No evidenciado",W355=1,"Novato",W355=2,"Principiante avanzado",W355=3,"Competente",W355=4,"Proficiente",W355=5,"Master")</f>
        <v>Principiante avanzado</v>
      </c>
      <c r="Y355" s="17">
        <v>2</v>
      </c>
      <c r="Z355" s="17" t="str" cm="1">
        <f t="array" ref="Z355">_xlfn.IFS(Y355=0,"No evidenciado",Y355=1,"Novato",Y355=2,"Principiante avanzado",Y355=3,"Competente",Y355=4,"Proficiente",Y355=5,"Master")</f>
        <v>Principiante avanzado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309</v>
      </c>
    </row>
    <row r="356" spans="1:31" x14ac:dyDescent="0.25">
      <c r="A356" t="s">
        <v>210</v>
      </c>
      <c r="B356" t="s">
        <v>211</v>
      </c>
      <c r="C356" t="s">
        <v>201</v>
      </c>
      <c r="D356" t="s">
        <v>197</v>
      </c>
      <c r="E356" t="s">
        <v>238</v>
      </c>
      <c r="F356" t="s">
        <v>239</v>
      </c>
      <c r="G356" t="s">
        <v>240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NO</v>
      </c>
      <c r="L356" t="s">
        <v>196</v>
      </c>
      <c r="M356" t="s">
        <v>302</v>
      </c>
      <c r="N356" t="s">
        <v>296</v>
      </c>
      <c r="O356" t="s">
        <v>296</v>
      </c>
      <c r="P356" t="str">
        <f t="shared" si="26"/>
        <v>JORGE EDUARDO CASTILLA VELARDEComunicación MultidimensionalEVALUACION</v>
      </c>
      <c r="Q356" t="str">
        <f>BASE[[#This Row],[NombresCalificado]]&amp;BASE[[#This Row],[TipoEvaluacion]]</f>
        <v>JORGE EDUARDO CASTILLA VELARDEEVALUACION</v>
      </c>
      <c r="R356">
        <v>1</v>
      </c>
      <c r="S356" t="s">
        <v>6</v>
      </c>
      <c r="T356" t="s">
        <v>307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2</v>
      </c>
      <c r="X356" s="17" t="str" cm="1">
        <f t="array" ref="X356">_xlfn.IFS(W356=0,"No evidenciado",W356=1,"Novato",W356=2,"Principiante avanzado",W356=3,"Competente",W356=4,"Proficiente",W356=5,"Master")</f>
        <v>Principiante avanzado</v>
      </c>
      <c r="Y356" s="17">
        <v>2</v>
      </c>
      <c r="Z356" s="17" t="str" cm="1">
        <f t="array" ref="Z356">_xlfn.IFS(Y356=0,"No evidenciado",Y356=1,"Novato",Y356=2,"Principiante avanzado",Y356=3,"Competente",Y356=4,"Proficiente",Y356=5,"Master")</f>
        <v>Principiante avanzado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309</v>
      </c>
    </row>
    <row r="357" spans="1:31" x14ac:dyDescent="0.25">
      <c r="A357" t="s">
        <v>210</v>
      </c>
      <c r="B357" t="s">
        <v>211</v>
      </c>
      <c r="C357" t="s">
        <v>201</v>
      </c>
      <c r="D357" t="s">
        <v>197</v>
      </c>
      <c r="E357" t="s">
        <v>238</v>
      </c>
      <c r="F357" t="s">
        <v>239</v>
      </c>
      <c r="G357" t="s">
        <v>240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NO</v>
      </c>
      <c r="L357" t="s">
        <v>196</v>
      </c>
      <c r="M357" t="s">
        <v>304</v>
      </c>
      <c r="N357" t="s">
        <v>296</v>
      </c>
      <c r="O357" t="s">
        <v>296</v>
      </c>
      <c r="P357" t="str">
        <f t="shared" si="26"/>
        <v>JORGE EDUARDO CASTILLA VELARDEAnálisis descriptivo y prescriptivoEVALUACION</v>
      </c>
      <c r="Q357" t="str">
        <f>BASE[[#This Row],[NombresCalificado]]&amp;BASE[[#This Row],[TipoEvaluacion]]</f>
        <v>JORGE EDUARDO CASTILLA VELARDEEVALUACION</v>
      </c>
      <c r="R357">
        <v>3</v>
      </c>
      <c r="S357" t="s">
        <v>5</v>
      </c>
      <c r="T357" t="s">
        <v>307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2</v>
      </c>
      <c r="X357" s="17" t="str" cm="1">
        <f t="array" ref="X357">_xlfn.IFS(W357=0,"No evidenciado",W357=1,"Novato",W357=2,"Principiante avanzado",W357=3,"Competente",W357=4,"Proficiente",W357=5,"Master")</f>
        <v>Principiante avanzado</v>
      </c>
      <c r="Y357" s="17">
        <v>2</v>
      </c>
      <c r="Z357" s="17" t="str" cm="1">
        <f t="array" ref="Z357">_xlfn.IFS(Y357=0,"No evidenciado",Y357=1,"Novato",Y357=2,"Principiante avanzado",Y357=3,"Competente",Y357=4,"Proficiente",Y357=5,"Master")</f>
        <v>Principiante avanzado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309</v>
      </c>
    </row>
    <row r="358" spans="1:31" x14ac:dyDescent="0.25">
      <c r="A358" t="s">
        <v>210</v>
      </c>
      <c r="B358" t="s">
        <v>211</v>
      </c>
      <c r="C358" t="s">
        <v>201</v>
      </c>
      <c r="D358" t="s">
        <v>197</v>
      </c>
      <c r="E358" t="s">
        <v>238</v>
      </c>
      <c r="F358" t="s">
        <v>239</v>
      </c>
      <c r="G358" t="s">
        <v>240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NO</v>
      </c>
      <c r="L358" t="s">
        <v>196</v>
      </c>
      <c r="M358" t="s">
        <v>297</v>
      </c>
      <c r="N358" t="s">
        <v>296</v>
      </c>
      <c r="O358" t="s">
        <v>296</v>
      </c>
      <c r="P358" t="str">
        <f t="shared" si="26"/>
        <v>JORGE EDUARDO CASTILLA VELARDEElaboración de modelos de negocio (inc. Digital)EVALUACION</v>
      </c>
      <c r="Q358" t="str">
        <f>BASE[[#This Row],[NombresCalificado]]&amp;BASE[[#This Row],[TipoEvaluacion]]</f>
        <v>JORGE EDUARDO CASTILLA VELARDEEVALUACION</v>
      </c>
      <c r="R358">
        <v>2</v>
      </c>
      <c r="S358" t="s">
        <v>4</v>
      </c>
      <c r="T358" t="s">
        <v>307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2</v>
      </c>
      <c r="X358" s="17" t="str" cm="1">
        <f t="array" ref="X358">_xlfn.IFS(W358=0,"No evidenciado",W358=1,"Novato",W358=2,"Principiante avanzado",W358=3,"Competente",W358=4,"Proficiente",W358=5,"Master")</f>
        <v>Principiante avanzado</v>
      </c>
      <c r="Y358" s="17">
        <v>2</v>
      </c>
      <c r="Z358" s="17" t="str" cm="1">
        <f t="array" ref="Z358">_xlfn.IFS(Y358=0,"No evidenciado",Y358=1,"Novato",Y358=2,"Principiante avanzado",Y358=3,"Competente",Y358=4,"Proficiente",Y358=5,"Master")</f>
        <v>Principiante avanzado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309</v>
      </c>
    </row>
    <row r="359" spans="1:31" x14ac:dyDescent="0.25">
      <c r="A359" t="s">
        <v>210</v>
      </c>
      <c r="B359" t="s">
        <v>211</v>
      </c>
      <c r="C359" t="s">
        <v>201</v>
      </c>
      <c r="D359" t="s">
        <v>197</v>
      </c>
      <c r="E359" t="s">
        <v>238</v>
      </c>
      <c r="F359" t="s">
        <v>239</v>
      </c>
      <c r="G359" t="s">
        <v>240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NO</v>
      </c>
      <c r="L359" t="s">
        <v>196</v>
      </c>
      <c r="M359" t="s">
        <v>305</v>
      </c>
      <c r="N359" t="s">
        <v>291</v>
      </c>
      <c r="O359" t="s">
        <v>292</v>
      </c>
      <c r="P359" t="str">
        <f t="shared" si="26"/>
        <v>JORGE EDUARDO CASTILLA VELARDECapacidad innovadora y creativaEVALUACION</v>
      </c>
      <c r="Q359" t="str">
        <f>BASE[[#This Row],[NombresCalificado]]&amp;BASE[[#This Row],[TipoEvaluacion]]</f>
        <v>JORGE EDUARDO CASTILLA VELARDEEVALUACION</v>
      </c>
      <c r="R359">
        <v>2</v>
      </c>
      <c r="S359" t="s">
        <v>4</v>
      </c>
      <c r="T359" t="s">
        <v>307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309</v>
      </c>
    </row>
    <row r="360" spans="1:31" x14ac:dyDescent="0.25">
      <c r="A360" t="s">
        <v>210</v>
      </c>
      <c r="B360" t="s">
        <v>211</v>
      </c>
      <c r="C360" t="s">
        <v>201</v>
      </c>
      <c r="D360" t="s">
        <v>197</v>
      </c>
      <c r="E360" t="s">
        <v>238</v>
      </c>
      <c r="F360" t="s">
        <v>239</v>
      </c>
      <c r="G360" t="s">
        <v>240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NO</v>
      </c>
      <c r="L360" t="s">
        <v>196</v>
      </c>
      <c r="M360" t="s">
        <v>303</v>
      </c>
      <c r="N360" t="s">
        <v>291</v>
      </c>
      <c r="O360" t="s">
        <v>292</v>
      </c>
      <c r="P360" t="str">
        <f t="shared" si="26"/>
        <v>JORGE EDUARDO CASTILLA VELARDEGestión de ProyectosEVALUACION</v>
      </c>
      <c r="Q360" t="str">
        <f>BASE[[#This Row],[NombresCalificado]]&amp;BASE[[#This Row],[TipoEvaluacion]]</f>
        <v>JORGE EDUARDO CASTILLA VELARDEEVALUACION</v>
      </c>
      <c r="R360">
        <v>2</v>
      </c>
      <c r="S360" t="s">
        <v>4</v>
      </c>
      <c r="T360" t="s">
        <v>307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309</v>
      </c>
    </row>
    <row r="361" spans="1:31" x14ac:dyDescent="0.25">
      <c r="A361" t="s">
        <v>210</v>
      </c>
      <c r="B361" t="s">
        <v>211</v>
      </c>
      <c r="C361" t="s">
        <v>201</v>
      </c>
      <c r="D361" t="s">
        <v>197</v>
      </c>
      <c r="E361" t="s">
        <v>238</v>
      </c>
      <c r="F361" t="s">
        <v>239</v>
      </c>
      <c r="G361" t="s">
        <v>240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NO</v>
      </c>
      <c r="L361" t="s">
        <v>196</v>
      </c>
      <c r="M361" t="s">
        <v>300</v>
      </c>
      <c r="N361" t="s">
        <v>291</v>
      </c>
      <c r="O361" t="s">
        <v>292</v>
      </c>
      <c r="P361" t="str">
        <f t="shared" si="26"/>
        <v>JORGE EDUARDO CASTILLA VELARDEComportamiento del ConsumidorEVALUACION</v>
      </c>
      <c r="Q361" t="str">
        <f>BASE[[#This Row],[NombresCalificado]]&amp;BASE[[#This Row],[TipoEvaluacion]]</f>
        <v>JORGE EDUARDO CASTILLA VELARDEEVALUACION</v>
      </c>
      <c r="R361">
        <v>2</v>
      </c>
      <c r="S361" t="s">
        <v>4</v>
      </c>
      <c r="T361" t="s">
        <v>307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309</v>
      </c>
    </row>
    <row r="362" spans="1:31" x14ac:dyDescent="0.25">
      <c r="A362" t="s">
        <v>210</v>
      </c>
      <c r="B362" t="s">
        <v>211</v>
      </c>
      <c r="C362" t="s">
        <v>201</v>
      </c>
      <c r="D362" t="s">
        <v>197</v>
      </c>
      <c r="E362" t="s">
        <v>238</v>
      </c>
      <c r="F362" t="s">
        <v>239</v>
      </c>
      <c r="G362" t="s">
        <v>240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NO</v>
      </c>
      <c r="L362" t="s">
        <v>196</v>
      </c>
      <c r="M362" t="s">
        <v>293</v>
      </c>
      <c r="N362" t="s">
        <v>291</v>
      </c>
      <c r="O362" t="s">
        <v>292</v>
      </c>
      <c r="P362" t="str">
        <f t="shared" si="26"/>
        <v>JORGE EDUARDO CASTILLA VELARDEForesight StrategyEVALUACION</v>
      </c>
      <c r="Q362" t="str">
        <f>BASE[[#This Row],[NombresCalificado]]&amp;BASE[[#This Row],[TipoEvaluacion]]</f>
        <v>JORGE EDUARDO CASTILLA VELARDEEVALUACION</v>
      </c>
      <c r="R362">
        <v>1</v>
      </c>
      <c r="S362" t="s">
        <v>6</v>
      </c>
      <c r="T362" t="s">
        <v>307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309</v>
      </c>
    </row>
    <row r="363" spans="1:31" x14ac:dyDescent="0.25">
      <c r="A363" t="s">
        <v>210</v>
      </c>
      <c r="B363" t="s">
        <v>211</v>
      </c>
      <c r="C363" t="s">
        <v>201</v>
      </c>
      <c r="D363" t="s">
        <v>197</v>
      </c>
      <c r="E363" t="s">
        <v>238</v>
      </c>
      <c r="F363" t="s">
        <v>239</v>
      </c>
      <c r="G363" t="s">
        <v>240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NO</v>
      </c>
      <c r="L363" t="s">
        <v>196</v>
      </c>
      <c r="M363" t="s">
        <v>295</v>
      </c>
      <c r="N363" t="s">
        <v>296</v>
      </c>
      <c r="O363" t="s">
        <v>296</v>
      </c>
      <c r="P363" t="str">
        <f t="shared" si="26"/>
        <v>JORGE EDUARDO CASTILLA VELARDETransformacion DigitalEVALUACION</v>
      </c>
      <c r="Q363" t="str">
        <f>BASE[[#This Row],[NombresCalificado]]&amp;BASE[[#This Row],[TipoEvaluacion]]</f>
        <v>JORGE EDUARDO CASTILLA VELARDEEVALUACION</v>
      </c>
      <c r="R363">
        <v>2</v>
      </c>
      <c r="S363" t="s">
        <v>4</v>
      </c>
      <c r="T363" t="s">
        <v>307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309</v>
      </c>
    </row>
    <row r="364" spans="1:31" x14ac:dyDescent="0.25">
      <c r="A364" t="s">
        <v>210</v>
      </c>
      <c r="B364" t="s">
        <v>211</v>
      </c>
      <c r="C364" t="s">
        <v>201</v>
      </c>
      <c r="D364" t="s">
        <v>197</v>
      </c>
      <c r="E364" t="s">
        <v>238</v>
      </c>
      <c r="F364" t="s">
        <v>239</v>
      </c>
      <c r="G364" t="s">
        <v>240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NO</v>
      </c>
      <c r="L364" t="s">
        <v>196</v>
      </c>
      <c r="M364" t="s">
        <v>306</v>
      </c>
      <c r="N364" t="s">
        <v>296</v>
      </c>
      <c r="O364" t="s">
        <v>296</v>
      </c>
      <c r="P364" t="str">
        <f t="shared" si="26"/>
        <v>JORGE EDUARDO CASTILLA VELARDEDesarrollo de Nuevos Productos y ServiciosEVALUACION</v>
      </c>
      <c r="Q364" t="str">
        <f>BASE[[#This Row],[NombresCalificado]]&amp;BASE[[#This Row],[TipoEvaluacion]]</f>
        <v>JORGE EDUARDO CASTILLA VELARDEEVALUACION</v>
      </c>
      <c r="R364">
        <v>2</v>
      </c>
      <c r="S364" t="s">
        <v>4</v>
      </c>
      <c r="T364" t="s">
        <v>307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309</v>
      </c>
    </row>
    <row r="365" spans="1:31" x14ac:dyDescent="0.25">
      <c r="A365" t="s">
        <v>210</v>
      </c>
      <c r="B365" t="s">
        <v>211</v>
      </c>
      <c r="C365" t="s">
        <v>201</v>
      </c>
      <c r="D365" t="s">
        <v>197</v>
      </c>
      <c r="E365" t="s">
        <v>238</v>
      </c>
      <c r="F365" t="s">
        <v>239</v>
      </c>
      <c r="G365" t="s">
        <v>240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NO</v>
      </c>
      <c r="L365" t="s">
        <v>196</v>
      </c>
      <c r="M365" t="s">
        <v>294</v>
      </c>
      <c r="N365" t="s">
        <v>291</v>
      </c>
      <c r="O365" t="s">
        <v>292</v>
      </c>
      <c r="P365" t="str">
        <f t="shared" si="26"/>
        <v>JORGE EDUARDO CASTILLA VELARDEDiseño y Desarrollo OrganizacionalEVALUACION</v>
      </c>
      <c r="Q365" t="str">
        <f>BASE[[#This Row],[NombresCalificado]]&amp;BASE[[#This Row],[TipoEvaluacion]]</f>
        <v>JORGE EDUARDO CASTILLA VELARDEEVALUACION</v>
      </c>
      <c r="R365">
        <v>2</v>
      </c>
      <c r="S365" t="s">
        <v>4</v>
      </c>
      <c r="T365" t="s">
        <v>307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309</v>
      </c>
    </row>
    <row r="366" spans="1:31" x14ac:dyDescent="0.25">
      <c r="A366" t="s">
        <v>241</v>
      </c>
      <c r="B366" t="s">
        <v>242</v>
      </c>
      <c r="C366" t="s">
        <v>196</v>
      </c>
      <c r="D366" t="s">
        <v>197</v>
      </c>
      <c r="E366" t="s">
        <v>241</v>
      </c>
      <c r="F366" t="s">
        <v>242</v>
      </c>
      <c r="G366" t="s">
        <v>243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NO</v>
      </c>
      <c r="L366" t="s">
        <v>196</v>
      </c>
      <c r="M366" t="s">
        <v>295</v>
      </c>
      <c r="N366" t="s">
        <v>296</v>
      </c>
      <c r="O366" t="s">
        <v>296</v>
      </c>
      <c r="P366" t="str">
        <f t="shared" si="26"/>
        <v>JACKELINE STEPHANIE GUTIERREZ NUNEZTransformacion DigitalAUTOEVALUACION</v>
      </c>
      <c r="Q366" t="str">
        <f>BASE[[#This Row],[NombresCalificado]]&amp;BASE[[#This Row],[TipoEvaluacion]]</f>
        <v>JACKELINE STEPHANIE GUTIERREZ NUNEZAUTOEVALUACION</v>
      </c>
      <c r="R366">
        <v>2</v>
      </c>
      <c r="S366" t="s">
        <v>4</v>
      </c>
      <c r="T366" t="s">
        <v>307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308</v>
      </c>
    </row>
    <row r="367" spans="1:31" x14ac:dyDescent="0.25">
      <c r="A367" t="s">
        <v>241</v>
      </c>
      <c r="B367" t="s">
        <v>242</v>
      </c>
      <c r="C367" t="s">
        <v>196</v>
      </c>
      <c r="D367" t="s">
        <v>197</v>
      </c>
      <c r="E367" t="s">
        <v>241</v>
      </c>
      <c r="F367" t="s">
        <v>242</v>
      </c>
      <c r="G367" t="s">
        <v>243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NO</v>
      </c>
      <c r="L367" t="s">
        <v>196</v>
      </c>
      <c r="M367" t="s">
        <v>297</v>
      </c>
      <c r="N367" t="s">
        <v>296</v>
      </c>
      <c r="O367" t="s">
        <v>296</v>
      </c>
      <c r="P367" t="str">
        <f t="shared" si="26"/>
        <v>JACKELINE STEPHANIE GUTIERREZ NUNEZElaboración de modelos de negocio (inc. Digital)AUTOEVALUACION</v>
      </c>
      <c r="Q367" t="str">
        <f>BASE[[#This Row],[NombresCalificado]]&amp;BASE[[#This Row],[TipoEvaluacion]]</f>
        <v>JACKELINE STEPHANIE GUTIERREZ NUNEZAUTOEVALUACION</v>
      </c>
      <c r="R367">
        <v>2</v>
      </c>
      <c r="S367" t="s">
        <v>4</v>
      </c>
      <c r="T367" t="s">
        <v>307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308</v>
      </c>
    </row>
    <row r="368" spans="1:31" x14ac:dyDescent="0.25">
      <c r="A368" t="s">
        <v>241</v>
      </c>
      <c r="B368" t="s">
        <v>242</v>
      </c>
      <c r="C368" t="s">
        <v>196</v>
      </c>
      <c r="D368" t="s">
        <v>197</v>
      </c>
      <c r="E368" t="s">
        <v>241</v>
      </c>
      <c r="F368" t="s">
        <v>242</v>
      </c>
      <c r="G368" t="s">
        <v>243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NO</v>
      </c>
      <c r="L368" t="s">
        <v>196</v>
      </c>
      <c r="M368" t="s">
        <v>306</v>
      </c>
      <c r="N368" t="s">
        <v>296</v>
      </c>
      <c r="O368" t="s">
        <v>296</v>
      </c>
      <c r="P368" t="str">
        <f t="shared" si="26"/>
        <v>JACKELINE STEPHANIE GUTIERREZ NUNEZDesarrollo de Nuevos Productos y ServiciosAUTOEVALUACION</v>
      </c>
      <c r="Q368" t="str">
        <f>BASE[[#This Row],[NombresCalificado]]&amp;BASE[[#This Row],[TipoEvaluacion]]</f>
        <v>JACKELINE STEPHANIE GUTIERREZ NUNEZAUTOEVALUACION</v>
      </c>
      <c r="R368">
        <v>2</v>
      </c>
      <c r="S368" t="s">
        <v>4</v>
      </c>
      <c r="T368" t="s">
        <v>307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308</v>
      </c>
    </row>
    <row r="369" spans="1:31" x14ac:dyDescent="0.25">
      <c r="A369" t="s">
        <v>241</v>
      </c>
      <c r="B369" t="s">
        <v>242</v>
      </c>
      <c r="C369" t="s">
        <v>196</v>
      </c>
      <c r="D369" t="s">
        <v>197</v>
      </c>
      <c r="E369" t="s">
        <v>241</v>
      </c>
      <c r="F369" t="s">
        <v>242</v>
      </c>
      <c r="G369" t="s">
        <v>243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NO</v>
      </c>
      <c r="L369" t="s">
        <v>196</v>
      </c>
      <c r="M369" t="s">
        <v>298</v>
      </c>
      <c r="N369" t="s">
        <v>296</v>
      </c>
      <c r="O369" t="s">
        <v>296</v>
      </c>
      <c r="P369" t="str">
        <f t="shared" si="26"/>
        <v>JACKELINE STEPHANIE GUTIERREZ NUNEZElaboración de Modelos Financieros y No FinancierosAUTOEVALUACION</v>
      </c>
      <c r="Q369" t="str">
        <f>BASE[[#This Row],[NombresCalificado]]&amp;BASE[[#This Row],[TipoEvaluacion]]</f>
        <v>JACKELINE STEPHANIE GUTIERREZ NUNEZAUTOEVALUACION</v>
      </c>
      <c r="R369">
        <v>2</v>
      </c>
      <c r="S369" t="s">
        <v>4</v>
      </c>
      <c r="T369" t="s">
        <v>307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308</v>
      </c>
    </row>
    <row r="370" spans="1:31" x14ac:dyDescent="0.25">
      <c r="A370" t="s">
        <v>241</v>
      </c>
      <c r="B370" t="s">
        <v>242</v>
      </c>
      <c r="C370" t="s">
        <v>196</v>
      </c>
      <c r="D370" t="s">
        <v>197</v>
      </c>
      <c r="E370" t="s">
        <v>241</v>
      </c>
      <c r="F370" t="s">
        <v>242</v>
      </c>
      <c r="G370" t="s">
        <v>243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NO</v>
      </c>
      <c r="L370" t="s">
        <v>196</v>
      </c>
      <c r="M370" t="s">
        <v>299</v>
      </c>
      <c r="N370" t="s">
        <v>296</v>
      </c>
      <c r="O370" t="s">
        <v>296</v>
      </c>
      <c r="P370" t="str">
        <f t="shared" si="26"/>
        <v>JACKELINE STEPHANIE GUTIERREZ NUNEZFormulación y de desarrollo de solucionesAUTOEVALUACION</v>
      </c>
      <c r="Q370" t="str">
        <f>BASE[[#This Row],[NombresCalificado]]&amp;BASE[[#This Row],[TipoEvaluacion]]</f>
        <v>JACKELINE STEPHANIE GUTIERREZ NUNEZAUTOEVALUACION</v>
      </c>
      <c r="R370">
        <v>2</v>
      </c>
      <c r="S370" t="s">
        <v>4</v>
      </c>
      <c r="T370" t="s">
        <v>307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308</v>
      </c>
    </row>
    <row r="371" spans="1:31" x14ac:dyDescent="0.25">
      <c r="A371" t="s">
        <v>241</v>
      </c>
      <c r="B371" t="s">
        <v>242</v>
      </c>
      <c r="C371" t="s">
        <v>196</v>
      </c>
      <c r="D371" t="s">
        <v>197</v>
      </c>
      <c r="E371" t="s">
        <v>241</v>
      </c>
      <c r="F371" t="s">
        <v>242</v>
      </c>
      <c r="G371" t="s">
        <v>243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NO</v>
      </c>
      <c r="L371" t="s">
        <v>196</v>
      </c>
      <c r="M371" t="s">
        <v>294</v>
      </c>
      <c r="N371" t="s">
        <v>291</v>
      </c>
      <c r="O371" t="s">
        <v>292</v>
      </c>
      <c r="P371" t="str">
        <f t="shared" si="26"/>
        <v>JACKELINE STEPHANIE GUTIERREZ NUNEZDiseño y Desarrollo OrganizacionalAUTOEVALUACION</v>
      </c>
      <c r="Q371" t="str">
        <f>BASE[[#This Row],[NombresCalificado]]&amp;BASE[[#This Row],[TipoEvaluacion]]</f>
        <v>JACKELINE STEPHANIE GUTIERREZ NUNEZAUTOEVALUACION</v>
      </c>
      <c r="R371">
        <v>2</v>
      </c>
      <c r="S371" t="s">
        <v>4</v>
      </c>
      <c r="T371" t="s">
        <v>307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308</v>
      </c>
    </row>
    <row r="372" spans="1:31" x14ac:dyDescent="0.25">
      <c r="A372" t="s">
        <v>241</v>
      </c>
      <c r="B372" t="s">
        <v>242</v>
      </c>
      <c r="C372" t="s">
        <v>196</v>
      </c>
      <c r="D372" t="s">
        <v>197</v>
      </c>
      <c r="E372" t="s">
        <v>241</v>
      </c>
      <c r="F372" t="s">
        <v>242</v>
      </c>
      <c r="G372" t="s">
        <v>243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NO</v>
      </c>
      <c r="L372" t="s">
        <v>196</v>
      </c>
      <c r="M372" t="s">
        <v>293</v>
      </c>
      <c r="N372" t="s">
        <v>291</v>
      </c>
      <c r="O372" t="s">
        <v>292</v>
      </c>
      <c r="P372" t="str">
        <f t="shared" si="26"/>
        <v>JACKELINE STEPHANIE GUTIERREZ NUNEZForesight StrategyAUTOEVALUACION</v>
      </c>
      <c r="Q372" t="str">
        <f>BASE[[#This Row],[NombresCalificado]]&amp;BASE[[#This Row],[TipoEvaluacion]]</f>
        <v>JACKELINE STEPHANIE GUTIERREZ NUNEZAUTOEVALUACION</v>
      </c>
      <c r="R372">
        <v>2</v>
      </c>
      <c r="S372" t="s">
        <v>4</v>
      </c>
      <c r="T372" t="s">
        <v>307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308</v>
      </c>
    </row>
    <row r="373" spans="1:31" x14ac:dyDescent="0.25">
      <c r="A373" t="s">
        <v>241</v>
      </c>
      <c r="B373" t="s">
        <v>242</v>
      </c>
      <c r="C373" t="s">
        <v>196</v>
      </c>
      <c r="D373" t="s">
        <v>197</v>
      </c>
      <c r="E373" t="s">
        <v>241</v>
      </c>
      <c r="F373" t="s">
        <v>242</v>
      </c>
      <c r="G373" t="s">
        <v>243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NO</v>
      </c>
      <c r="L373" t="s">
        <v>196</v>
      </c>
      <c r="M373" t="s">
        <v>304</v>
      </c>
      <c r="N373" t="s">
        <v>296</v>
      </c>
      <c r="O373" t="s">
        <v>296</v>
      </c>
      <c r="P373" t="str">
        <f t="shared" si="26"/>
        <v>JACKELINE STEPHANIE GUTIERREZ NUNEZAnálisis descriptivo y prescriptivoAUTOEVALUACION</v>
      </c>
      <c r="Q373" t="str">
        <f>BASE[[#This Row],[NombresCalificado]]&amp;BASE[[#This Row],[TipoEvaluacion]]</f>
        <v>JACKELINE STEPHANIE GUTIERREZ NUNEZAUTOEVALUACION</v>
      </c>
      <c r="R373">
        <v>2</v>
      </c>
      <c r="S373" t="s">
        <v>4</v>
      </c>
      <c r="T373" t="s">
        <v>307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308</v>
      </c>
    </row>
    <row r="374" spans="1:31" x14ac:dyDescent="0.25">
      <c r="A374" t="s">
        <v>241</v>
      </c>
      <c r="B374" t="s">
        <v>242</v>
      </c>
      <c r="C374" t="s">
        <v>196</v>
      </c>
      <c r="D374" t="s">
        <v>197</v>
      </c>
      <c r="E374" t="s">
        <v>241</v>
      </c>
      <c r="F374" t="s">
        <v>242</v>
      </c>
      <c r="G374" t="s">
        <v>243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NO</v>
      </c>
      <c r="L374" t="s">
        <v>196</v>
      </c>
      <c r="M374" t="s">
        <v>300</v>
      </c>
      <c r="N374" t="s">
        <v>291</v>
      </c>
      <c r="O374" t="s">
        <v>292</v>
      </c>
      <c r="P374" t="str">
        <f t="shared" si="26"/>
        <v>JACKELINE STEPHANIE GUTIERREZ NUNEZComportamiento del ConsumidorAUTOEVALUACION</v>
      </c>
      <c r="Q374" t="str">
        <f>BASE[[#This Row],[NombresCalificado]]&amp;BASE[[#This Row],[TipoEvaluacion]]</f>
        <v>JACKELINE STEPHANIE GUTIERREZ NUNEZAUTOEVALUACION</v>
      </c>
      <c r="R374">
        <v>3</v>
      </c>
      <c r="S374" t="s">
        <v>5</v>
      </c>
      <c r="T374" t="s">
        <v>307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308</v>
      </c>
    </row>
    <row r="375" spans="1:31" x14ac:dyDescent="0.25">
      <c r="A375" t="s">
        <v>241</v>
      </c>
      <c r="B375" t="s">
        <v>242</v>
      </c>
      <c r="C375" t="s">
        <v>196</v>
      </c>
      <c r="D375" t="s">
        <v>197</v>
      </c>
      <c r="E375" t="s">
        <v>241</v>
      </c>
      <c r="F375" t="s">
        <v>242</v>
      </c>
      <c r="G375" t="s">
        <v>243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NO</v>
      </c>
      <c r="L375" t="s">
        <v>196</v>
      </c>
      <c r="M375" t="s">
        <v>301</v>
      </c>
      <c r="N375" t="s">
        <v>296</v>
      </c>
      <c r="O375" t="s">
        <v>296</v>
      </c>
      <c r="P375" t="str">
        <f t="shared" si="26"/>
        <v>JACKELINE STEPHANIE GUTIERREZ NUNEZMejora de ProcesosAUTOEVALUACION</v>
      </c>
      <c r="Q375" t="str">
        <f>BASE[[#This Row],[NombresCalificado]]&amp;BASE[[#This Row],[TipoEvaluacion]]</f>
        <v>JACKELINE STEPHANIE GUTIERREZ NUNEZAUTOEVALUACION</v>
      </c>
      <c r="R375">
        <v>4</v>
      </c>
      <c r="S375" t="s">
        <v>7</v>
      </c>
      <c r="T375" t="s">
        <v>307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308</v>
      </c>
    </row>
    <row r="376" spans="1:31" x14ac:dyDescent="0.25">
      <c r="A376" t="s">
        <v>241</v>
      </c>
      <c r="B376" t="s">
        <v>242</v>
      </c>
      <c r="C376" t="s">
        <v>196</v>
      </c>
      <c r="D376" t="s">
        <v>197</v>
      </c>
      <c r="E376" t="s">
        <v>241</v>
      </c>
      <c r="F376" t="s">
        <v>242</v>
      </c>
      <c r="G376" t="s">
        <v>243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NO</v>
      </c>
      <c r="L376" t="s">
        <v>196</v>
      </c>
      <c r="M376" t="s">
        <v>290</v>
      </c>
      <c r="N376" t="s">
        <v>291</v>
      </c>
      <c r="O376" t="s">
        <v>292</v>
      </c>
      <c r="P376" t="str">
        <f t="shared" si="26"/>
        <v>JACKELINE STEPHANIE GUTIERREZ NUNEZAnálisis del entorno (interno y externo)AUTOEVALUACION</v>
      </c>
      <c r="Q376" t="str">
        <f>BASE[[#This Row],[NombresCalificado]]&amp;BASE[[#This Row],[TipoEvaluacion]]</f>
        <v>JACKELINE STEPHANIE GUTIERREZ NUNEZAUTOEVALUACION</v>
      </c>
      <c r="R376">
        <v>3</v>
      </c>
      <c r="S376" t="s">
        <v>5</v>
      </c>
      <c r="T376" t="s">
        <v>307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2</v>
      </c>
      <c r="Z376" s="17" t="str" cm="1">
        <f t="array" ref="Z376">_xlfn.IFS(Y376=0,"No evidenciado",Y376=1,"Novato",Y376=2,"Principiante avanzado",Y376=3,"Competente",Y376=4,"Proficiente",Y376=5,"Master")</f>
        <v>Principiante avanzado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308</v>
      </c>
    </row>
    <row r="377" spans="1:31" x14ac:dyDescent="0.25">
      <c r="A377" t="s">
        <v>241</v>
      </c>
      <c r="B377" t="s">
        <v>242</v>
      </c>
      <c r="C377" t="s">
        <v>196</v>
      </c>
      <c r="D377" t="s">
        <v>197</v>
      </c>
      <c r="E377" t="s">
        <v>241</v>
      </c>
      <c r="F377" t="s">
        <v>242</v>
      </c>
      <c r="G377" t="s">
        <v>243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NO</v>
      </c>
      <c r="L377" t="s">
        <v>196</v>
      </c>
      <c r="M377" t="s">
        <v>305</v>
      </c>
      <c r="N377" t="s">
        <v>291</v>
      </c>
      <c r="O377" t="s">
        <v>292</v>
      </c>
      <c r="P377" t="str">
        <f t="shared" si="26"/>
        <v>JACKELINE STEPHANIE GUTIERREZ NUNEZCapacidad innovadora y creativaAUTOEVALUACION</v>
      </c>
      <c r="Q377" t="str">
        <f>BASE[[#This Row],[NombresCalificado]]&amp;BASE[[#This Row],[TipoEvaluacion]]</f>
        <v>JACKELINE STEPHANIE GUTIERREZ NUNEZAUTOEVALUACION</v>
      </c>
      <c r="R377">
        <v>4</v>
      </c>
      <c r="S377" t="s">
        <v>7</v>
      </c>
      <c r="T377" t="s">
        <v>307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2</v>
      </c>
      <c r="Z377" s="17" t="str" cm="1">
        <f t="array" ref="Z377">_xlfn.IFS(Y377=0,"No evidenciado",Y377=1,"Novato",Y377=2,"Principiante avanzado",Y377=3,"Competente",Y377=4,"Proficiente",Y377=5,"Master")</f>
        <v>Principiante avanzado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308</v>
      </c>
    </row>
    <row r="378" spans="1:31" x14ac:dyDescent="0.25">
      <c r="A378" t="s">
        <v>241</v>
      </c>
      <c r="B378" t="s">
        <v>242</v>
      </c>
      <c r="C378" t="s">
        <v>196</v>
      </c>
      <c r="D378" t="s">
        <v>197</v>
      </c>
      <c r="E378" t="s">
        <v>241</v>
      </c>
      <c r="F378" t="s">
        <v>242</v>
      </c>
      <c r="G378" t="s">
        <v>243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NO</v>
      </c>
      <c r="L378" t="s">
        <v>196</v>
      </c>
      <c r="M378" t="s">
        <v>302</v>
      </c>
      <c r="N378" t="s">
        <v>296</v>
      </c>
      <c r="O378" t="s">
        <v>296</v>
      </c>
      <c r="P378" t="str">
        <f t="shared" si="26"/>
        <v>JACKELINE STEPHANIE GUTIERREZ NUNEZComunicación MultidimensionalAUTOEVALUACION</v>
      </c>
      <c r="Q378" t="str">
        <f>BASE[[#This Row],[NombresCalificado]]&amp;BASE[[#This Row],[TipoEvaluacion]]</f>
        <v>JACKELINE STEPHANIE GUTIERREZ NUNEZAUTOEVALUACION</v>
      </c>
      <c r="R378">
        <v>3</v>
      </c>
      <c r="S378" t="s">
        <v>5</v>
      </c>
      <c r="T378" t="s">
        <v>307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2</v>
      </c>
      <c r="Z378" s="17" t="str" cm="1">
        <f t="array" ref="Z378">_xlfn.IFS(Y378=0,"No evidenciado",Y378=1,"Novato",Y378=2,"Principiante avanzado",Y378=3,"Competente",Y378=4,"Proficiente",Y378=5,"Master")</f>
        <v>Principiante avanzado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308</v>
      </c>
    </row>
    <row r="379" spans="1:31" x14ac:dyDescent="0.25">
      <c r="A379" t="s">
        <v>241</v>
      </c>
      <c r="B379" t="s">
        <v>242</v>
      </c>
      <c r="C379" t="s">
        <v>196</v>
      </c>
      <c r="D379" t="s">
        <v>197</v>
      </c>
      <c r="E379" t="s">
        <v>241</v>
      </c>
      <c r="F379" t="s">
        <v>242</v>
      </c>
      <c r="G379" t="s">
        <v>243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NO</v>
      </c>
      <c r="L379" t="s">
        <v>196</v>
      </c>
      <c r="M379" t="s">
        <v>303</v>
      </c>
      <c r="N379" t="s">
        <v>291</v>
      </c>
      <c r="O379" t="s">
        <v>292</v>
      </c>
      <c r="P379" t="str">
        <f t="shared" si="26"/>
        <v>JACKELINE STEPHANIE GUTIERREZ NUNEZGestión de ProyectosAUTOEVALUACION</v>
      </c>
      <c r="Q379" t="str">
        <f>BASE[[#This Row],[NombresCalificado]]&amp;BASE[[#This Row],[TipoEvaluacion]]</f>
        <v>JACKELINE STEPHANIE GUTIERREZ NUNEZAUTOEVALUACION</v>
      </c>
      <c r="R379">
        <v>3</v>
      </c>
      <c r="S379" t="s">
        <v>5</v>
      </c>
      <c r="T379" t="s">
        <v>307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2</v>
      </c>
      <c r="Z379" s="17" t="str" cm="1">
        <f t="array" ref="Z379">_xlfn.IFS(Y379=0,"No evidenciado",Y379=1,"Novato",Y379=2,"Principiante avanzado",Y379=3,"Competente",Y379=4,"Proficiente",Y379=5,"Master")</f>
        <v>Principiante avanzado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308</v>
      </c>
    </row>
    <row r="380" spans="1:31" x14ac:dyDescent="0.25">
      <c r="A380" t="s">
        <v>210</v>
      </c>
      <c r="B380" t="s">
        <v>211</v>
      </c>
      <c r="C380" t="s">
        <v>201</v>
      </c>
      <c r="D380" t="s">
        <v>197</v>
      </c>
      <c r="E380" t="s">
        <v>241</v>
      </c>
      <c r="F380" t="s">
        <v>242</v>
      </c>
      <c r="G380" t="s">
        <v>243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NO</v>
      </c>
      <c r="L380" t="s">
        <v>196</v>
      </c>
      <c r="M380" t="s">
        <v>293</v>
      </c>
      <c r="N380" t="s">
        <v>291</v>
      </c>
      <c r="O380" t="s">
        <v>292</v>
      </c>
      <c r="P380" t="str">
        <f t="shared" si="26"/>
        <v>JACKELINE STEPHANIE GUTIERREZ NUNEZForesight StrategyEVALUACION</v>
      </c>
      <c r="Q380" t="str">
        <f>BASE[[#This Row],[NombresCalificado]]&amp;BASE[[#This Row],[TipoEvaluacion]]</f>
        <v>JACKELINE STEPHANIE GUTIERREZ NUNEZEVALUACION</v>
      </c>
      <c r="R380">
        <v>1</v>
      </c>
      <c r="S380" t="s">
        <v>6</v>
      </c>
      <c r="T380" t="s">
        <v>307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309</v>
      </c>
    </row>
    <row r="381" spans="1:31" x14ac:dyDescent="0.25">
      <c r="A381" t="s">
        <v>210</v>
      </c>
      <c r="B381" t="s">
        <v>211</v>
      </c>
      <c r="C381" t="s">
        <v>201</v>
      </c>
      <c r="D381" t="s">
        <v>197</v>
      </c>
      <c r="E381" t="s">
        <v>241</v>
      </c>
      <c r="F381" t="s">
        <v>242</v>
      </c>
      <c r="G381" t="s">
        <v>243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NO</v>
      </c>
      <c r="L381" t="s">
        <v>196</v>
      </c>
      <c r="M381" t="s">
        <v>295</v>
      </c>
      <c r="N381" t="s">
        <v>296</v>
      </c>
      <c r="O381" t="s">
        <v>296</v>
      </c>
      <c r="P381" t="str">
        <f t="shared" si="26"/>
        <v>JACKELINE STEPHANIE GUTIERREZ NUNEZTransformacion DigitalEVALUACION</v>
      </c>
      <c r="Q381" t="str">
        <f>BASE[[#This Row],[NombresCalificado]]&amp;BASE[[#This Row],[TipoEvaluacion]]</f>
        <v>JACKELINE STEPHANIE GUTIERREZ NUNEZEVALUACION</v>
      </c>
      <c r="R381">
        <v>2</v>
      </c>
      <c r="S381" t="s">
        <v>4</v>
      </c>
      <c r="T381" t="s">
        <v>307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309</v>
      </c>
    </row>
    <row r="382" spans="1:31" x14ac:dyDescent="0.25">
      <c r="A382" t="s">
        <v>210</v>
      </c>
      <c r="B382" t="s">
        <v>211</v>
      </c>
      <c r="C382" t="s">
        <v>201</v>
      </c>
      <c r="D382" t="s">
        <v>197</v>
      </c>
      <c r="E382" t="s">
        <v>241</v>
      </c>
      <c r="F382" t="s">
        <v>242</v>
      </c>
      <c r="G382" t="s">
        <v>243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NO</v>
      </c>
      <c r="L382" t="s">
        <v>196</v>
      </c>
      <c r="M382" t="s">
        <v>297</v>
      </c>
      <c r="N382" t="s">
        <v>296</v>
      </c>
      <c r="O382" t="s">
        <v>296</v>
      </c>
      <c r="P382" t="str">
        <f t="shared" si="26"/>
        <v>JACKELINE STEPHANIE GUTIERREZ NUNEZElaboración de modelos de negocio (inc. Digital)EVALUACION</v>
      </c>
      <c r="Q382" t="str">
        <f>BASE[[#This Row],[NombresCalificado]]&amp;BASE[[#This Row],[TipoEvaluacion]]</f>
        <v>JACKELINE STEPHANIE GUTIERREZ NUNEZEVALUACION</v>
      </c>
      <c r="R382">
        <v>2</v>
      </c>
      <c r="S382" t="s">
        <v>4</v>
      </c>
      <c r="T382" t="s">
        <v>307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309</v>
      </c>
    </row>
    <row r="383" spans="1:31" x14ac:dyDescent="0.25">
      <c r="A383" t="s">
        <v>210</v>
      </c>
      <c r="B383" t="s">
        <v>211</v>
      </c>
      <c r="C383" t="s">
        <v>201</v>
      </c>
      <c r="D383" t="s">
        <v>197</v>
      </c>
      <c r="E383" t="s">
        <v>241</v>
      </c>
      <c r="F383" t="s">
        <v>242</v>
      </c>
      <c r="G383" t="s">
        <v>243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NO</v>
      </c>
      <c r="L383" t="s">
        <v>196</v>
      </c>
      <c r="M383" t="s">
        <v>302</v>
      </c>
      <c r="N383" t="s">
        <v>296</v>
      </c>
      <c r="O383" t="s">
        <v>296</v>
      </c>
      <c r="P383" t="str">
        <f t="shared" si="26"/>
        <v>JACKELINE STEPHANIE GUTIERREZ NUNEZComunicación MultidimensionalEVALUACION</v>
      </c>
      <c r="Q383" t="str">
        <f>BASE[[#This Row],[NombresCalificado]]&amp;BASE[[#This Row],[TipoEvaluacion]]</f>
        <v>JACKELINE STEPHANIE GUTIERREZ NUNEZEVALUACION</v>
      </c>
      <c r="R383">
        <v>3</v>
      </c>
      <c r="S383" t="s">
        <v>5</v>
      </c>
      <c r="T383" t="s">
        <v>307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309</v>
      </c>
    </row>
    <row r="384" spans="1:31" x14ac:dyDescent="0.25">
      <c r="A384" t="s">
        <v>210</v>
      </c>
      <c r="B384" t="s">
        <v>211</v>
      </c>
      <c r="C384" t="s">
        <v>201</v>
      </c>
      <c r="D384" t="s">
        <v>197</v>
      </c>
      <c r="E384" t="s">
        <v>241</v>
      </c>
      <c r="F384" t="s">
        <v>242</v>
      </c>
      <c r="G384" t="s">
        <v>243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NO</v>
      </c>
      <c r="L384" t="s">
        <v>196</v>
      </c>
      <c r="M384" t="s">
        <v>303</v>
      </c>
      <c r="N384" t="s">
        <v>291</v>
      </c>
      <c r="O384" t="s">
        <v>292</v>
      </c>
      <c r="P384" t="str">
        <f t="shared" si="26"/>
        <v>JACKELINE STEPHANIE GUTIERREZ NUNEZGestión de ProyectosEVALUACION</v>
      </c>
      <c r="Q384" t="str">
        <f>BASE[[#This Row],[NombresCalificado]]&amp;BASE[[#This Row],[TipoEvaluacion]]</f>
        <v>JACKELINE STEPHANIE GUTIERREZ NUNEZEVALUACION</v>
      </c>
      <c r="R384">
        <v>3</v>
      </c>
      <c r="S384" t="s">
        <v>5</v>
      </c>
      <c r="T384" t="s">
        <v>307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309</v>
      </c>
    </row>
    <row r="385" spans="1:31" x14ac:dyDescent="0.25">
      <c r="A385" t="s">
        <v>210</v>
      </c>
      <c r="B385" t="s">
        <v>211</v>
      </c>
      <c r="C385" t="s">
        <v>201</v>
      </c>
      <c r="D385" t="s">
        <v>197</v>
      </c>
      <c r="E385" t="s">
        <v>241</v>
      </c>
      <c r="F385" t="s">
        <v>242</v>
      </c>
      <c r="G385" t="s">
        <v>243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NO</v>
      </c>
      <c r="L385" t="s">
        <v>196</v>
      </c>
      <c r="M385" t="s">
        <v>304</v>
      </c>
      <c r="N385" t="s">
        <v>296</v>
      </c>
      <c r="O385" t="s">
        <v>296</v>
      </c>
      <c r="P385" t="str">
        <f t="shared" si="26"/>
        <v>JACKELINE STEPHANIE GUTIERREZ NUNEZAnálisis descriptivo y prescriptivoEVALUACION</v>
      </c>
      <c r="Q385" t="str">
        <f>BASE[[#This Row],[NombresCalificado]]&amp;BASE[[#This Row],[TipoEvaluacion]]</f>
        <v>JACKELINE STEPHANIE GUTIERREZ NUNEZEVALUACION</v>
      </c>
      <c r="R385">
        <v>2</v>
      </c>
      <c r="S385" t="s">
        <v>4</v>
      </c>
      <c r="T385" t="s">
        <v>307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309</v>
      </c>
    </row>
    <row r="386" spans="1:31" x14ac:dyDescent="0.25">
      <c r="A386" t="s">
        <v>210</v>
      </c>
      <c r="B386" t="s">
        <v>211</v>
      </c>
      <c r="C386" t="s">
        <v>201</v>
      </c>
      <c r="D386" t="s">
        <v>197</v>
      </c>
      <c r="E386" t="s">
        <v>241</v>
      </c>
      <c r="F386" t="s">
        <v>242</v>
      </c>
      <c r="G386" t="s">
        <v>243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NO</v>
      </c>
      <c r="L386" t="s">
        <v>196</v>
      </c>
      <c r="M386" t="s">
        <v>300</v>
      </c>
      <c r="N386" t="s">
        <v>291</v>
      </c>
      <c r="O386" t="s">
        <v>292</v>
      </c>
      <c r="P386" t="str">
        <f t="shared" si="26"/>
        <v>JACKELINE STEPHANIE GUTIERREZ NUNEZComportamiento del ConsumidorEVALUACION</v>
      </c>
      <c r="Q386" t="str">
        <f>BASE[[#This Row],[NombresCalificado]]&amp;BASE[[#This Row],[TipoEvaluacion]]</f>
        <v>JACKELINE STEPHANIE GUTIERREZ NUNEZEVALUACION</v>
      </c>
      <c r="R386">
        <v>2</v>
      </c>
      <c r="S386" t="s">
        <v>4</v>
      </c>
      <c r="T386" t="s">
        <v>307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309</v>
      </c>
    </row>
    <row r="387" spans="1:31" x14ac:dyDescent="0.25">
      <c r="A387" t="s">
        <v>210</v>
      </c>
      <c r="B387" t="s">
        <v>211</v>
      </c>
      <c r="C387" t="s">
        <v>201</v>
      </c>
      <c r="D387" t="s">
        <v>197</v>
      </c>
      <c r="E387" t="s">
        <v>241</v>
      </c>
      <c r="F387" t="s">
        <v>242</v>
      </c>
      <c r="G387" t="s">
        <v>243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IF(COUNTIFS($E$2:$E$827,E387,$O$2:$O$827,"PRINCIPAL",$R$2:$R$827,0)&gt;0,"SI","NO")</f>
        <v>NO</v>
      </c>
      <c r="L387" t="s">
        <v>196</v>
      </c>
      <c r="M387" t="s">
        <v>301</v>
      </c>
      <c r="N387" t="s">
        <v>296</v>
      </c>
      <c r="O387" t="s">
        <v>296</v>
      </c>
      <c r="P387" t="str">
        <f t="shared" ref="P387:P450" si="30">F387&amp;M387&amp;AE387</f>
        <v>JACKELINE STEPHANIE GUTIERREZ NUNEZMejora de ProcesosEVALUACION</v>
      </c>
      <c r="Q387" t="str">
        <f>BASE[[#This Row],[NombresCalificado]]&amp;BASE[[#This Row],[TipoEvaluacion]]</f>
        <v>JACKELINE STEPHANIE GUTIERREZ NUNEZEVALUACION</v>
      </c>
      <c r="R387">
        <v>3</v>
      </c>
      <c r="S387" t="s">
        <v>5</v>
      </c>
      <c r="T387" t="s">
        <v>307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309</v>
      </c>
    </row>
    <row r="388" spans="1:31" x14ac:dyDescent="0.25">
      <c r="A388" t="s">
        <v>210</v>
      </c>
      <c r="B388" t="s">
        <v>211</v>
      </c>
      <c r="C388" t="s">
        <v>201</v>
      </c>
      <c r="D388" t="s">
        <v>197</v>
      </c>
      <c r="E388" t="s">
        <v>241</v>
      </c>
      <c r="F388" t="s">
        <v>242</v>
      </c>
      <c r="G388" t="s">
        <v>243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NO</v>
      </c>
      <c r="L388" t="s">
        <v>196</v>
      </c>
      <c r="M388" t="s">
        <v>294</v>
      </c>
      <c r="N388" t="s">
        <v>291</v>
      </c>
      <c r="O388" t="s">
        <v>292</v>
      </c>
      <c r="P388" t="str">
        <f t="shared" si="30"/>
        <v>JACKELINE STEPHANIE GUTIERREZ NUNEZDiseño y Desarrollo OrganizacionalEVALUACION</v>
      </c>
      <c r="Q388" t="str">
        <f>BASE[[#This Row],[NombresCalificado]]&amp;BASE[[#This Row],[TipoEvaluacion]]</f>
        <v>JACKELINE STEPHANIE GUTIERREZ NUNEZEVALUACION</v>
      </c>
      <c r="R388">
        <v>2</v>
      </c>
      <c r="S388" t="s">
        <v>4</v>
      </c>
      <c r="T388" t="s">
        <v>307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309</v>
      </c>
    </row>
    <row r="389" spans="1:31" x14ac:dyDescent="0.25">
      <c r="A389" t="s">
        <v>210</v>
      </c>
      <c r="B389" t="s">
        <v>211</v>
      </c>
      <c r="C389" t="s">
        <v>201</v>
      </c>
      <c r="D389" t="s">
        <v>197</v>
      </c>
      <c r="E389" t="s">
        <v>241</v>
      </c>
      <c r="F389" t="s">
        <v>242</v>
      </c>
      <c r="G389" t="s">
        <v>243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NO</v>
      </c>
      <c r="L389" t="s">
        <v>196</v>
      </c>
      <c r="M389" t="s">
        <v>305</v>
      </c>
      <c r="N389" t="s">
        <v>291</v>
      </c>
      <c r="O389" t="s">
        <v>292</v>
      </c>
      <c r="P389" t="str">
        <f t="shared" si="30"/>
        <v>JACKELINE STEPHANIE GUTIERREZ NUNEZCapacidad innovadora y creativaEVALUACION</v>
      </c>
      <c r="Q389" t="str">
        <f>BASE[[#This Row],[NombresCalificado]]&amp;BASE[[#This Row],[TipoEvaluacion]]</f>
        <v>JACKELINE STEPHANIE GUTIERREZ NUNEZEVALUACION</v>
      </c>
      <c r="R389">
        <v>2</v>
      </c>
      <c r="S389" t="s">
        <v>4</v>
      </c>
      <c r="T389" t="s">
        <v>307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309</v>
      </c>
    </row>
    <row r="390" spans="1:31" x14ac:dyDescent="0.25">
      <c r="A390" t="s">
        <v>210</v>
      </c>
      <c r="B390" t="s">
        <v>211</v>
      </c>
      <c r="C390" t="s">
        <v>201</v>
      </c>
      <c r="D390" t="s">
        <v>197</v>
      </c>
      <c r="E390" t="s">
        <v>241</v>
      </c>
      <c r="F390" t="s">
        <v>242</v>
      </c>
      <c r="G390" t="s">
        <v>243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NO</v>
      </c>
      <c r="L390" t="s">
        <v>196</v>
      </c>
      <c r="M390" t="s">
        <v>306</v>
      </c>
      <c r="N390" t="s">
        <v>296</v>
      </c>
      <c r="O390" t="s">
        <v>296</v>
      </c>
      <c r="P390" t="str">
        <f t="shared" si="30"/>
        <v>JACKELINE STEPHANIE GUTIERREZ NUNEZDesarrollo de Nuevos Productos y ServiciosEVALUACION</v>
      </c>
      <c r="Q390" t="str">
        <f>BASE[[#This Row],[NombresCalificado]]&amp;BASE[[#This Row],[TipoEvaluacion]]</f>
        <v>JACKELINE STEPHANIE GUTIERREZ NUNEZEVALUACION</v>
      </c>
      <c r="R390">
        <v>3</v>
      </c>
      <c r="S390" t="s">
        <v>5</v>
      </c>
      <c r="T390" t="s">
        <v>307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309</v>
      </c>
    </row>
    <row r="391" spans="1:31" x14ac:dyDescent="0.25">
      <c r="A391" t="s">
        <v>210</v>
      </c>
      <c r="B391" t="s">
        <v>211</v>
      </c>
      <c r="C391" t="s">
        <v>201</v>
      </c>
      <c r="D391" t="s">
        <v>197</v>
      </c>
      <c r="E391" t="s">
        <v>241</v>
      </c>
      <c r="F391" t="s">
        <v>242</v>
      </c>
      <c r="G391" t="s">
        <v>243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NO</v>
      </c>
      <c r="L391" t="s">
        <v>196</v>
      </c>
      <c r="M391" t="s">
        <v>290</v>
      </c>
      <c r="N391" t="s">
        <v>291</v>
      </c>
      <c r="O391" t="s">
        <v>292</v>
      </c>
      <c r="P391" t="str">
        <f t="shared" si="30"/>
        <v>JACKELINE STEPHANIE GUTIERREZ NUNEZAnálisis del entorno (interno y externo)EVALUACION</v>
      </c>
      <c r="Q391" t="str">
        <f>BASE[[#This Row],[NombresCalificado]]&amp;BASE[[#This Row],[TipoEvaluacion]]</f>
        <v>JACKELINE STEPHANIE GUTIERREZ NUNEZEVALUACION</v>
      </c>
      <c r="R391">
        <v>2</v>
      </c>
      <c r="S391" t="s">
        <v>4</v>
      </c>
      <c r="T391" t="s">
        <v>307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309</v>
      </c>
    </row>
    <row r="392" spans="1:31" x14ac:dyDescent="0.25">
      <c r="A392" t="s">
        <v>210</v>
      </c>
      <c r="B392" t="s">
        <v>211</v>
      </c>
      <c r="C392" t="s">
        <v>201</v>
      </c>
      <c r="D392" t="s">
        <v>197</v>
      </c>
      <c r="E392" t="s">
        <v>241</v>
      </c>
      <c r="F392" t="s">
        <v>242</v>
      </c>
      <c r="G392" t="s">
        <v>243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NO</v>
      </c>
      <c r="L392" t="s">
        <v>196</v>
      </c>
      <c r="M392" t="s">
        <v>298</v>
      </c>
      <c r="N392" t="s">
        <v>296</v>
      </c>
      <c r="O392" t="s">
        <v>296</v>
      </c>
      <c r="P392" t="str">
        <f t="shared" si="30"/>
        <v>JACKELINE STEPHANIE GUTIERREZ NUNEZElaboración de Modelos Financieros y No FinancierosEVALUACION</v>
      </c>
      <c r="Q392" t="str">
        <f>BASE[[#This Row],[NombresCalificado]]&amp;BASE[[#This Row],[TipoEvaluacion]]</f>
        <v>JACKELINE STEPHANIE GUTIERREZ NUNEZEVALUACION</v>
      </c>
      <c r="R392">
        <v>2</v>
      </c>
      <c r="S392" t="s">
        <v>4</v>
      </c>
      <c r="T392" t="s">
        <v>307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309</v>
      </c>
    </row>
    <row r="393" spans="1:31" x14ac:dyDescent="0.25">
      <c r="A393" t="s">
        <v>210</v>
      </c>
      <c r="B393" t="s">
        <v>211</v>
      </c>
      <c r="C393" t="s">
        <v>201</v>
      </c>
      <c r="D393" t="s">
        <v>197</v>
      </c>
      <c r="E393" t="s">
        <v>241</v>
      </c>
      <c r="F393" t="s">
        <v>242</v>
      </c>
      <c r="G393" t="s">
        <v>243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NO</v>
      </c>
      <c r="L393" t="s">
        <v>196</v>
      </c>
      <c r="M393" t="s">
        <v>299</v>
      </c>
      <c r="N393" t="s">
        <v>296</v>
      </c>
      <c r="O393" t="s">
        <v>296</v>
      </c>
      <c r="P393" t="str">
        <f t="shared" si="30"/>
        <v>JACKELINE STEPHANIE GUTIERREZ NUNEZFormulación y de desarrollo de solucionesEVALUACION</v>
      </c>
      <c r="Q393" t="str">
        <f>BASE[[#This Row],[NombresCalificado]]&amp;BASE[[#This Row],[TipoEvaluacion]]</f>
        <v>JACKELINE STEPHANIE GUTIERREZ NUNEZEVALUACION</v>
      </c>
      <c r="R393">
        <v>2</v>
      </c>
      <c r="S393" t="s">
        <v>4</v>
      </c>
      <c r="T393" t="s">
        <v>307</v>
      </c>
      <c r="U393" s="17">
        <v>1</v>
      </c>
      <c r="V393" s="17" t="str" cm="1">
        <f t="array" ref="V393">_xlfn.IFS(U393=0,"Prenovato",U393=1,"Novato",U393=2,"Principiante avanzado",U393=3,"Competente",U393=4,"Proficiente",U393=5,"Master")</f>
        <v>Novato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1</v>
      </c>
      <c r="AD393" s="17" t="str" cm="1">
        <f t="array" ref="AD393">_xlfn.IFS(AC393=0,"Prenovato",AC393=1,"Novato",AC393=2,"Principiante avanzado",AC393=3,"Competente",AC393=4,"Proficiente",AC393=5,"Master")</f>
        <v>Novato</v>
      </c>
      <c r="AE393" s="17" t="s">
        <v>309</v>
      </c>
    </row>
    <row r="394" spans="1:31" x14ac:dyDescent="0.25">
      <c r="A394" t="s">
        <v>244</v>
      </c>
      <c r="B394" t="s">
        <v>245</v>
      </c>
      <c r="C394" t="s">
        <v>196</v>
      </c>
      <c r="D394" t="s">
        <v>197</v>
      </c>
      <c r="E394" t="s">
        <v>244</v>
      </c>
      <c r="F394" t="s">
        <v>245</v>
      </c>
      <c r="G394" t="s">
        <v>246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SI</v>
      </c>
      <c r="L394" t="s">
        <v>196</v>
      </c>
      <c r="M394" t="s">
        <v>305</v>
      </c>
      <c r="N394" t="s">
        <v>291</v>
      </c>
      <c r="O394" t="s">
        <v>292</v>
      </c>
      <c r="P394" t="str">
        <f t="shared" si="30"/>
        <v>JULIO MARTIN NEIRA QUISPECapacidad innovadora y creativaAUTOEVALUACION</v>
      </c>
      <c r="Q394" t="str">
        <f>BASE[[#This Row],[NombresCalificado]]&amp;BASE[[#This Row],[TipoEvaluacion]]</f>
        <v>JULIO MARTIN NEIRA QUISPEAUTOEVALUACION</v>
      </c>
      <c r="R394">
        <v>1</v>
      </c>
      <c r="S394" t="s">
        <v>6</v>
      </c>
      <c r="T394" t="s">
        <v>307</v>
      </c>
      <c r="U394" s="17">
        <v>0</v>
      </c>
      <c r="V394" s="17" t="str" cm="1">
        <f t="array" ref="V394">_xlfn.IFS(U394=0,"Prenovato",U394=1,"Novato",U394=2,"Principiante avanzado",U394=3,"Competente",U394=4,"Proficiente",U394=5,"Master")</f>
        <v>Prenovato</v>
      </c>
      <c r="W394" s="17">
        <v>2</v>
      </c>
      <c r="X394" s="17" t="str" cm="1">
        <f t="array" ref="X394">_xlfn.IFS(W394=0,"No evidenciado",W394=1,"Novato",W394=2,"Principiante avanzado",W394=3,"Competente",W394=4,"Proficiente",W394=5,"Master")</f>
        <v>Principiante avanzado</v>
      </c>
      <c r="Y394" s="17">
        <v>1</v>
      </c>
      <c r="Z394" s="17" t="str" cm="1">
        <f t="array" ref="Z394">_xlfn.IFS(Y394=0,"No evidenciado",Y394=1,"Novato",Y394=2,"Principiante avanzado",Y394=3,"Competente",Y394=4,"Proficiente",Y394=5,"Master")</f>
        <v>Novato</v>
      </c>
      <c r="AA394" s="17">
        <v>2</v>
      </c>
      <c r="AB394" s="17" t="str" cm="1">
        <f t="array" ref="AB394">_xlfn.IFS(AA394=0,"No evidenciado",AA394=1,"Novato",AA394=2,"Principiante avanzado",AA394=3,"Competente",AA394=4,"Proficiente",AA394=5,"Master")</f>
        <v>Principiante avanzado</v>
      </c>
      <c r="AC394" s="17">
        <v>0</v>
      </c>
      <c r="AD394" s="17" t="str" cm="1">
        <f t="array" ref="AD394">_xlfn.IFS(AC394=0,"Prenovato",AC394=1,"Novato",AC394=2,"Principiante avanzado",AC394=3,"Competente",AC394=4,"Proficiente",AC394=5,"Master")</f>
        <v>Prenovato</v>
      </c>
      <c r="AE394" s="17" t="s">
        <v>308</v>
      </c>
    </row>
    <row r="395" spans="1:31" x14ac:dyDescent="0.25">
      <c r="A395" t="s">
        <v>244</v>
      </c>
      <c r="B395" t="s">
        <v>245</v>
      </c>
      <c r="C395" t="s">
        <v>196</v>
      </c>
      <c r="D395" t="s">
        <v>197</v>
      </c>
      <c r="E395" t="s">
        <v>244</v>
      </c>
      <c r="F395" t="s">
        <v>245</v>
      </c>
      <c r="G395" t="s">
        <v>246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SI</v>
      </c>
      <c r="L395" t="s">
        <v>196</v>
      </c>
      <c r="M395" t="s">
        <v>302</v>
      </c>
      <c r="N395" t="s">
        <v>296</v>
      </c>
      <c r="O395" t="s">
        <v>296</v>
      </c>
      <c r="P395" t="str">
        <f t="shared" si="30"/>
        <v>JULIO MARTIN NEIRA QUISPEComunicación MultidimensionalAUTOEVALUACION</v>
      </c>
      <c r="Q395" t="str">
        <f>BASE[[#This Row],[NombresCalificado]]&amp;BASE[[#This Row],[TipoEvaluacion]]</f>
        <v>JULIO MARTIN NEIRA QUISPEAUTOEVALUACION</v>
      </c>
      <c r="R395">
        <v>2</v>
      </c>
      <c r="S395" t="s">
        <v>4</v>
      </c>
      <c r="T395" t="s">
        <v>307</v>
      </c>
      <c r="U395" s="17">
        <v>0</v>
      </c>
      <c r="V395" s="17" t="str" cm="1">
        <f t="array" ref="V395">_xlfn.IFS(U395=0,"Prenovato",U395=1,"Novato",U395=2,"Principiante avanzado",U395=3,"Competente",U395=4,"Proficiente",U395=5,"Master")</f>
        <v>Prenovato</v>
      </c>
      <c r="W395" s="17">
        <v>2</v>
      </c>
      <c r="X395" s="17" t="str" cm="1">
        <f t="array" ref="X395">_xlfn.IFS(W395=0,"No evidenciado",W395=1,"Novato",W395=2,"Principiante avanzado",W395=3,"Competente",W395=4,"Proficiente",W395=5,"Master")</f>
        <v>Principiante avanzado</v>
      </c>
      <c r="Y395" s="17">
        <v>1</v>
      </c>
      <c r="Z395" s="17" t="str" cm="1">
        <f t="array" ref="Z395">_xlfn.IFS(Y395=0,"No evidenciado",Y395=1,"Novato",Y395=2,"Principiante avanzado",Y395=3,"Competente",Y395=4,"Proficiente",Y395=5,"Master")</f>
        <v>Novato</v>
      </c>
      <c r="AA395" s="17">
        <v>2</v>
      </c>
      <c r="AB395" s="17" t="str" cm="1">
        <f t="array" ref="AB395">_xlfn.IFS(AA395=0,"No evidenciado",AA395=1,"Novato",AA395=2,"Principiante avanzado",AA395=3,"Competente",AA395=4,"Proficiente",AA395=5,"Master")</f>
        <v>Principiante avanzado</v>
      </c>
      <c r="AC395" s="17">
        <v>0</v>
      </c>
      <c r="AD395" s="17" t="str" cm="1">
        <f t="array" ref="AD395">_xlfn.IFS(AC395=0,"Prenovato",AC395=1,"Novato",AC395=2,"Principiante avanzado",AC395=3,"Competente",AC395=4,"Proficiente",AC395=5,"Master")</f>
        <v>Prenovato</v>
      </c>
      <c r="AE395" s="17" t="s">
        <v>308</v>
      </c>
    </row>
    <row r="396" spans="1:31" x14ac:dyDescent="0.25">
      <c r="A396" t="s">
        <v>244</v>
      </c>
      <c r="B396" t="s">
        <v>245</v>
      </c>
      <c r="C396" t="s">
        <v>196</v>
      </c>
      <c r="D396" t="s">
        <v>197</v>
      </c>
      <c r="E396" t="s">
        <v>244</v>
      </c>
      <c r="F396" t="s">
        <v>245</v>
      </c>
      <c r="G396" t="s">
        <v>246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SI</v>
      </c>
      <c r="L396" t="s">
        <v>196</v>
      </c>
      <c r="M396" t="s">
        <v>300</v>
      </c>
      <c r="N396" t="s">
        <v>291</v>
      </c>
      <c r="O396" t="s">
        <v>292</v>
      </c>
      <c r="P396" t="str">
        <f t="shared" si="30"/>
        <v>JULIO MARTIN NEIRA QUISPEComportamiento del ConsumidorAUTOEVALUACION</v>
      </c>
      <c r="Q396" t="str">
        <f>BASE[[#This Row],[NombresCalificado]]&amp;BASE[[#This Row],[TipoEvaluacion]]</f>
        <v>JULIO MARTIN NEIRA QUISPEAUTOEVALUACION</v>
      </c>
      <c r="R396">
        <v>1</v>
      </c>
      <c r="S396" t="s">
        <v>6</v>
      </c>
      <c r="T396" t="s">
        <v>307</v>
      </c>
      <c r="U396" s="17">
        <v>0</v>
      </c>
      <c r="V396" s="17" t="str" cm="1">
        <f t="array" ref="V396">_xlfn.IFS(U396=0,"Prenovato",U396=1,"Novato",U396=2,"Principiante avanzado",U396=3,"Competente",U396=4,"Proficiente",U396=5,"Master")</f>
        <v>Prenovato</v>
      </c>
      <c r="W396" s="17">
        <v>2</v>
      </c>
      <c r="X396" s="17" t="str" cm="1">
        <f t="array" ref="X396">_xlfn.IFS(W396=0,"No evidenciado",W396=1,"Novato",W396=2,"Principiante avanzado",W396=3,"Competente",W396=4,"Proficiente",W396=5,"Master")</f>
        <v>Principiante avanzado</v>
      </c>
      <c r="Y396" s="17">
        <v>1</v>
      </c>
      <c r="Z396" s="17" t="str" cm="1">
        <f t="array" ref="Z396">_xlfn.IFS(Y396=0,"No evidenciado",Y396=1,"Novato",Y396=2,"Principiante avanzado",Y396=3,"Competente",Y396=4,"Proficiente",Y396=5,"Master")</f>
        <v>Novato</v>
      </c>
      <c r="AA396" s="17">
        <v>2</v>
      </c>
      <c r="AB396" s="17" t="str" cm="1">
        <f t="array" ref="AB396">_xlfn.IFS(AA396=0,"No evidenciado",AA396=1,"Novato",AA396=2,"Principiante avanzado",AA396=3,"Competente",AA396=4,"Proficiente",AA396=5,"Master")</f>
        <v>Principiante avanzado</v>
      </c>
      <c r="AC396" s="17">
        <v>0</v>
      </c>
      <c r="AD396" s="17" t="str" cm="1">
        <f t="array" ref="AD396">_xlfn.IFS(AC396=0,"Prenovato",AC396=1,"Novato",AC396=2,"Principiante avanzado",AC396=3,"Competente",AC396=4,"Proficiente",AC396=5,"Master")</f>
        <v>Prenovato</v>
      </c>
      <c r="AE396" s="17" t="s">
        <v>308</v>
      </c>
    </row>
    <row r="397" spans="1:31" x14ac:dyDescent="0.25">
      <c r="A397" t="s">
        <v>244</v>
      </c>
      <c r="B397" t="s">
        <v>245</v>
      </c>
      <c r="C397" t="s">
        <v>196</v>
      </c>
      <c r="D397" t="s">
        <v>197</v>
      </c>
      <c r="E397" t="s">
        <v>244</v>
      </c>
      <c r="F397" t="s">
        <v>245</v>
      </c>
      <c r="G397" t="s">
        <v>246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SI</v>
      </c>
      <c r="L397" t="s">
        <v>196</v>
      </c>
      <c r="M397" t="s">
        <v>303</v>
      </c>
      <c r="N397" t="s">
        <v>291</v>
      </c>
      <c r="O397" t="s">
        <v>292</v>
      </c>
      <c r="P397" t="str">
        <f t="shared" si="30"/>
        <v>JULIO MARTIN NEIRA QUISPEGestión de ProyectosAUTOEVALUACION</v>
      </c>
      <c r="Q397" t="str">
        <f>BASE[[#This Row],[NombresCalificado]]&amp;BASE[[#This Row],[TipoEvaluacion]]</f>
        <v>JULIO MARTIN NEIRA QUISPEAUTOEVALUACION</v>
      </c>
      <c r="R397">
        <v>2</v>
      </c>
      <c r="S397" t="s">
        <v>4</v>
      </c>
      <c r="T397" t="s">
        <v>307</v>
      </c>
      <c r="U397" s="17">
        <v>0</v>
      </c>
      <c r="V397" s="17" t="str" cm="1">
        <f t="array" ref="V397">_xlfn.IFS(U397=0,"Prenovato",U397=1,"Novato",U397=2,"Principiante avanzado",U397=3,"Competente",U397=4,"Proficiente",U397=5,"Master")</f>
        <v>Prenovato</v>
      </c>
      <c r="W397" s="17">
        <v>2</v>
      </c>
      <c r="X397" s="17" t="str" cm="1">
        <f t="array" ref="X397">_xlfn.IFS(W397=0,"No evidenciado",W397=1,"Novato",W397=2,"Principiante avanzado",W397=3,"Competente",W397=4,"Proficiente",W397=5,"Master")</f>
        <v>Principiante avanzado</v>
      </c>
      <c r="Y397" s="17">
        <v>1</v>
      </c>
      <c r="Z397" s="17" t="str" cm="1">
        <f t="array" ref="Z397">_xlfn.IFS(Y397=0,"No evidenciado",Y397=1,"Novato",Y397=2,"Principiante avanzado",Y397=3,"Competente",Y397=4,"Proficiente",Y397=5,"Master")</f>
        <v>Novato</v>
      </c>
      <c r="AA397" s="17">
        <v>2</v>
      </c>
      <c r="AB397" s="17" t="str" cm="1">
        <f t="array" ref="AB397">_xlfn.IFS(AA397=0,"No evidenciado",AA397=1,"Novato",AA397=2,"Principiante avanzado",AA397=3,"Competente",AA397=4,"Proficiente",AA397=5,"Master")</f>
        <v>Principiante avanzado</v>
      </c>
      <c r="AC397" s="17">
        <v>0</v>
      </c>
      <c r="AD397" s="17" t="str" cm="1">
        <f t="array" ref="AD397">_xlfn.IFS(AC397=0,"Prenovato",AC397=1,"Novato",AC397=2,"Principiante avanzado",AC397=3,"Competente",AC397=4,"Proficiente",AC397=5,"Master")</f>
        <v>Prenovato</v>
      </c>
      <c r="AE397" s="17" t="s">
        <v>308</v>
      </c>
    </row>
    <row r="398" spans="1:31" x14ac:dyDescent="0.25">
      <c r="A398" t="s">
        <v>244</v>
      </c>
      <c r="B398" t="s">
        <v>245</v>
      </c>
      <c r="C398" t="s">
        <v>196</v>
      </c>
      <c r="D398" t="s">
        <v>197</v>
      </c>
      <c r="E398" t="s">
        <v>244</v>
      </c>
      <c r="F398" t="s">
        <v>245</v>
      </c>
      <c r="G398" t="s">
        <v>246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SI</v>
      </c>
      <c r="L398" t="s">
        <v>196</v>
      </c>
      <c r="M398" t="s">
        <v>298</v>
      </c>
      <c r="N398" t="s">
        <v>296</v>
      </c>
      <c r="O398" t="s">
        <v>296</v>
      </c>
      <c r="P398" t="str">
        <f t="shared" si="30"/>
        <v>JULIO MARTIN NEIRA QUISPEElaboración de Modelos Financieros y No FinancierosAUTOEVALUACION</v>
      </c>
      <c r="Q398" t="str">
        <f>BASE[[#This Row],[NombresCalificado]]&amp;BASE[[#This Row],[TipoEvaluacion]]</f>
        <v>JULIO MARTIN NEIRA QUISPEAUTOEVALUACION</v>
      </c>
      <c r="R398">
        <v>0</v>
      </c>
      <c r="S398" t="s">
        <v>185</v>
      </c>
      <c r="T398" t="s">
        <v>307</v>
      </c>
      <c r="U398" s="17">
        <v>0</v>
      </c>
      <c r="V398" s="17" t="str" cm="1">
        <f t="array" ref="V398">_xlfn.IFS(U398=0,"Prenovato",U398=1,"Novato",U398=2,"Principiante avanzado",U398=3,"Competente",U398=4,"Proficiente",U398=5,"Master")</f>
        <v>Prenovato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1</v>
      </c>
      <c r="Z398" s="17" t="str" cm="1">
        <f t="array" ref="Z398">_xlfn.IFS(Y398=0,"No evidenciado",Y398=1,"Novato",Y398=2,"Principiante avanzado",Y398=3,"Competente",Y398=4,"Proficiente",Y398=5,"Master")</f>
        <v>Novato</v>
      </c>
      <c r="AA398" s="17">
        <v>2</v>
      </c>
      <c r="AB398" s="17" t="str" cm="1">
        <f t="array" ref="AB398">_xlfn.IFS(AA398=0,"No evidenciado",AA398=1,"Novato",AA398=2,"Principiante avanzado",AA398=3,"Competente",AA398=4,"Proficiente",AA398=5,"Master")</f>
        <v>Principiante avanzado</v>
      </c>
      <c r="AC398" s="17">
        <v>0</v>
      </c>
      <c r="AD398" s="17" t="str" cm="1">
        <f t="array" ref="AD398">_xlfn.IFS(AC398=0,"Prenovato",AC398=1,"Novato",AC398=2,"Principiante avanzado",AC398=3,"Competente",AC398=4,"Proficiente",AC398=5,"Master")</f>
        <v>Prenovato</v>
      </c>
      <c r="AE398" s="17" t="s">
        <v>308</v>
      </c>
    </row>
    <row r="399" spans="1:31" x14ac:dyDescent="0.25">
      <c r="A399" t="s">
        <v>244</v>
      </c>
      <c r="B399" t="s">
        <v>245</v>
      </c>
      <c r="C399" t="s">
        <v>196</v>
      </c>
      <c r="D399" t="s">
        <v>197</v>
      </c>
      <c r="E399" t="s">
        <v>244</v>
      </c>
      <c r="F399" t="s">
        <v>245</v>
      </c>
      <c r="G399" t="s">
        <v>246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SI</v>
      </c>
      <c r="L399" t="s">
        <v>196</v>
      </c>
      <c r="M399" t="s">
        <v>304</v>
      </c>
      <c r="N399" t="s">
        <v>296</v>
      </c>
      <c r="O399" t="s">
        <v>296</v>
      </c>
      <c r="P399" t="str">
        <f t="shared" si="30"/>
        <v>JULIO MARTIN NEIRA QUISPEAnálisis descriptivo y prescriptivoAUTOEVALUACION</v>
      </c>
      <c r="Q399" t="str">
        <f>BASE[[#This Row],[NombresCalificado]]&amp;BASE[[#This Row],[TipoEvaluacion]]</f>
        <v>JULIO MARTIN NEIRA QUISPEAUTOEVALUACION</v>
      </c>
      <c r="R399">
        <v>1</v>
      </c>
      <c r="S399" t="s">
        <v>6</v>
      </c>
      <c r="T399" t="s">
        <v>307</v>
      </c>
      <c r="U399" s="17">
        <v>0</v>
      </c>
      <c r="V399" s="17" t="str" cm="1">
        <f t="array" ref="V399">_xlfn.IFS(U399=0,"Prenovato",U399=1,"Novato",U399=2,"Principiante avanzado",U399=3,"Competente",U399=4,"Proficiente",U399=5,"Master")</f>
        <v>Prenovato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1</v>
      </c>
      <c r="Z399" s="17" t="str" cm="1">
        <f t="array" ref="Z399">_xlfn.IFS(Y399=0,"No evidenciado",Y399=1,"Novato",Y399=2,"Principiante avanzado",Y399=3,"Competente",Y399=4,"Proficiente",Y399=5,"Master")</f>
        <v>Novato</v>
      </c>
      <c r="AA399" s="17">
        <v>2</v>
      </c>
      <c r="AB399" s="17" t="str" cm="1">
        <f t="array" ref="AB399">_xlfn.IFS(AA399=0,"No evidenciado",AA399=1,"Novato",AA399=2,"Principiante avanzado",AA399=3,"Competente",AA399=4,"Proficiente",AA399=5,"Master")</f>
        <v>Principiante avanzado</v>
      </c>
      <c r="AC399" s="17">
        <v>0</v>
      </c>
      <c r="AD399" s="17" t="str" cm="1">
        <f t="array" ref="AD399">_xlfn.IFS(AC399=0,"Prenovato",AC399=1,"Novato",AC399=2,"Principiante avanzado",AC399=3,"Competente",AC399=4,"Proficiente",AC399=5,"Master")</f>
        <v>Prenovato</v>
      </c>
      <c r="AE399" s="17" t="s">
        <v>308</v>
      </c>
    </row>
    <row r="400" spans="1:31" x14ac:dyDescent="0.25">
      <c r="A400" t="s">
        <v>244</v>
      </c>
      <c r="B400" t="s">
        <v>245</v>
      </c>
      <c r="C400" t="s">
        <v>196</v>
      </c>
      <c r="D400" t="s">
        <v>197</v>
      </c>
      <c r="E400" t="s">
        <v>244</v>
      </c>
      <c r="F400" t="s">
        <v>245</v>
      </c>
      <c r="G400" t="s">
        <v>246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SI</v>
      </c>
      <c r="L400" t="s">
        <v>196</v>
      </c>
      <c r="M400" t="s">
        <v>290</v>
      </c>
      <c r="N400" t="s">
        <v>291</v>
      </c>
      <c r="O400" t="s">
        <v>292</v>
      </c>
      <c r="P400" t="str">
        <f t="shared" si="30"/>
        <v>JULIO MARTIN NEIRA QUISPEAnálisis del entorno (interno y externo)AUTOEVALUACION</v>
      </c>
      <c r="Q400" t="str">
        <f>BASE[[#This Row],[NombresCalificado]]&amp;BASE[[#This Row],[TipoEvaluacion]]</f>
        <v>JULIO MARTIN NEIRA QUISPEAUTOEVALUACION</v>
      </c>
      <c r="R400">
        <v>1</v>
      </c>
      <c r="S400" t="s">
        <v>6</v>
      </c>
      <c r="T400" t="s">
        <v>307</v>
      </c>
      <c r="U400" s="17">
        <v>0</v>
      </c>
      <c r="V400" s="17" t="str" cm="1">
        <f t="array" ref="V400">_xlfn.IFS(U400=0,"Prenovato",U400=1,"Novato",U400=2,"Principiante avanzado",U400=3,"Competente",U400=4,"Proficiente",U400=5,"Master")</f>
        <v>Prenovato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1</v>
      </c>
      <c r="Z400" s="17" t="str" cm="1">
        <f t="array" ref="Z400">_xlfn.IFS(Y400=0,"No evidenciado",Y400=1,"Novato",Y400=2,"Principiante avanzado",Y400=3,"Competente",Y400=4,"Proficiente",Y400=5,"Master")</f>
        <v>Novato</v>
      </c>
      <c r="AA400" s="17">
        <v>2</v>
      </c>
      <c r="AB400" s="17" t="str" cm="1">
        <f t="array" ref="AB400">_xlfn.IFS(AA400=0,"No evidenciado",AA400=1,"Novato",AA400=2,"Principiante avanzado",AA400=3,"Competente",AA400=4,"Proficiente",AA400=5,"Master")</f>
        <v>Principiante avanzado</v>
      </c>
      <c r="AC400" s="17">
        <v>0</v>
      </c>
      <c r="AD400" s="17" t="str" cm="1">
        <f t="array" ref="AD400">_xlfn.IFS(AC400=0,"Prenovato",AC400=1,"Novato",AC400=2,"Principiante avanzado",AC400=3,"Competente",AC400=4,"Proficiente",AC400=5,"Master")</f>
        <v>Prenovato</v>
      </c>
      <c r="AE400" s="17" t="s">
        <v>308</v>
      </c>
    </row>
    <row r="401" spans="1:31" x14ac:dyDescent="0.25">
      <c r="A401" t="s">
        <v>244</v>
      </c>
      <c r="B401" t="s">
        <v>245</v>
      </c>
      <c r="C401" t="s">
        <v>196</v>
      </c>
      <c r="D401" t="s">
        <v>197</v>
      </c>
      <c r="E401" t="s">
        <v>244</v>
      </c>
      <c r="F401" t="s">
        <v>245</v>
      </c>
      <c r="G401" t="s">
        <v>246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SI</v>
      </c>
      <c r="L401" t="s">
        <v>196</v>
      </c>
      <c r="M401" t="s">
        <v>301</v>
      </c>
      <c r="N401" t="s">
        <v>296</v>
      </c>
      <c r="O401" t="s">
        <v>296</v>
      </c>
      <c r="P401" t="str">
        <f t="shared" si="30"/>
        <v>JULIO MARTIN NEIRA QUISPEMejora de ProcesosAUTOEVALUACION</v>
      </c>
      <c r="Q401" t="str">
        <f>BASE[[#This Row],[NombresCalificado]]&amp;BASE[[#This Row],[TipoEvaluacion]]</f>
        <v>JULIO MARTIN NEIRA QUISPEAUTOEVALUACION</v>
      </c>
      <c r="R401">
        <v>1</v>
      </c>
      <c r="S401" t="s">
        <v>6</v>
      </c>
      <c r="T401" t="s">
        <v>307</v>
      </c>
      <c r="U401" s="17">
        <v>0</v>
      </c>
      <c r="V401" s="17" t="str" cm="1">
        <f t="array" ref="V401">_xlfn.IFS(U401=0,"Prenovato",U401=1,"Novato",U401=2,"Principiante avanzado",U401=3,"Competente",U401=4,"Proficiente",U401=5,"Master")</f>
        <v>Prenovato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1</v>
      </c>
      <c r="Z401" s="17" t="str" cm="1">
        <f t="array" ref="Z401">_xlfn.IFS(Y401=0,"No evidenciado",Y401=1,"Novato",Y401=2,"Principiante avanzado",Y401=3,"Competente",Y401=4,"Proficiente",Y401=5,"Master")</f>
        <v>Novato</v>
      </c>
      <c r="AA401" s="17">
        <v>2</v>
      </c>
      <c r="AB401" s="17" t="str" cm="1">
        <f t="array" ref="AB401">_xlfn.IFS(AA401=0,"No evidenciado",AA401=1,"Novato",AA401=2,"Principiante avanzado",AA401=3,"Competente",AA401=4,"Proficiente",AA401=5,"Master")</f>
        <v>Principiante avanzado</v>
      </c>
      <c r="AC401" s="17">
        <v>0</v>
      </c>
      <c r="AD401" s="17" t="str" cm="1">
        <f t="array" ref="AD401">_xlfn.IFS(AC401=0,"Prenovato",AC401=1,"Novato",AC401=2,"Principiante avanzado",AC401=3,"Competente",AC401=4,"Proficiente",AC401=5,"Master")</f>
        <v>Prenovato</v>
      </c>
      <c r="AE401" s="17" t="s">
        <v>308</v>
      </c>
    </row>
    <row r="402" spans="1:31" x14ac:dyDescent="0.25">
      <c r="A402" t="s">
        <v>244</v>
      </c>
      <c r="B402" t="s">
        <v>245</v>
      </c>
      <c r="C402" t="s">
        <v>196</v>
      </c>
      <c r="D402" t="s">
        <v>197</v>
      </c>
      <c r="E402" t="s">
        <v>244</v>
      </c>
      <c r="F402" t="s">
        <v>245</v>
      </c>
      <c r="G402" t="s">
        <v>246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SI</v>
      </c>
      <c r="L402" t="s">
        <v>196</v>
      </c>
      <c r="M402" t="s">
        <v>299</v>
      </c>
      <c r="N402" t="s">
        <v>296</v>
      </c>
      <c r="O402" t="s">
        <v>296</v>
      </c>
      <c r="P402" t="str">
        <f t="shared" si="30"/>
        <v>JULIO MARTIN NEIRA QUISPEFormulación y de desarrollo de solucionesAUTOEVALUACION</v>
      </c>
      <c r="Q402" t="str">
        <f>BASE[[#This Row],[NombresCalificado]]&amp;BASE[[#This Row],[TipoEvaluacion]]</f>
        <v>JULIO MARTIN NEIRA QUISPEAUTOEVALUACION</v>
      </c>
      <c r="R402">
        <v>2</v>
      </c>
      <c r="S402" t="s">
        <v>4</v>
      </c>
      <c r="T402" t="s">
        <v>307</v>
      </c>
      <c r="U402" s="17">
        <v>0</v>
      </c>
      <c r="V402" s="17" t="str" cm="1">
        <f t="array" ref="V402">_xlfn.IFS(U402=0,"Prenovato",U402=1,"Novato",U402=2,"Principiante avanzado",U402=3,"Competente",U402=4,"Proficiente",U402=5,"Master")</f>
        <v>Prenovato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1</v>
      </c>
      <c r="Z402" s="17" t="str" cm="1">
        <f t="array" ref="Z402">_xlfn.IFS(Y402=0,"No evidenciado",Y402=1,"Novato",Y402=2,"Principiante avanzado",Y402=3,"Competente",Y402=4,"Proficiente",Y402=5,"Master")</f>
        <v>Novato</v>
      </c>
      <c r="AA402" s="17">
        <v>2</v>
      </c>
      <c r="AB402" s="17" t="str" cm="1">
        <f t="array" ref="AB402">_xlfn.IFS(AA402=0,"No evidenciado",AA402=1,"Novato",AA402=2,"Principiante avanzado",AA402=3,"Competente",AA402=4,"Proficiente",AA402=5,"Master")</f>
        <v>Principiante avanzado</v>
      </c>
      <c r="AC402" s="17">
        <v>0</v>
      </c>
      <c r="AD402" s="17" t="str" cm="1">
        <f t="array" ref="AD402">_xlfn.IFS(AC402=0,"Prenovato",AC402=1,"Novato",AC402=2,"Principiante avanzado",AC402=3,"Competente",AC402=4,"Proficiente",AC402=5,"Master")</f>
        <v>Prenovato</v>
      </c>
      <c r="AE402" s="17" t="s">
        <v>308</v>
      </c>
    </row>
    <row r="403" spans="1:31" x14ac:dyDescent="0.25">
      <c r="A403" t="s">
        <v>244</v>
      </c>
      <c r="B403" t="s">
        <v>245</v>
      </c>
      <c r="C403" t="s">
        <v>196</v>
      </c>
      <c r="D403" t="s">
        <v>197</v>
      </c>
      <c r="E403" t="s">
        <v>244</v>
      </c>
      <c r="F403" t="s">
        <v>245</v>
      </c>
      <c r="G403" t="s">
        <v>246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SI</v>
      </c>
      <c r="L403" t="s">
        <v>196</v>
      </c>
      <c r="M403" t="s">
        <v>294</v>
      </c>
      <c r="N403" t="s">
        <v>291</v>
      </c>
      <c r="O403" t="s">
        <v>292</v>
      </c>
      <c r="P403" t="str">
        <f t="shared" si="30"/>
        <v>JULIO MARTIN NEIRA QUISPEDiseño y Desarrollo OrganizacionalAUTOEVALUACION</v>
      </c>
      <c r="Q403" t="str">
        <f>BASE[[#This Row],[NombresCalificado]]&amp;BASE[[#This Row],[TipoEvaluacion]]</f>
        <v>JULIO MARTIN NEIRA QUISPEAUTOEVALUACION</v>
      </c>
      <c r="R403">
        <v>1</v>
      </c>
      <c r="S403" t="s">
        <v>6</v>
      </c>
      <c r="T403" t="s">
        <v>307</v>
      </c>
      <c r="U403" s="17">
        <v>0</v>
      </c>
      <c r="V403" s="17" t="str" cm="1">
        <f t="array" ref="V403">_xlfn.IFS(U403=0,"Prenovato",U403=1,"Novato",U403=2,"Principiante avanzado",U403=3,"Competente",U403=4,"Proficiente",U403=5,"Master")</f>
        <v>Prenovato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1</v>
      </c>
      <c r="Z403" s="17" t="str" cm="1">
        <f t="array" ref="Z403">_xlfn.IFS(Y403=0,"No evidenciado",Y403=1,"Novato",Y403=2,"Principiante avanzado",Y403=3,"Competente",Y403=4,"Proficiente",Y403=5,"Master")</f>
        <v>Novato</v>
      </c>
      <c r="AA403" s="17">
        <v>2</v>
      </c>
      <c r="AB403" s="17" t="str" cm="1">
        <f t="array" ref="AB403">_xlfn.IFS(AA403=0,"No evidenciado",AA403=1,"Novato",AA403=2,"Principiante avanzado",AA403=3,"Competente",AA403=4,"Proficiente",AA403=5,"Master")</f>
        <v>Principiante avanzado</v>
      </c>
      <c r="AC403" s="17">
        <v>0</v>
      </c>
      <c r="AD403" s="17" t="str" cm="1">
        <f t="array" ref="AD403">_xlfn.IFS(AC403=0,"Prenovato",AC403=1,"Novato",AC403=2,"Principiante avanzado",AC403=3,"Competente",AC403=4,"Proficiente",AC403=5,"Master")</f>
        <v>Prenovato</v>
      </c>
      <c r="AE403" s="17" t="s">
        <v>308</v>
      </c>
    </row>
    <row r="404" spans="1:31" x14ac:dyDescent="0.25">
      <c r="A404" t="s">
        <v>244</v>
      </c>
      <c r="B404" t="s">
        <v>245</v>
      </c>
      <c r="C404" t="s">
        <v>196</v>
      </c>
      <c r="D404" t="s">
        <v>197</v>
      </c>
      <c r="E404" t="s">
        <v>244</v>
      </c>
      <c r="F404" t="s">
        <v>245</v>
      </c>
      <c r="G404" t="s">
        <v>246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SI</v>
      </c>
      <c r="L404" t="s">
        <v>196</v>
      </c>
      <c r="M404" t="s">
        <v>293</v>
      </c>
      <c r="N404" t="s">
        <v>291</v>
      </c>
      <c r="O404" t="s">
        <v>292</v>
      </c>
      <c r="P404" t="str">
        <f t="shared" si="30"/>
        <v>JULIO MARTIN NEIRA QUISPEForesight StrategyAUTOEVALUACION</v>
      </c>
      <c r="Q404" t="str">
        <f>BASE[[#This Row],[NombresCalificado]]&amp;BASE[[#This Row],[TipoEvaluacion]]</f>
        <v>JULIO MARTIN NEIRA QUISPEAUTOEVALUACION</v>
      </c>
      <c r="R404">
        <v>0</v>
      </c>
      <c r="S404" t="s">
        <v>185</v>
      </c>
      <c r="T404" t="s">
        <v>307</v>
      </c>
      <c r="U404" s="17">
        <v>0</v>
      </c>
      <c r="V404" s="17" t="str" cm="1">
        <f t="array" ref="V404">_xlfn.IFS(U404=0,"Prenovato",U404=1,"Novato",U404=2,"Principiante avanzado",U404=3,"Competente",U404=4,"Proficiente",U404=5,"Master")</f>
        <v>Prenovato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1</v>
      </c>
      <c r="Z404" s="17" t="str" cm="1">
        <f t="array" ref="Z404">_xlfn.IFS(Y404=0,"No evidenciado",Y404=1,"Novato",Y404=2,"Principiante avanzado",Y404=3,"Competente",Y404=4,"Proficiente",Y404=5,"Master")</f>
        <v>Novato</v>
      </c>
      <c r="AA404" s="17">
        <v>2</v>
      </c>
      <c r="AB404" s="17" t="str" cm="1">
        <f t="array" ref="AB404">_xlfn.IFS(AA404=0,"No evidenciado",AA404=1,"Novato",AA404=2,"Principiante avanzado",AA404=3,"Competente",AA404=4,"Proficiente",AA404=5,"Master")</f>
        <v>Principiante avanzado</v>
      </c>
      <c r="AC404" s="17">
        <v>0</v>
      </c>
      <c r="AD404" s="17" t="str" cm="1">
        <f t="array" ref="AD404">_xlfn.IFS(AC404=0,"Prenovato",AC404=1,"Novato",AC404=2,"Principiante avanzado",AC404=3,"Competente",AC404=4,"Proficiente",AC404=5,"Master")</f>
        <v>Prenovato</v>
      </c>
      <c r="AE404" s="17" t="s">
        <v>308</v>
      </c>
    </row>
    <row r="405" spans="1:31" x14ac:dyDescent="0.25">
      <c r="A405" t="s">
        <v>244</v>
      </c>
      <c r="B405" t="s">
        <v>245</v>
      </c>
      <c r="C405" t="s">
        <v>196</v>
      </c>
      <c r="D405" t="s">
        <v>197</v>
      </c>
      <c r="E405" t="s">
        <v>244</v>
      </c>
      <c r="F405" t="s">
        <v>245</v>
      </c>
      <c r="G405" t="s">
        <v>246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SI</v>
      </c>
      <c r="L405" t="s">
        <v>196</v>
      </c>
      <c r="M405" t="s">
        <v>297</v>
      </c>
      <c r="N405" t="s">
        <v>296</v>
      </c>
      <c r="O405" t="s">
        <v>296</v>
      </c>
      <c r="P405" t="str">
        <f t="shared" si="30"/>
        <v>JULIO MARTIN NEIRA QUISPEElaboración de modelos de negocio (inc. Digital)AUTOEVALUACION</v>
      </c>
      <c r="Q405" t="str">
        <f>BASE[[#This Row],[NombresCalificado]]&amp;BASE[[#This Row],[TipoEvaluacion]]</f>
        <v>JULIO MARTIN NEIRA QUISPEAUTOEVALUACION</v>
      </c>
      <c r="R405">
        <v>0</v>
      </c>
      <c r="S405" t="s">
        <v>185</v>
      </c>
      <c r="T405" t="s">
        <v>307</v>
      </c>
      <c r="U405" s="17">
        <v>0</v>
      </c>
      <c r="V405" s="17" t="str" cm="1">
        <f t="array" ref="V405">_xlfn.IFS(U405=0,"Prenovato",U405=1,"Novato",U405=2,"Principiante avanzado",U405=3,"Competente",U405=4,"Proficiente",U405=5,"Master")</f>
        <v>Prenovato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1</v>
      </c>
      <c r="Z405" s="17" t="str" cm="1">
        <f t="array" ref="Z405">_xlfn.IFS(Y405=0,"No evidenciado",Y405=1,"Novato",Y405=2,"Principiante avanzado",Y405=3,"Competente",Y405=4,"Proficiente",Y405=5,"Master")</f>
        <v>Novato</v>
      </c>
      <c r="AA405" s="17">
        <v>2</v>
      </c>
      <c r="AB405" s="17" t="str" cm="1">
        <f t="array" ref="AB405">_xlfn.IFS(AA405=0,"No evidenciado",AA405=1,"Novato",AA405=2,"Principiante avanzado",AA405=3,"Competente",AA405=4,"Proficiente",AA405=5,"Master")</f>
        <v>Principiante avanzado</v>
      </c>
      <c r="AC405" s="17">
        <v>0</v>
      </c>
      <c r="AD405" s="17" t="str" cm="1">
        <f t="array" ref="AD405">_xlfn.IFS(AC405=0,"Prenovato",AC405=1,"Novato",AC405=2,"Principiante avanzado",AC405=3,"Competente",AC405=4,"Proficiente",AC405=5,"Master")</f>
        <v>Prenovato</v>
      </c>
      <c r="AE405" s="17" t="s">
        <v>308</v>
      </c>
    </row>
    <row r="406" spans="1:31" x14ac:dyDescent="0.25">
      <c r="A406" t="s">
        <v>244</v>
      </c>
      <c r="B406" t="s">
        <v>245</v>
      </c>
      <c r="C406" t="s">
        <v>196</v>
      </c>
      <c r="D406" t="s">
        <v>197</v>
      </c>
      <c r="E406" t="s">
        <v>244</v>
      </c>
      <c r="F406" t="s">
        <v>245</v>
      </c>
      <c r="G406" t="s">
        <v>246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SI</v>
      </c>
      <c r="L406" t="s">
        <v>196</v>
      </c>
      <c r="M406" t="s">
        <v>306</v>
      </c>
      <c r="N406" t="s">
        <v>296</v>
      </c>
      <c r="O406" t="s">
        <v>296</v>
      </c>
      <c r="P406" t="str">
        <f t="shared" si="30"/>
        <v>JULIO MARTIN NEIRA QUISPEDesarrollo de Nuevos Productos y ServiciosAUTOEVALUACION</v>
      </c>
      <c r="Q406" t="str">
        <f>BASE[[#This Row],[NombresCalificado]]&amp;BASE[[#This Row],[TipoEvaluacion]]</f>
        <v>JULIO MARTIN NEIRA QUISPEAUTOEVALUACION</v>
      </c>
      <c r="R406">
        <v>1</v>
      </c>
      <c r="S406" t="s">
        <v>6</v>
      </c>
      <c r="T406" t="s">
        <v>307</v>
      </c>
      <c r="U406" s="17">
        <v>0</v>
      </c>
      <c r="V406" s="17" t="str" cm="1">
        <f t="array" ref="V406">_xlfn.IFS(U406=0,"Prenovato",U406=1,"Novato",U406=2,"Principiante avanzado",U406=3,"Competente",U406=4,"Proficiente",U406=5,"Master")</f>
        <v>Prenovato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1</v>
      </c>
      <c r="Z406" s="17" t="str" cm="1">
        <f t="array" ref="Z406">_xlfn.IFS(Y406=0,"No evidenciado",Y406=1,"Novato",Y406=2,"Principiante avanzado",Y406=3,"Competente",Y406=4,"Proficiente",Y406=5,"Master")</f>
        <v>Novato</v>
      </c>
      <c r="AA406" s="17">
        <v>2</v>
      </c>
      <c r="AB406" s="17" t="str" cm="1">
        <f t="array" ref="AB406">_xlfn.IFS(AA406=0,"No evidenciado",AA406=1,"Novato",AA406=2,"Principiante avanzado",AA406=3,"Competente",AA406=4,"Proficiente",AA406=5,"Master")</f>
        <v>Principiante avanzado</v>
      </c>
      <c r="AC406" s="17">
        <v>0</v>
      </c>
      <c r="AD406" s="17" t="str" cm="1">
        <f t="array" ref="AD406">_xlfn.IFS(AC406=0,"Prenovato",AC406=1,"Novato",AC406=2,"Principiante avanzado",AC406=3,"Competente",AC406=4,"Proficiente",AC406=5,"Master")</f>
        <v>Prenovato</v>
      </c>
      <c r="AE406" s="17" t="s">
        <v>308</v>
      </c>
    </row>
    <row r="407" spans="1:31" x14ac:dyDescent="0.25">
      <c r="A407" t="s">
        <v>244</v>
      </c>
      <c r="B407" t="s">
        <v>245</v>
      </c>
      <c r="C407" t="s">
        <v>196</v>
      </c>
      <c r="D407" t="s">
        <v>197</v>
      </c>
      <c r="E407" t="s">
        <v>244</v>
      </c>
      <c r="F407" t="s">
        <v>245</v>
      </c>
      <c r="G407" t="s">
        <v>246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SI</v>
      </c>
      <c r="L407" t="s">
        <v>196</v>
      </c>
      <c r="M407" t="s">
        <v>295</v>
      </c>
      <c r="N407" t="s">
        <v>296</v>
      </c>
      <c r="O407" t="s">
        <v>296</v>
      </c>
      <c r="P407" t="str">
        <f t="shared" si="30"/>
        <v>JULIO MARTIN NEIRA QUISPETransformacion DigitalAUTOEVALUACION</v>
      </c>
      <c r="Q407" t="str">
        <f>BASE[[#This Row],[NombresCalificado]]&amp;BASE[[#This Row],[TipoEvaluacion]]</f>
        <v>JULIO MARTIN NEIRA QUISPEAUTOEVALUACION</v>
      </c>
      <c r="R407">
        <v>2</v>
      </c>
      <c r="S407" t="s">
        <v>4</v>
      </c>
      <c r="T407" t="s">
        <v>307</v>
      </c>
      <c r="U407" s="17">
        <v>0</v>
      </c>
      <c r="V407" s="17" t="str" cm="1">
        <f t="array" ref="V407">_xlfn.IFS(U407=0,"Prenovato",U407=1,"Novato",U407=2,"Principiante avanzado",U407=3,"Competente",U407=4,"Proficiente",U407=5,"Master")</f>
        <v>Prenovato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1</v>
      </c>
      <c r="Z407" s="17" t="str" cm="1">
        <f t="array" ref="Z407">_xlfn.IFS(Y407=0,"No evidenciado",Y407=1,"Novato",Y407=2,"Principiante avanzado",Y407=3,"Competente",Y407=4,"Proficiente",Y407=5,"Master")</f>
        <v>Novato</v>
      </c>
      <c r="AA407" s="17">
        <v>2</v>
      </c>
      <c r="AB407" s="17" t="str" cm="1">
        <f t="array" ref="AB407">_xlfn.IFS(AA407=0,"No evidenciado",AA407=1,"Novato",AA407=2,"Principiante avanzado",AA407=3,"Competente",AA407=4,"Proficiente",AA407=5,"Master")</f>
        <v>Principiante avanzado</v>
      </c>
      <c r="AC407" s="17">
        <v>0</v>
      </c>
      <c r="AD407" s="17" t="str" cm="1">
        <f t="array" ref="AD407">_xlfn.IFS(AC407=0,"Prenovato",AC407=1,"Novato",AC407=2,"Principiante avanzado",AC407=3,"Competente",AC407=4,"Proficiente",AC407=5,"Master")</f>
        <v>Prenovato</v>
      </c>
      <c r="AE407" s="17" t="s">
        <v>308</v>
      </c>
    </row>
    <row r="408" spans="1:31" x14ac:dyDescent="0.25">
      <c r="A408" t="s">
        <v>210</v>
      </c>
      <c r="B408" t="s">
        <v>211</v>
      </c>
      <c r="C408" t="s">
        <v>201</v>
      </c>
      <c r="D408" t="s">
        <v>197</v>
      </c>
      <c r="E408" t="s">
        <v>244</v>
      </c>
      <c r="F408" t="s">
        <v>245</v>
      </c>
      <c r="G408" t="s">
        <v>246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SI</v>
      </c>
      <c r="L408" t="s">
        <v>196</v>
      </c>
      <c r="M408" t="s">
        <v>290</v>
      </c>
      <c r="N408" t="s">
        <v>291</v>
      </c>
      <c r="O408" t="s">
        <v>292</v>
      </c>
      <c r="P408" t="str">
        <f t="shared" si="30"/>
        <v>JULIO MARTIN NEIRA QUISPEAnálisis del entorno (interno y externo)EVALUACION</v>
      </c>
      <c r="Q408" t="str">
        <f>BASE[[#This Row],[NombresCalificado]]&amp;BASE[[#This Row],[TipoEvaluacion]]</f>
        <v>JULIO MARTIN NEIRA QUISPEEVALUACION</v>
      </c>
      <c r="R408">
        <v>0</v>
      </c>
      <c r="S408" t="s">
        <v>185</v>
      </c>
      <c r="T408" t="s">
        <v>307</v>
      </c>
      <c r="U408" s="17">
        <v>0</v>
      </c>
      <c r="V408" s="17" t="str" cm="1">
        <f t="array" ref="V408">_xlfn.IFS(U408=0,"Prenovato",U408=1,"Novato",U408=2,"Principiante avanzado",U408=3,"Competente",U408=4,"Proficiente",U408=5,"Master")</f>
        <v>Prenovato</v>
      </c>
      <c r="W408" s="17">
        <v>1</v>
      </c>
      <c r="X408" s="17" t="str" cm="1">
        <f t="array" ref="X408">_xlfn.IFS(W408=0,"No evidenciado",W408=1,"Novato",W408=2,"Principiante avanzado",W408=3,"Competente",W408=4,"Proficiente",W408=5,"Master")</f>
        <v>Novato</v>
      </c>
      <c r="Y408" s="17">
        <v>2</v>
      </c>
      <c r="Z408" s="17" t="str" cm="1">
        <f t="array" ref="Z408">_xlfn.IFS(Y408=0,"No evidenciado",Y408=1,"Novato",Y408=2,"Principiante avanzado",Y408=3,"Competente",Y408=4,"Proficiente",Y408=5,"Master")</f>
        <v>Principiante avanzado</v>
      </c>
      <c r="AA408" s="17">
        <v>2</v>
      </c>
      <c r="AB408" s="17" t="str" cm="1">
        <f t="array" ref="AB408">_xlfn.IFS(AA408=0,"No evidenciado",AA408=1,"Novato",AA408=2,"Principiante avanzado",AA408=3,"Competente",AA408=4,"Proficiente",AA408=5,"Master")</f>
        <v>Principiante avanzado</v>
      </c>
      <c r="AC408" s="17">
        <v>0</v>
      </c>
      <c r="AD408" s="17" t="str" cm="1">
        <f t="array" ref="AD408">_xlfn.IFS(AC408=0,"Prenovato",AC408=1,"Novato",AC408=2,"Principiante avanzado",AC408=3,"Competente",AC408=4,"Proficiente",AC408=5,"Master")</f>
        <v>Prenovato</v>
      </c>
      <c r="AE408" s="17" t="s">
        <v>309</v>
      </c>
    </row>
    <row r="409" spans="1:31" x14ac:dyDescent="0.25">
      <c r="A409" t="s">
        <v>210</v>
      </c>
      <c r="B409" t="s">
        <v>211</v>
      </c>
      <c r="C409" t="s">
        <v>201</v>
      </c>
      <c r="D409" t="s">
        <v>197</v>
      </c>
      <c r="E409" t="s">
        <v>244</v>
      </c>
      <c r="F409" t="s">
        <v>245</v>
      </c>
      <c r="G409" t="s">
        <v>246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SI</v>
      </c>
      <c r="L409" t="s">
        <v>196</v>
      </c>
      <c r="M409" t="s">
        <v>305</v>
      </c>
      <c r="N409" t="s">
        <v>291</v>
      </c>
      <c r="O409" t="s">
        <v>292</v>
      </c>
      <c r="P409" t="str">
        <f t="shared" si="30"/>
        <v>JULIO MARTIN NEIRA QUISPECapacidad innovadora y creativaEVALUACION</v>
      </c>
      <c r="Q409" t="str">
        <f>BASE[[#This Row],[NombresCalificado]]&amp;BASE[[#This Row],[TipoEvaluacion]]</f>
        <v>JULIO MARTIN NEIRA QUISPEEVALUACION</v>
      </c>
      <c r="R409">
        <v>1</v>
      </c>
      <c r="S409" t="s">
        <v>6</v>
      </c>
      <c r="T409" t="s">
        <v>307</v>
      </c>
      <c r="U409" s="17">
        <v>0</v>
      </c>
      <c r="V409" s="17" t="str" cm="1">
        <f t="array" ref="V409">_xlfn.IFS(U409=0,"Prenovato",U409=1,"Novato",U409=2,"Principiante avanzado",U409=3,"Competente",U409=4,"Proficiente",U409=5,"Master")</f>
        <v>Prenovato</v>
      </c>
      <c r="W409" s="17">
        <v>1</v>
      </c>
      <c r="X409" s="17" t="str" cm="1">
        <f t="array" ref="X409">_xlfn.IFS(W409=0,"No evidenciado",W409=1,"Novato",W409=2,"Principiante avanzado",W409=3,"Competente",W409=4,"Proficiente",W409=5,"Master")</f>
        <v>Novato</v>
      </c>
      <c r="Y409" s="17">
        <v>2</v>
      </c>
      <c r="Z409" s="17" t="str" cm="1">
        <f t="array" ref="Z409">_xlfn.IFS(Y409=0,"No evidenciado",Y409=1,"Novato",Y409=2,"Principiante avanzado",Y409=3,"Competente",Y409=4,"Proficiente",Y409=5,"Master")</f>
        <v>Principiante avanzado</v>
      </c>
      <c r="AA409" s="17">
        <v>2</v>
      </c>
      <c r="AB409" s="17" t="str" cm="1">
        <f t="array" ref="AB409">_xlfn.IFS(AA409=0,"No evidenciado",AA409=1,"Novato",AA409=2,"Principiante avanzado",AA409=3,"Competente",AA409=4,"Proficiente",AA409=5,"Master")</f>
        <v>Principiante avanzado</v>
      </c>
      <c r="AC409" s="17">
        <v>0</v>
      </c>
      <c r="AD409" s="17" t="str" cm="1">
        <f t="array" ref="AD409">_xlfn.IFS(AC409=0,"Prenovato",AC409=1,"Novato",AC409=2,"Principiante avanzado",AC409=3,"Competente",AC409=4,"Proficiente",AC409=5,"Master")</f>
        <v>Prenovato</v>
      </c>
      <c r="AE409" s="17" t="s">
        <v>309</v>
      </c>
    </row>
    <row r="410" spans="1:31" x14ac:dyDescent="0.25">
      <c r="A410" t="s">
        <v>210</v>
      </c>
      <c r="B410" t="s">
        <v>211</v>
      </c>
      <c r="C410" t="s">
        <v>201</v>
      </c>
      <c r="D410" t="s">
        <v>197</v>
      </c>
      <c r="E410" t="s">
        <v>244</v>
      </c>
      <c r="F410" t="s">
        <v>245</v>
      </c>
      <c r="G410" t="s">
        <v>246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SI</v>
      </c>
      <c r="L410" t="s">
        <v>196</v>
      </c>
      <c r="M410" t="s">
        <v>302</v>
      </c>
      <c r="N410" t="s">
        <v>296</v>
      </c>
      <c r="O410" t="s">
        <v>296</v>
      </c>
      <c r="P410" t="str">
        <f t="shared" si="30"/>
        <v>JULIO MARTIN NEIRA QUISPEComunicación MultidimensionalEVALUACION</v>
      </c>
      <c r="Q410" t="str">
        <f>BASE[[#This Row],[NombresCalificado]]&amp;BASE[[#This Row],[TipoEvaluacion]]</f>
        <v>JULIO MARTIN NEIRA QUISPEEVALUACION</v>
      </c>
      <c r="R410">
        <v>1</v>
      </c>
      <c r="S410" t="s">
        <v>6</v>
      </c>
      <c r="T410" t="s">
        <v>307</v>
      </c>
      <c r="U410" s="17">
        <v>0</v>
      </c>
      <c r="V410" s="17" t="str" cm="1">
        <f t="array" ref="V410">_xlfn.IFS(U410=0,"Prenovato",U410=1,"Novato",U410=2,"Principiante avanzado",U410=3,"Competente",U410=4,"Proficiente",U410=5,"Master")</f>
        <v>Prenovato</v>
      </c>
      <c r="W410" s="17">
        <v>1</v>
      </c>
      <c r="X410" s="17" t="str" cm="1">
        <f t="array" ref="X410">_xlfn.IFS(W410=0,"No evidenciado",W410=1,"Novato",W410=2,"Principiante avanzado",W410=3,"Competente",W410=4,"Proficiente",W410=5,"Master")</f>
        <v>Novato</v>
      </c>
      <c r="Y410" s="17">
        <v>2</v>
      </c>
      <c r="Z410" s="17" t="str" cm="1">
        <f t="array" ref="Z410">_xlfn.IFS(Y410=0,"No evidenciado",Y410=1,"Novato",Y410=2,"Principiante avanzado",Y410=3,"Competente",Y410=4,"Proficiente",Y410=5,"Master")</f>
        <v>Principiante avanzado</v>
      </c>
      <c r="AA410" s="17">
        <v>2</v>
      </c>
      <c r="AB410" s="17" t="str" cm="1">
        <f t="array" ref="AB410">_xlfn.IFS(AA410=0,"No evidenciado",AA410=1,"Novato",AA410=2,"Principiante avanzado",AA410=3,"Competente",AA410=4,"Proficiente",AA410=5,"Master")</f>
        <v>Principiante avanzado</v>
      </c>
      <c r="AC410" s="17">
        <v>0</v>
      </c>
      <c r="AD410" s="17" t="str" cm="1">
        <f t="array" ref="AD410">_xlfn.IFS(AC410=0,"Prenovato",AC410=1,"Novato",AC410=2,"Principiante avanzado",AC410=3,"Competente",AC410=4,"Proficiente",AC410=5,"Master")</f>
        <v>Prenovato</v>
      </c>
      <c r="AE410" s="17" t="s">
        <v>309</v>
      </c>
    </row>
    <row r="411" spans="1:31" x14ac:dyDescent="0.25">
      <c r="A411" t="s">
        <v>210</v>
      </c>
      <c r="B411" t="s">
        <v>211</v>
      </c>
      <c r="C411" t="s">
        <v>201</v>
      </c>
      <c r="D411" t="s">
        <v>197</v>
      </c>
      <c r="E411" t="s">
        <v>244</v>
      </c>
      <c r="F411" t="s">
        <v>245</v>
      </c>
      <c r="G411" t="s">
        <v>246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SI</v>
      </c>
      <c r="L411" t="s">
        <v>196</v>
      </c>
      <c r="M411" t="s">
        <v>304</v>
      </c>
      <c r="N411" t="s">
        <v>296</v>
      </c>
      <c r="O411" t="s">
        <v>296</v>
      </c>
      <c r="P411" t="str">
        <f t="shared" si="30"/>
        <v>JULIO MARTIN NEIRA QUISPEAnálisis descriptivo y prescriptivoEVALUACION</v>
      </c>
      <c r="Q411" t="str">
        <f>BASE[[#This Row],[NombresCalificado]]&amp;BASE[[#This Row],[TipoEvaluacion]]</f>
        <v>JULIO MARTIN NEIRA QUISPEEVALUACION</v>
      </c>
      <c r="R411">
        <v>1</v>
      </c>
      <c r="S411" t="s">
        <v>6</v>
      </c>
      <c r="T411" t="s">
        <v>307</v>
      </c>
      <c r="U411" s="17">
        <v>0</v>
      </c>
      <c r="V411" s="17" t="str" cm="1">
        <f t="array" ref="V411">_xlfn.IFS(U411=0,"Prenovato",U411=1,"Novato",U411=2,"Principiante avanzado",U411=3,"Competente",U411=4,"Proficiente",U411=5,"Master")</f>
        <v>Prenovato</v>
      </c>
      <c r="W411" s="17">
        <v>1</v>
      </c>
      <c r="X411" s="17" t="str" cm="1">
        <f t="array" ref="X411">_xlfn.IFS(W411=0,"No evidenciado",W411=1,"Novato",W411=2,"Principiante avanzado",W411=3,"Competente",W411=4,"Proficiente",W411=5,"Master")</f>
        <v>Novato</v>
      </c>
      <c r="Y411" s="17">
        <v>2</v>
      </c>
      <c r="Z411" s="17" t="str" cm="1">
        <f t="array" ref="Z411">_xlfn.IFS(Y411=0,"No evidenciado",Y411=1,"Novato",Y411=2,"Principiante avanzado",Y411=3,"Competente",Y411=4,"Proficiente",Y411=5,"Master")</f>
        <v>Principiante avanzado</v>
      </c>
      <c r="AA411" s="17">
        <v>2</v>
      </c>
      <c r="AB411" s="17" t="str" cm="1">
        <f t="array" ref="AB411">_xlfn.IFS(AA411=0,"No evidenciado",AA411=1,"Novato",AA411=2,"Principiante avanzado",AA411=3,"Competente",AA411=4,"Proficiente",AA411=5,"Master")</f>
        <v>Principiante avanzado</v>
      </c>
      <c r="AC411" s="17">
        <v>0</v>
      </c>
      <c r="AD411" s="17" t="str" cm="1">
        <f t="array" ref="AD411">_xlfn.IFS(AC411=0,"Prenovato",AC411=1,"Novato",AC411=2,"Principiante avanzado",AC411=3,"Competente",AC411=4,"Proficiente",AC411=5,"Master")</f>
        <v>Prenovato</v>
      </c>
      <c r="AE411" s="17" t="s">
        <v>309</v>
      </c>
    </row>
    <row r="412" spans="1:31" x14ac:dyDescent="0.25">
      <c r="A412" t="s">
        <v>210</v>
      </c>
      <c r="B412" t="s">
        <v>211</v>
      </c>
      <c r="C412" t="s">
        <v>201</v>
      </c>
      <c r="D412" t="s">
        <v>197</v>
      </c>
      <c r="E412" t="s">
        <v>244</v>
      </c>
      <c r="F412" t="s">
        <v>245</v>
      </c>
      <c r="G412" t="s">
        <v>246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SI</v>
      </c>
      <c r="L412" t="s">
        <v>196</v>
      </c>
      <c r="M412" t="s">
        <v>301</v>
      </c>
      <c r="N412" t="s">
        <v>296</v>
      </c>
      <c r="O412" t="s">
        <v>296</v>
      </c>
      <c r="P412" t="str">
        <f t="shared" si="30"/>
        <v>JULIO MARTIN NEIRA QUISPEMejora de ProcesosEVALUACION</v>
      </c>
      <c r="Q412" t="str">
        <f>BASE[[#This Row],[NombresCalificado]]&amp;BASE[[#This Row],[TipoEvaluacion]]</f>
        <v>JULIO MARTIN NEIRA QUISPEEVALUACION</v>
      </c>
      <c r="R412">
        <v>1</v>
      </c>
      <c r="S412" t="s">
        <v>6</v>
      </c>
      <c r="T412" t="s">
        <v>307</v>
      </c>
      <c r="U412" s="17">
        <v>0</v>
      </c>
      <c r="V412" s="17" t="str" cm="1">
        <f t="array" ref="V412">_xlfn.IFS(U412=0,"Prenovato",U412=1,"Novato",U412=2,"Principiante avanzado",U412=3,"Competente",U412=4,"Proficiente",U412=5,"Master")</f>
        <v>Prenovato</v>
      </c>
      <c r="W412" s="17">
        <v>1</v>
      </c>
      <c r="X412" s="17" t="str" cm="1">
        <f t="array" ref="X412">_xlfn.IFS(W412=0,"No evidenciado",W412=1,"Novato",W412=2,"Principiante avanzado",W412=3,"Competente",W412=4,"Proficiente",W412=5,"Master")</f>
        <v>Novato</v>
      </c>
      <c r="Y412" s="17">
        <v>2</v>
      </c>
      <c r="Z412" s="17" t="str" cm="1">
        <f t="array" ref="Z412">_xlfn.IFS(Y412=0,"No evidenciado",Y412=1,"Novato",Y412=2,"Principiante avanzado",Y412=3,"Competente",Y412=4,"Proficiente",Y412=5,"Master")</f>
        <v>Principiante avanzado</v>
      </c>
      <c r="AA412" s="17">
        <v>2</v>
      </c>
      <c r="AB412" s="17" t="str" cm="1">
        <f t="array" ref="AB412">_xlfn.IFS(AA412=0,"No evidenciado",AA412=1,"Novato",AA412=2,"Principiante avanzado",AA412=3,"Competente",AA412=4,"Proficiente",AA412=5,"Master")</f>
        <v>Principiante avanzado</v>
      </c>
      <c r="AC412" s="17">
        <v>0</v>
      </c>
      <c r="AD412" s="17" t="str" cm="1">
        <f t="array" ref="AD412">_xlfn.IFS(AC412=0,"Prenovato",AC412=1,"Novato",AC412=2,"Principiante avanzado",AC412=3,"Competente",AC412=4,"Proficiente",AC412=5,"Master")</f>
        <v>Prenovato</v>
      </c>
      <c r="AE412" s="17" t="s">
        <v>309</v>
      </c>
    </row>
    <row r="413" spans="1:31" x14ac:dyDescent="0.25">
      <c r="A413" t="s">
        <v>210</v>
      </c>
      <c r="B413" t="s">
        <v>211</v>
      </c>
      <c r="C413" t="s">
        <v>201</v>
      </c>
      <c r="D413" t="s">
        <v>197</v>
      </c>
      <c r="E413" t="s">
        <v>244</v>
      </c>
      <c r="F413" t="s">
        <v>245</v>
      </c>
      <c r="G413" t="s">
        <v>246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SI</v>
      </c>
      <c r="L413" t="s">
        <v>196</v>
      </c>
      <c r="M413" t="s">
        <v>298</v>
      </c>
      <c r="N413" t="s">
        <v>296</v>
      </c>
      <c r="O413" t="s">
        <v>296</v>
      </c>
      <c r="P413" t="str">
        <f t="shared" si="30"/>
        <v>JULIO MARTIN NEIRA QUISPEElaboración de Modelos Financieros y No FinancierosEVALUACION</v>
      </c>
      <c r="Q413" t="str">
        <f>BASE[[#This Row],[NombresCalificado]]&amp;BASE[[#This Row],[TipoEvaluacion]]</f>
        <v>JULIO MARTIN NEIRA QUISPEEVALUACION</v>
      </c>
      <c r="R413">
        <v>0</v>
      </c>
      <c r="S413" t="s">
        <v>185</v>
      </c>
      <c r="T413" t="s">
        <v>307</v>
      </c>
      <c r="U413" s="17">
        <v>0</v>
      </c>
      <c r="V413" s="17" t="str" cm="1">
        <f t="array" ref="V413">_xlfn.IFS(U413=0,"Prenovato",U413=1,"Novato",U413=2,"Principiante avanzado",U413=3,"Competente",U413=4,"Proficiente",U413=5,"Master")</f>
        <v>Prenovato</v>
      </c>
      <c r="W413" s="17">
        <v>1</v>
      </c>
      <c r="X413" s="17" t="str" cm="1">
        <f t="array" ref="X413">_xlfn.IFS(W413=0,"No evidenciado",W413=1,"Novato",W413=2,"Principiante avanzado",W413=3,"Competente",W413=4,"Proficiente",W413=5,"Master")</f>
        <v>Novato</v>
      </c>
      <c r="Y413" s="17">
        <v>2</v>
      </c>
      <c r="Z413" s="17" t="str" cm="1">
        <f t="array" ref="Z413">_xlfn.IFS(Y413=0,"No evidenciado",Y413=1,"Novato",Y413=2,"Principiante avanzado",Y413=3,"Competente",Y413=4,"Proficiente",Y413=5,"Master")</f>
        <v>Principiante avanzado</v>
      </c>
      <c r="AA413" s="17">
        <v>2</v>
      </c>
      <c r="AB413" s="17" t="str" cm="1">
        <f t="array" ref="AB413">_xlfn.IFS(AA413=0,"No evidenciado",AA413=1,"Novato",AA413=2,"Principiante avanzado",AA413=3,"Competente",AA413=4,"Proficiente",AA413=5,"Master")</f>
        <v>Principiante avanzado</v>
      </c>
      <c r="AC413" s="17">
        <v>0</v>
      </c>
      <c r="AD413" s="17" t="str" cm="1">
        <f t="array" ref="AD413">_xlfn.IFS(AC413=0,"Prenovato",AC413=1,"Novato",AC413=2,"Principiante avanzado",AC413=3,"Competente",AC413=4,"Proficiente",AC413=5,"Master")</f>
        <v>Prenovato</v>
      </c>
      <c r="AE413" s="17" t="s">
        <v>309</v>
      </c>
    </row>
    <row r="414" spans="1:31" x14ac:dyDescent="0.25">
      <c r="A414" t="s">
        <v>210</v>
      </c>
      <c r="B414" t="s">
        <v>211</v>
      </c>
      <c r="C414" t="s">
        <v>201</v>
      </c>
      <c r="D414" t="s">
        <v>197</v>
      </c>
      <c r="E414" t="s">
        <v>244</v>
      </c>
      <c r="F414" t="s">
        <v>245</v>
      </c>
      <c r="G414" t="s">
        <v>246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SI</v>
      </c>
      <c r="L414" t="s">
        <v>196</v>
      </c>
      <c r="M414" t="s">
        <v>295</v>
      </c>
      <c r="N414" t="s">
        <v>296</v>
      </c>
      <c r="O414" t="s">
        <v>296</v>
      </c>
      <c r="P414" t="str">
        <f t="shared" si="30"/>
        <v>JULIO MARTIN NEIRA QUISPETransformacion DigitalEVALUACION</v>
      </c>
      <c r="Q414" t="str">
        <f>BASE[[#This Row],[NombresCalificado]]&amp;BASE[[#This Row],[TipoEvaluacion]]</f>
        <v>JULIO MARTIN NEIRA QUISPEEVALUACION</v>
      </c>
      <c r="R414">
        <v>1</v>
      </c>
      <c r="S414" t="s">
        <v>6</v>
      </c>
      <c r="T414" t="s">
        <v>307</v>
      </c>
      <c r="U414" s="17">
        <v>0</v>
      </c>
      <c r="V414" s="17" t="str" cm="1">
        <f t="array" ref="V414">_xlfn.IFS(U414=0,"Prenovato",U414=1,"Novato",U414=2,"Principiante avanzado",U414=3,"Competente",U414=4,"Proficiente",U414=5,"Master")</f>
        <v>Prenovato</v>
      </c>
      <c r="W414" s="17">
        <v>1</v>
      </c>
      <c r="X414" s="17" t="str" cm="1">
        <f t="array" ref="X414">_xlfn.IFS(W414=0,"No evidenciado",W414=1,"Novato",W414=2,"Principiante avanzado",W414=3,"Competente",W414=4,"Proficiente",W414=5,"Master")</f>
        <v>Novato</v>
      </c>
      <c r="Y414" s="17">
        <v>2</v>
      </c>
      <c r="Z414" s="17" t="str" cm="1">
        <f t="array" ref="Z414">_xlfn.IFS(Y414=0,"No evidenciado",Y414=1,"Novato",Y414=2,"Principiante avanzado",Y414=3,"Competente",Y414=4,"Proficiente",Y414=5,"Master")</f>
        <v>Principiante avanzado</v>
      </c>
      <c r="AA414" s="17">
        <v>2</v>
      </c>
      <c r="AB414" s="17" t="str" cm="1">
        <f t="array" ref="AB414">_xlfn.IFS(AA414=0,"No evidenciado",AA414=1,"Novato",AA414=2,"Principiante avanzado",AA414=3,"Competente",AA414=4,"Proficiente",AA414=5,"Master")</f>
        <v>Principiante avanzado</v>
      </c>
      <c r="AC414" s="17">
        <v>0</v>
      </c>
      <c r="AD414" s="17" t="str" cm="1">
        <f t="array" ref="AD414">_xlfn.IFS(AC414=0,"Prenovato",AC414=1,"Novato",AC414=2,"Principiante avanzado",AC414=3,"Competente",AC414=4,"Proficiente",AC414=5,"Master")</f>
        <v>Prenovato</v>
      </c>
      <c r="AE414" s="17" t="s">
        <v>309</v>
      </c>
    </row>
    <row r="415" spans="1:31" x14ac:dyDescent="0.25">
      <c r="A415" t="s">
        <v>210</v>
      </c>
      <c r="B415" t="s">
        <v>211</v>
      </c>
      <c r="C415" t="s">
        <v>201</v>
      </c>
      <c r="D415" t="s">
        <v>197</v>
      </c>
      <c r="E415" t="s">
        <v>244</v>
      </c>
      <c r="F415" t="s">
        <v>245</v>
      </c>
      <c r="G415" t="s">
        <v>246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SI</v>
      </c>
      <c r="L415" t="s">
        <v>196</v>
      </c>
      <c r="M415" t="s">
        <v>303</v>
      </c>
      <c r="N415" t="s">
        <v>291</v>
      </c>
      <c r="O415" t="s">
        <v>292</v>
      </c>
      <c r="P415" t="str">
        <f t="shared" si="30"/>
        <v>JULIO MARTIN NEIRA QUISPEGestión de ProyectosEVALUACION</v>
      </c>
      <c r="Q415" t="str">
        <f>BASE[[#This Row],[NombresCalificado]]&amp;BASE[[#This Row],[TipoEvaluacion]]</f>
        <v>JULIO MARTIN NEIRA QUISPEEVALUACION</v>
      </c>
      <c r="R415">
        <v>1</v>
      </c>
      <c r="S415" t="s">
        <v>6</v>
      </c>
      <c r="T415" t="s">
        <v>307</v>
      </c>
      <c r="U415" s="17">
        <v>0</v>
      </c>
      <c r="V415" s="17" t="str" cm="1">
        <f t="array" ref="V415">_xlfn.IFS(U415=0,"Prenovato",U415=1,"Novato",U415=2,"Principiante avanzado",U415=3,"Competente",U415=4,"Proficiente",U415=5,"Master")</f>
        <v>Prenovato</v>
      </c>
      <c r="W415" s="17">
        <v>1</v>
      </c>
      <c r="X415" s="17" t="str" cm="1">
        <f t="array" ref="X415">_xlfn.IFS(W415=0,"No evidenciado",W415=1,"Novato",W415=2,"Principiante avanzado",W415=3,"Competente",W415=4,"Proficiente",W415=5,"Master")</f>
        <v>Novato</v>
      </c>
      <c r="Y415" s="17">
        <v>2</v>
      </c>
      <c r="Z415" s="17" t="str" cm="1">
        <f t="array" ref="Z415">_xlfn.IFS(Y415=0,"No evidenciado",Y415=1,"Novato",Y415=2,"Principiante avanzado",Y415=3,"Competente",Y415=4,"Proficiente",Y415=5,"Master")</f>
        <v>Principiante avanzado</v>
      </c>
      <c r="AA415" s="17">
        <v>2</v>
      </c>
      <c r="AB415" s="17" t="str" cm="1">
        <f t="array" ref="AB415">_xlfn.IFS(AA415=0,"No evidenciado",AA415=1,"Novato",AA415=2,"Principiante avanzado",AA415=3,"Competente",AA415=4,"Proficiente",AA415=5,"Master")</f>
        <v>Principiante avanzado</v>
      </c>
      <c r="AC415" s="17">
        <v>0</v>
      </c>
      <c r="AD415" s="17" t="str" cm="1">
        <f t="array" ref="AD415">_xlfn.IFS(AC415=0,"Prenovato",AC415=1,"Novato",AC415=2,"Principiante avanzado",AC415=3,"Competente",AC415=4,"Proficiente",AC415=5,"Master")</f>
        <v>Prenovato</v>
      </c>
      <c r="AE415" s="17" t="s">
        <v>309</v>
      </c>
    </row>
    <row r="416" spans="1:31" x14ac:dyDescent="0.25">
      <c r="A416" t="s">
        <v>210</v>
      </c>
      <c r="B416" t="s">
        <v>211</v>
      </c>
      <c r="C416" t="s">
        <v>201</v>
      </c>
      <c r="D416" t="s">
        <v>197</v>
      </c>
      <c r="E416" t="s">
        <v>244</v>
      </c>
      <c r="F416" t="s">
        <v>245</v>
      </c>
      <c r="G416" t="s">
        <v>246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SI</v>
      </c>
      <c r="L416" t="s">
        <v>196</v>
      </c>
      <c r="M416" t="s">
        <v>300</v>
      </c>
      <c r="N416" t="s">
        <v>291</v>
      </c>
      <c r="O416" t="s">
        <v>292</v>
      </c>
      <c r="P416" t="str">
        <f t="shared" si="30"/>
        <v>JULIO MARTIN NEIRA QUISPEComportamiento del ConsumidorEVALUACION</v>
      </c>
      <c r="Q416" t="str">
        <f>BASE[[#This Row],[NombresCalificado]]&amp;BASE[[#This Row],[TipoEvaluacion]]</f>
        <v>JULIO MARTIN NEIRA QUISPEEVALUACION</v>
      </c>
      <c r="R416">
        <v>0</v>
      </c>
      <c r="S416" t="s">
        <v>185</v>
      </c>
      <c r="T416" t="s">
        <v>307</v>
      </c>
      <c r="U416" s="17">
        <v>0</v>
      </c>
      <c r="V416" s="17" t="str" cm="1">
        <f t="array" ref="V416">_xlfn.IFS(U416=0,"Prenovato",U416=1,"Novato",U416=2,"Principiante avanzado",U416=3,"Competente",U416=4,"Proficiente",U416=5,"Master")</f>
        <v>Prenovato</v>
      </c>
      <c r="W416" s="17">
        <v>1</v>
      </c>
      <c r="X416" s="17" t="str" cm="1">
        <f t="array" ref="X416">_xlfn.IFS(W416=0,"No evidenciado",W416=1,"Novato",W416=2,"Principiante avanzado",W416=3,"Competente",W416=4,"Proficiente",W416=5,"Master")</f>
        <v>Novato</v>
      </c>
      <c r="Y416" s="17">
        <v>2</v>
      </c>
      <c r="Z416" s="17" t="str" cm="1">
        <f t="array" ref="Z416">_xlfn.IFS(Y416=0,"No evidenciado",Y416=1,"Novato",Y416=2,"Principiante avanzado",Y416=3,"Competente",Y416=4,"Proficiente",Y416=5,"Master")</f>
        <v>Principiante avanzado</v>
      </c>
      <c r="AA416" s="17">
        <v>2</v>
      </c>
      <c r="AB416" s="17" t="str" cm="1">
        <f t="array" ref="AB416">_xlfn.IFS(AA416=0,"No evidenciado",AA416=1,"Novato",AA416=2,"Principiante avanzado",AA416=3,"Competente",AA416=4,"Proficiente",AA416=5,"Master")</f>
        <v>Principiante avanzado</v>
      </c>
      <c r="AC416" s="17">
        <v>0</v>
      </c>
      <c r="AD416" s="17" t="str" cm="1">
        <f t="array" ref="AD416">_xlfn.IFS(AC416=0,"Prenovato",AC416=1,"Novato",AC416=2,"Principiante avanzado",AC416=3,"Competente",AC416=4,"Proficiente",AC416=5,"Master")</f>
        <v>Prenovato</v>
      </c>
      <c r="AE416" s="17" t="s">
        <v>309</v>
      </c>
    </row>
    <row r="417" spans="1:31" x14ac:dyDescent="0.25">
      <c r="A417" t="s">
        <v>210</v>
      </c>
      <c r="B417" t="s">
        <v>211</v>
      </c>
      <c r="C417" t="s">
        <v>201</v>
      </c>
      <c r="D417" t="s">
        <v>197</v>
      </c>
      <c r="E417" t="s">
        <v>244</v>
      </c>
      <c r="F417" t="s">
        <v>245</v>
      </c>
      <c r="G417" t="s">
        <v>246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SI</v>
      </c>
      <c r="L417" t="s">
        <v>196</v>
      </c>
      <c r="M417" t="s">
        <v>294</v>
      </c>
      <c r="N417" t="s">
        <v>291</v>
      </c>
      <c r="O417" t="s">
        <v>292</v>
      </c>
      <c r="P417" t="str">
        <f t="shared" si="30"/>
        <v>JULIO MARTIN NEIRA QUISPEDiseño y Desarrollo OrganizacionalEVALUACION</v>
      </c>
      <c r="Q417" t="str">
        <f>BASE[[#This Row],[NombresCalificado]]&amp;BASE[[#This Row],[TipoEvaluacion]]</f>
        <v>JULIO MARTIN NEIRA QUISPEEVALUACION</v>
      </c>
      <c r="R417">
        <v>0</v>
      </c>
      <c r="S417" t="s">
        <v>185</v>
      </c>
      <c r="T417" t="s">
        <v>307</v>
      </c>
      <c r="U417" s="17">
        <v>0</v>
      </c>
      <c r="V417" s="17" t="str" cm="1">
        <f t="array" ref="V417">_xlfn.IFS(U417=0,"Prenovato",U417=1,"Novato",U417=2,"Principiante avanzado",U417=3,"Competente",U417=4,"Proficiente",U417=5,"Master")</f>
        <v>Prenovato</v>
      </c>
      <c r="W417" s="17">
        <v>1</v>
      </c>
      <c r="X417" s="17" t="str" cm="1">
        <f t="array" ref="X417">_xlfn.IFS(W417=0,"No evidenciado",W417=1,"Novato",W417=2,"Principiante avanzado",W417=3,"Competente",W417=4,"Proficiente",W417=5,"Master")</f>
        <v>Novato</v>
      </c>
      <c r="Y417" s="17">
        <v>2</v>
      </c>
      <c r="Z417" s="17" t="str" cm="1">
        <f t="array" ref="Z417">_xlfn.IFS(Y417=0,"No evidenciado",Y417=1,"Novato",Y417=2,"Principiante avanzado",Y417=3,"Competente",Y417=4,"Proficiente",Y417=5,"Master")</f>
        <v>Principiante avanzado</v>
      </c>
      <c r="AA417" s="17">
        <v>2</v>
      </c>
      <c r="AB417" s="17" t="str" cm="1">
        <f t="array" ref="AB417">_xlfn.IFS(AA417=0,"No evidenciado",AA417=1,"Novato",AA417=2,"Principiante avanzado",AA417=3,"Competente",AA417=4,"Proficiente",AA417=5,"Master")</f>
        <v>Principiante avanzado</v>
      </c>
      <c r="AC417" s="17">
        <v>0</v>
      </c>
      <c r="AD417" s="17" t="str" cm="1">
        <f t="array" ref="AD417">_xlfn.IFS(AC417=0,"Prenovato",AC417=1,"Novato",AC417=2,"Principiante avanzado",AC417=3,"Competente",AC417=4,"Proficiente",AC417=5,"Master")</f>
        <v>Prenovato</v>
      </c>
      <c r="AE417" s="17" t="s">
        <v>309</v>
      </c>
    </row>
    <row r="418" spans="1:31" x14ac:dyDescent="0.25">
      <c r="A418" t="s">
        <v>210</v>
      </c>
      <c r="B418" t="s">
        <v>211</v>
      </c>
      <c r="C418" t="s">
        <v>201</v>
      </c>
      <c r="D418" t="s">
        <v>197</v>
      </c>
      <c r="E418" t="s">
        <v>244</v>
      </c>
      <c r="F418" t="s">
        <v>245</v>
      </c>
      <c r="G418" t="s">
        <v>246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SI</v>
      </c>
      <c r="L418" t="s">
        <v>196</v>
      </c>
      <c r="M418" t="s">
        <v>306</v>
      </c>
      <c r="N418" t="s">
        <v>296</v>
      </c>
      <c r="O418" t="s">
        <v>296</v>
      </c>
      <c r="P418" t="str">
        <f t="shared" si="30"/>
        <v>JULIO MARTIN NEIRA QUISPEDesarrollo de Nuevos Productos y ServiciosEVALUACION</v>
      </c>
      <c r="Q418" t="str">
        <f>BASE[[#This Row],[NombresCalificado]]&amp;BASE[[#This Row],[TipoEvaluacion]]</f>
        <v>JULIO MARTIN NEIRA QUISPEEVALUACION</v>
      </c>
      <c r="R418">
        <v>0</v>
      </c>
      <c r="S418" t="s">
        <v>185</v>
      </c>
      <c r="T418" t="s">
        <v>307</v>
      </c>
      <c r="U418" s="17">
        <v>0</v>
      </c>
      <c r="V418" s="17" t="str" cm="1">
        <f t="array" ref="V418">_xlfn.IFS(U418=0,"Prenovato",U418=1,"Novato",U418=2,"Principiante avanzado",U418=3,"Competente",U418=4,"Proficiente",U418=5,"Master")</f>
        <v>Prenovato</v>
      </c>
      <c r="W418" s="17">
        <v>1</v>
      </c>
      <c r="X418" s="17" t="str" cm="1">
        <f t="array" ref="X418">_xlfn.IFS(W418=0,"No evidenciado",W418=1,"Novato",W418=2,"Principiante avanzado",W418=3,"Competente",W418=4,"Proficiente",W418=5,"Master")</f>
        <v>Novato</v>
      </c>
      <c r="Y418" s="17">
        <v>2</v>
      </c>
      <c r="Z418" s="17" t="str" cm="1">
        <f t="array" ref="Z418">_xlfn.IFS(Y418=0,"No evidenciado",Y418=1,"Novato",Y418=2,"Principiante avanzado",Y418=3,"Competente",Y418=4,"Proficiente",Y418=5,"Master")</f>
        <v>Principiante avanzado</v>
      </c>
      <c r="AA418" s="17">
        <v>2</v>
      </c>
      <c r="AB418" s="17" t="str" cm="1">
        <f t="array" ref="AB418">_xlfn.IFS(AA418=0,"No evidenciado",AA418=1,"Novato",AA418=2,"Principiante avanzado",AA418=3,"Competente",AA418=4,"Proficiente",AA418=5,"Master")</f>
        <v>Principiante avanzado</v>
      </c>
      <c r="AC418" s="17">
        <v>0</v>
      </c>
      <c r="AD418" s="17" t="str" cm="1">
        <f t="array" ref="AD418">_xlfn.IFS(AC418=0,"Prenovato",AC418=1,"Novato",AC418=2,"Principiante avanzado",AC418=3,"Competente",AC418=4,"Proficiente",AC418=5,"Master")</f>
        <v>Prenovato</v>
      </c>
      <c r="AE418" s="17" t="s">
        <v>309</v>
      </c>
    </row>
    <row r="419" spans="1:31" x14ac:dyDescent="0.25">
      <c r="A419" t="s">
        <v>210</v>
      </c>
      <c r="B419" t="s">
        <v>211</v>
      </c>
      <c r="C419" t="s">
        <v>201</v>
      </c>
      <c r="D419" t="s">
        <v>197</v>
      </c>
      <c r="E419" t="s">
        <v>244</v>
      </c>
      <c r="F419" t="s">
        <v>245</v>
      </c>
      <c r="G419" t="s">
        <v>246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SI</v>
      </c>
      <c r="L419" t="s">
        <v>196</v>
      </c>
      <c r="M419" t="s">
        <v>297</v>
      </c>
      <c r="N419" t="s">
        <v>296</v>
      </c>
      <c r="O419" t="s">
        <v>296</v>
      </c>
      <c r="P419" t="str">
        <f t="shared" si="30"/>
        <v>JULIO MARTIN NEIRA QUISPEElaboración de modelos de negocio (inc. Digital)EVALUACION</v>
      </c>
      <c r="Q419" t="str">
        <f>BASE[[#This Row],[NombresCalificado]]&amp;BASE[[#This Row],[TipoEvaluacion]]</f>
        <v>JULIO MARTIN NEIRA QUISPEEVALUACION</v>
      </c>
      <c r="R419">
        <v>0</v>
      </c>
      <c r="S419" t="s">
        <v>185</v>
      </c>
      <c r="T419" t="s">
        <v>307</v>
      </c>
      <c r="U419" s="17">
        <v>0</v>
      </c>
      <c r="V419" s="17" t="str" cm="1">
        <f t="array" ref="V419">_xlfn.IFS(U419=0,"Prenovato",U419=1,"Novato",U419=2,"Principiante avanzado",U419=3,"Competente",U419=4,"Proficiente",U419=5,"Master")</f>
        <v>Prenovato</v>
      </c>
      <c r="W419" s="17">
        <v>1</v>
      </c>
      <c r="X419" s="17" t="str" cm="1">
        <f t="array" ref="X419">_xlfn.IFS(W419=0,"No evidenciado",W419=1,"Novato",W419=2,"Principiante avanzado",W419=3,"Competente",W419=4,"Proficiente",W419=5,"Master")</f>
        <v>Novato</v>
      </c>
      <c r="Y419" s="17">
        <v>2</v>
      </c>
      <c r="Z419" s="17" t="str" cm="1">
        <f t="array" ref="Z419">_xlfn.IFS(Y419=0,"No evidenciado",Y419=1,"Novato",Y419=2,"Principiante avanzado",Y419=3,"Competente",Y419=4,"Proficiente",Y419=5,"Master")</f>
        <v>Principiante avanzado</v>
      </c>
      <c r="AA419" s="17">
        <v>2</v>
      </c>
      <c r="AB419" s="17" t="str" cm="1">
        <f t="array" ref="AB419">_xlfn.IFS(AA419=0,"No evidenciado",AA419=1,"Novato",AA419=2,"Principiante avanzado",AA419=3,"Competente",AA419=4,"Proficiente",AA419=5,"Master")</f>
        <v>Principiante avanzado</v>
      </c>
      <c r="AC419" s="17">
        <v>0</v>
      </c>
      <c r="AD419" s="17" t="str" cm="1">
        <f t="array" ref="AD419">_xlfn.IFS(AC419=0,"Prenovato",AC419=1,"Novato",AC419=2,"Principiante avanzado",AC419=3,"Competente",AC419=4,"Proficiente",AC419=5,"Master")</f>
        <v>Prenovato</v>
      </c>
      <c r="AE419" s="17" t="s">
        <v>309</v>
      </c>
    </row>
    <row r="420" spans="1:31" x14ac:dyDescent="0.25">
      <c r="A420" t="s">
        <v>210</v>
      </c>
      <c r="B420" t="s">
        <v>211</v>
      </c>
      <c r="C420" t="s">
        <v>201</v>
      </c>
      <c r="D420" t="s">
        <v>197</v>
      </c>
      <c r="E420" t="s">
        <v>244</v>
      </c>
      <c r="F420" t="s">
        <v>245</v>
      </c>
      <c r="G420" t="s">
        <v>246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SI</v>
      </c>
      <c r="L420" t="s">
        <v>196</v>
      </c>
      <c r="M420" t="s">
        <v>293</v>
      </c>
      <c r="N420" t="s">
        <v>291</v>
      </c>
      <c r="O420" t="s">
        <v>292</v>
      </c>
      <c r="P420" t="str">
        <f t="shared" si="30"/>
        <v>JULIO MARTIN NEIRA QUISPEForesight StrategyEVALUACION</v>
      </c>
      <c r="Q420" t="str">
        <f>BASE[[#This Row],[NombresCalificado]]&amp;BASE[[#This Row],[TipoEvaluacion]]</f>
        <v>JULIO MARTIN NEIRA QUISPEEVALUACION</v>
      </c>
      <c r="R420">
        <v>0</v>
      </c>
      <c r="S420" t="s">
        <v>185</v>
      </c>
      <c r="T420" t="s">
        <v>307</v>
      </c>
      <c r="U420" s="17">
        <v>0</v>
      </c>
      <c r="V420" s="17" t="str" cm="1">
        <f t="array" ref="V420">_xlfn.IFS(U420=0,"Prenovato",U420=1,"Novato",U420=2,"Principiante avanzado",U420=3,"Competente",U420=4,"Proficiente",U420=5,"Master")</f>
        <v>Prenovato</v>
      </c>
      <c r="W420" s="17">
        <v>1</v>
      </c>
      <c r="X420" s="17" t="str" cm="1">
        <f t="array" ref="X420">_xlfn.IFS(W420=0,"No evidenciado",W420=1,"Novato",W420=2,"Principiante avanzado",W420=3,"Competente",W420=4,"Proficiente",W420=5,"Master")</f>
        <v>Novato</v>
      </c>
      <c r="Y420" s="17">
        <v>2</v>
      </c>
      <c r="Z420" s="17" t="str" cm="1">
        <f t="array" ref="Z420">_xlfn.IFS(Y420=0,"No evidenciado",Y420=1,"Novato",Y420=2,"Principiante avanzado",Y420=3,"Competente",Y420=4,"Proficiente",Y420=5,"Master")</f>
        <v>Principiante avanzado</v>
      </c>
      <c r="AA420" s="17">
        <v>2</v>
      </c>
      <c r="AB420" s="17" t="str" cm="1">
        <f t="array" ref="AB420">_xlfn.IFS(AA420=0,"No evidenciado",AA420=1,"Novato",AA420=2,"Principiante avanzado",AA420=3,"Competente",AA420=4,"Proficiente",AA420=5,"Master")</f>
        <v>Principiante avanzado</v>
      </c>
      <c r="AC420" s="17">
        <v>0</v>
      </c>
      <c r="AD420" s="17" t="str" cm="1">
        <f t="array" ref="AD420">_xlfn.IFS(AC420=0,"Prenovato",AC420=1,"Novato",AC420=2,"Principiante avanzado",AC420=3,"Competente",AC420=4,"Proficiente",AC420=5,"Master")</f>
        <v>Prenovato</v>
      </c>
      <c r="AE420" s="17" t="s">
        <v>309</v>
      </c>
    </row>
    <row r="421" spans="1:31" x14ac:dyDescent="0.25">
      <c r="A421" t="s">
        <v>210</v>
      </c>
      <c r="B421" t="s">
        <v>211</v>
      </c>
      <c r="C421" t="s">
        <v>201</v>
      </c>
      <c r="D421" t="s">
        <v>197</v>
      </c>
      <c r="E421" t="s">
        <v>244</v>
      </c>
      <c r="F421" t="s">
        <v>245</v>
      </c>
      <c r="G421" t="s">
        <v>246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SI</v>
      </c>
      <c r="L421" t="s">
        <v>196</v>
      </c>
      <c r="M421" t="s">
        <v>299</v>
      </c>
      <c r="N421" t="s">
        <v>296</v>
      </c>
      <c r="O421" t="s">
        <v>296</v>
      </c>
      <c r="P421" t="str">
        <f t="shared" si="30"/>
        <v>JULIO MARTIN NEIRA QUISPEFormulación y de desarrollo de solucionesEVALUACION</v>
      </c>
      <c r="Q421" t="str">
        <f>BASE[[#This Row],[NombresCalificado]]&amp;BASE[[#This Row],[TipoEvaluacion]]</f>
        <v>JULIO MARTIN NEIRA QUISPEEVALUACION</v>
      </c>
      <c r="R421">
        <v>2</v>
      </c>
      <c r="S421" t="s">
        <v>4</v>
      </c>
      <c r="T421" t="s">
        <v>307</v>
      </c>
      <c r="U421" s="17">
        <v>0</v>
      </c>
      <c r="V421" s="17" t="str" cm="1">
        <f t="array" ref="V421">_xlfn.IFS(U421=0,"Prenovato",U421=1,"Novato",U421=2,"Principiante avanzado",U421=3,"Competente",U421=4,"Proficiente",U421=5,"Master")</f>
        <v>Prenovato</v>
      </c>
      <c r="W421" s="17">
        <v>1</v>
      </c>
      <c r="X421" s="17" t="str" cm="1">
        <f t="array" ref="X421">_xlfn.IFS(W421=0,"No evidenciado",W421=1,"Novato",W421=2,"Principiante avanzado",W421=3,"Competente",W421=4,"Proficiente",W421=5,"Master")</f>
        <v>Novato</v>
      </c>
      <c r="Y421" s="17">
        <v>2</v>
      </c>
      <c r="Z421" s="17" t="str" cm="1">
        <f t="array" ref="Z421">_xlfn.IFS(Y421=0,"No evidenciado",Y421=1,"Novato",Y421=2,"Principiante avanzado",Y421=3,"Competente",Y421=4,"Proficiente",Y421=5,"Master")</f>
        <v>Principiante avanzado</v>
      </c>
      <c r="AA421" s="17">
        <v>2</v>
      </c>
      <c r="AB421" s="17" t="str" cm="1">
        <f t="array" ref="AB421">_xlfn.IFS(AA421=0,"No evidenciado",AA421=1,"Novato",AA421=2,"Principiante avanzado",AA421=3,"Competente",AA421=4,"Proficiente",AA421=5,"Master")</f>
        <v>Principiante avanzado</v>
      </c>
      <c r="AC421" s="17">
        <v>0</v>
      </c>
      <c r="AD421" s="17" t="str" cm="1">
        <f t="array" ref="AD421">_xlfn.IFS(AC421=0,"Prenovato",AC421=1,"Novato",AC421=2,"Principiante avanzado",AC421=3,"Competente",AC421=4,"Proficiente",AC421=5,"Master")</f>
        <v>Prenovato</v>
      </c>
      <c r="AE421" s="17" t="s">
        <v>309</v>
      </c>
    </row>
    <row r="422" spans="1:31" x14ac:dyDescent="0.25">
      <c r="A422" t="s">
        <v>247</v>
      </c>
      <c r="B422" t="s">
        <v>248</v>
      </c>
      <c r="C422" t="s">
        <v>196</v>
      </c>
      <c r="D422" t="s">
        <v>197</v>
      </c>
      <c r="E422" t="s">
        <v>247</v>
      </c>
      <c r="F422" t="s">
        <v>248</v>
      </c>
      <c r="G422" t="s">
        <v>249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SI</v>
      </c>
      <c r="L422" t="s">
        <v>196</v>
      </c>
      <c r="M422" t="s">
        <v>299</v>
      </c>
      <c r="N422" t="s">
        <v>296</v>
      </c>
      <c r="O422" t="s">
        <v>296</v>
      </c>
      <c r="P422" t="str">
        <f t="shared" si="30"/>
        <v>GABRIELA DEL CARMEN GENG IBARRAFormulación y de desarrollo de solucionesAUTOEVALUACION</v>
      </c>
      <c r="Q422" t="str">
        <f>BASE[[#This Row],[NombresCalificado]]&amp;BASE[[#This Row],[TipoEvaluacion]]</f>
        <v>GABRIELA DEL CARMEN GENG IBARRAAUTOEVALUACION</v>
      </c>
      <c r="R422">
        <v>1</v>
      </c>
      <c r="S422" t="s">
        <v>6</v>
      </c>
      <c r="T422" t="s">
        <v>307</v>
      </c>
      <c r="U422" s="17">
        <v>0</v>
      </c>
      <c r="V422" s="17" t="str" cm="1">
        <f t="array" ref="V422">_xlfn.IFS(U422=0,"Prenovato",U422=1,"Novato",U422=2,"Principiante avanzado",U422=3,"Competente",U422=4,"Proficiente",U422=5,"Master")</f>
        <v>Prenovato</v>
      </c>
      <c r="W422" s="17">
        <v>2</v>
      </c>
      <c r="X422" s="17" t="str" cm="1">
        <f t="array" ref="X422">_xlfn.IFS(W422=0,"No evidenciado",W422=1,"Novato",W422=2,"Principiante avanzado",W422=3,"Competente",W422=4,"Proficiente",W422=5,"Master")</f>
        <v>Principiante avanzado</v>
      </c>
      <c r="Y422" s="17">
        <v>2</v>
      </c>
      <c r="Z422" s="17" t="str" cm="1">
        <f t="array" ref="Z422">_xlfn.IFS(Y422=0,"No evidenciado",Y422=1,"Novato",Y422=2,"Principiante avanzado",Y422=3,"Competente",Y422=4,"Proficiente",Y422=5,"Master")</f>
        <v>Principiante avanzado</v>
      </c>
      <c r="AA422" s="17">
        <v>2</v>
      </c>
      <c r="AB422" s="17" t="str" cm="1">
        <f t="array" ref="AB422">_xlfn.IFS(AA422=0,"No evidenciado",AA422=1,"Novato",AA422=2,"Principiante avanzado",AA422=3,"Competente",AA422=4,"Proficiente",AA422=5,"Master")</f>
        <v>Principiante avanzado</v>
      </c>
      <c r="AC422" s="17">
        <v>0</v>
      </c>
      <c r="AD422" s="17" t="str" cm="1">
        <f t="array" ref="AD422">_xlfn.IFS(AC422=0,"Prenovato",AC422=1,"Novato",AC422=2,"Principiante avanzado",AC422=3,"Competente",AC422=4,"Proficiente",AC422=5,"Master")</f>
        <v>Prenovato</v>
      </c>
      <c r="AE422" s="17" t="s">
        <v>308</v>
      </c>
    </row>
    <row r="423" spans="1:31" x14ac:dyDescent="0.25">
      <c r="A423" t="s">
        <v>247</v>
      </c>
      <c r="B423" t="s">
        <v>248</v>
      </c>
      <c r="C423" t="s">
        <v>196</v>
      </c>
      <c r="D423" t="s">
        <v>197</v>
      </c>
      <c r="E423" t="s">
        <v>247</v>
      </c>
      <c r="F423" t="s">
        <v>248</v>
      </c>
      <c r="G423" t="s">
        <v>249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SI</v>
      </c>
      <c r="L423" t="s">
        <v>196</v>
      </c>
      <c r="M423" t="s">
        <v>294</v>
      </c>
      <c r="N423" t="s">
        <v>291</v>
      </c>
      <c r="O423" t="s">
        <v>292</v>
      </c>
      <c r="P423" t="str">
        <f t="shared" si="30"/>
        <v>GABRIELA DEL CARMEN GENG IBARRADiseño y Desarrollo OrganizacionalAUTOEVALUACION</v>
      </c>
      <c r="Q423" t="str">
        <f>BASE[[#This Row],[NombresCalificado]]&amp;BASE[[#This Row],[TipoEvaluacion]]</f>
        <v>GABRIELA DEL CARMEN GENG IBARRAAUTOEVALUACION</v>
      </c>
      <c r="R423">
        <v>2</v>
      </c>
      <c r="S423" t="s">
        <v>4</v>
      </c>
      <c r="T423" t="s">
        <v>307</v>
      </c>
      <c r="U423" s="17">
        <v>0</v>
      </c>
      <c r="V423" s="17" t="str" cm="1">
        <f t="array" ref="V423">_xlfn.IFS(U423=0,"Prenovato",U423=1,"Novato",U423=2,"Principiante avanzado",U423=3,"Competente",U423=4,"Proficiente",U423=5,"Master")</f>
        <v>Prenovato</v>
      </c>
      <c r="W423" s="17">
        <v>2</v>
      </c>
      <c r="X423" s="17" t="str" cm="1">
        <f t="array" ref="X423">_xlfn.IFS(W423=0,"No evidenciado",W423=1,"Novato",W423=2,"Principiante avanzado",W423=3,"Competente",W423=4,"Proficiente",W423=5,"Master")</f>
        <v>Principiante avanzado</v>
      </c>
      <c r="Y423" s="17">
        <v>2</v>
      </c>
      <c r="Z423" s="17" t="str" cm="1">
        <f t="array" ref="Z423">_xlfn.IFS(Y423=0,"No evidenciado",Y423=1,"Novato",Y423=2,"Principiante avanzado",Y423=3,"Competente",Y423=4,"Proficiente",Y423=5,"Master")</f>
        <v>Principiante avanzado</v>
      </c>
      <c r="AA423" s="17">
        <v>2</v>
      </c>
      <c r="AB423" s="17" t="str" cm="1">
        <f t="array" ref="AB423">_xlfn.IFS(AA423=0,"No evidenciado",AA423=1,"Novato",AA423=2,"Principiante avanzado",AA423=3,"Competente",AA423=4,"Proficiente",AA423=5,"Master")</f>
        <v>Principiante avanzado</v>
      </c>
      <c r="AC423" s="17">
        <v>0</v>
      </c>
      <c r="AD423" s="17" t="str" cm="1">
        <f t="array" ref="AD423">_xlfn.IFS(AC423=0,"Prenovato",AC423=1,"Novato",AC423=2,"Principiante avanzado",AC423=3,"Competente",AC423=4,"Proficiente",AC423=5,"Master")</f>
        <v>Prenovato</v>
      </c>
      <c r="AE423" s="17" t="s">
        <v>308</v>
      </c>
    </row>
    <row r="424" spans="1:31" x14ac:dyDescent="0.25">
      <c r="A424" t="s">
        <v>247</v>
      </c>
      <c r="B424" t="s">
        <v>248</v>
      </c>
      <c r="C424" t="s">
        <v>196</v>
      </c>
      <c r="D424" t="s">
        <v>197</v>
      </c>
      <c r="E424" t="s">
        <v>247</v>
      </c>
      <c r="F424" t="s">
        <v>248</v>
      </c>
      <c r="G424" t="s">
        <v>249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SI</v>
      </c>
      <c r="L424" t="s">
        <v>196</v>
      </c>
      <c r="M424" t="s">
        <v>293</v>
      </c>
      <c r="N424" t="s">
        <v>291</v>
      </c>
      <c r="O424" t="s">
        <v>292</v>
      </c>
      <c r="P424" t="str">
        <f t="shared" si="30"/>
        <v>GABRIELA DEL CARMEN GENG IBARRAForesight StrategyAUTOEVALUACION</v>
      </c>
      <c r="Q424" t="str">
        <f>BASE[[#This Row],[NombresCalificado]]&amp;BASE[[#This Row],[TipoEvaluacion]]</f>
        <v>GABRIELA DEL CARMEN GENG IBARRAAUTOEVALUACION</v>
      </c>
      <c r="R424">
        <v>1</v>
      </c>
      <c r="S424" t="s">
        <v>6</v>
      </c>
      <c r="T424" t="s">
        <v>307</v>
      </c>
      <c r="U424" s="17">
        <v>0</v>
      </c>
      <c r="V424" s="17" t="str" cm="1">
        <f t="array" ref="V424">_xlfn.IFS(U424=0,"Prenovato",U424=1,"Novato",U424=2,"Principiante avanzado",U424=3,"Competente",U424=4,"Proficiente",U424=5,"Master")</f>
        <v>Prenovato</v>
      </c>
      <c r="W424" s="17">
        <v>2</v>
      </c>
      <c r="X424" s="17" t="str" cm="1">
        <f t="array" ref="X424">_xlfn.IFS(W424=0,"No evidenciado",W424=1,"Novato",W424=2,"Principiante avanzado",W424=3,"Competente",W424=4,"Proficiente",W424=5,"Master")</f>
        <v>Principiante avanzado</v>
      </c>
      <c r="Y424" s="17">
        <v>2</v>
      </c>
      <c r="Z424" s="17" t="str" cm="1">
        <f t="array" ref="Z424">_xlfn.IFS(Y424=0,"No evidenciado",Y424=1,"Novato",Y424=2,"Principiante avanzado",Y424=3,"Competente",Y424=4,"Proficiente",Y424=5,"Master")</f>
        <v>Principiante avanzado</v>
      </c>
      <c r="AA424" s="17">
        <v>2</v>
      </c>
      <c r="AB424" s="17" t="str" cm="1">
        <f t="array" ref="AB424">_xlfn.IFS(AA424=0,"No evidenciado",AA424=1,"Novato",AA424=2,"Principiante avanzado",AA424=3,"Competente",AA424=4,"Proficiente",AA424=5,"Master")</f>
        <v>Principiante avanzado</v>
      </c>
      <c r="AC424" s="17">
        <v>0</v>
      </c>
      <c r="AD424" s="17" t="str" cm="1">
        <f t="array" ref="AD424">_xlfn.IFS(AC424=0,"Prenovato",AC424=1,"Novato",AC424=2,"Principiante avanzado",AC424=3,"Competente",AC424=4,"Proficiente",AC424=5,"Master")</f>
        <v>Prenovato</v>
      </c>
      <c r="AE424" s="17" t="s">
        <v>308</v>
      </c>
    </row>
    <row r="425" spans="1:31" x14ac:dyDescent="0.25">
      <c r="A425" t="s">
        <v>247</v>
      </c>
      <c r="B425" t="s">
        <v>248</v>
      </c>
      <c r="C425" t="s">
        <v>196</v>
      </c>
      <c r="D425" t="s">
        <v>197</v>
      </c>
      <c r="E425" t="s">
        <v>247</v>
      </c>
      <c r="F425" t="s">
        <v>248</v>
      </c>
      <c r="G425" t="s">
        <v>249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SI</v>
      </c>
      <c r="L425" t="s">
        <v>196</v>
      </c>
      <c r="M425" t="s">
        <v>295</v>
      </c>
      <c r="N425" t="s">
        <v>296</v>
      </c>
      <c r="O425" t="s">
        <v>296</v>
      </c>
      <c r="P425" t="str">
        <f t="shared" si="30"/>
        <v>GABRIELA DEL CARMEN GENG IBARRATransformacion DigitalAUTOEVALUACION</v>
      </c>
      <c r="Q425" t="str">
        <f>BASE[[#This Row],[NombresCalificado]]&amp;BASE[[#This Row],[TipoEvaluacion]]</f>
        <v>GABRIELA DEL CARMEN GENG IBARRAAUTOEVALUACION</v>
      </c>
      <c r="R425">
        <v>2</v>
      </c>
      <c r="S425" t="s">
        <v>4</v>
      </c>
      <c r="T425" t="s">
        <v>307</v>
      </c>
      <c r="U425" s="17">
        <v>0</v>
      </c>
      <c r="V425" s="17" t="str" cm="1">
        <f t="array" ref="V425">_xlfn.IFS(U425=0,"Prenovato",U425=1,"Novato",U425=2,"Principiante avanzado",U425=3,"Competente",U425=4,"Proficiente",U425=5,"Master")</f>
        <v>Prenovato</v>
      </c>
      <c r="W425" s="17">
        <v>2</v>
      </c>
      <c r="X425" s="17" t="str" cm="1">
        <f t="array" ref="X425">_xlfn.IFS(W425=0,"No evidenciado",W425=1,"Novato",W425=2,"Principiante avanzado",W425=3,"Competente",W425=4,"Proficiente",W425=5,"Master")</f>
        <v>Principiante avanzado</v>
      </c>
      <c r="Y425" s="17">
        <v>2</v>
      </c>
      <c r="Z425" s="17" t="str" cm="1">
        <f t="array" ref="Z425">_xlfn.IFS(Y425=0,"No evidenciado",Y425=1,"Novato",Y425=2,"Principiante avanzado",Y425=3,"Competente",Y425=4,"Proficiente",Y425=5,"Master")</f>
        <v>Principiante avanzado</v>
      </c>
      <c r="AA425" s="17">
        <v>2</v>
      </c>
      <c r="AB425" s="17" t="str" cm="1">
        <f t="array" ref="AB425">_xlfn.IFS(AA425=0,"No evidenciado",AA425=1,"Novato",AA425=2,"Principiante avanzado",AA425=3,"Competente",AA425=4,"Proficiente",AA425=5,"Master")</f>
        <v>Principiante avanzado</v>
      </c>
      <c r="AC425" s="17">
        <v>0</v>
      </c>
      <c r="AD425" s="17" t="str" cm="1">
        <f t="array" ref="AD425">_xlfn.IFS(AC425=0,"Prenovato",AC425=1,"Novato",AC425=2,"Principiante avanzado",AC425=3,"Competente",AC425=4,"Proficiente",AC425=5,"Master")</f>
        <v>Prenovato</v>
      </c>
      <c r="AE425" s="17" t="s">
        <v>308</v>
      </c>
    </row>
    <row r="426" spans="1:31" x14ac:dyDescent="0.25">
      <c r="A426" t="s">
        <v>247</v>
      </c>
      <c r="B426" t="s">
        <v>248</v>
      </c>
      <c r="C426" t="s">
        <v>196</v>
      </c>
      <c r="D426" t="s">
        <v>197</v>
      </c>
      <c r="E426" t="s">
        <v>247</v>
      </c>
      <c r="F426" t="s">
        <v>248</v>
      </c>
      <c r="G426" t="s">
        <v>249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SI</v>
      </c>
      <c r="L426" t="s">
        <v>196</v>
      </c>
      <c r="M426" t="s">
        <v>297</v>
      </c>
      <c r="N426" t="s">
        <v>296</v>
      </c>
      <c r="O426" t="s">
        <v>296</v>
      </c>
      <c r="P426" t="str">
        <f t="shared" si="30"/>
        <v>GABRIELA DEL CARMEN GENG IBARRAElaboración de modelos de negocio (inc. Digital)AUTOEVALUACION</v>
      </c>
      <c r="Q426" t="str">
        <f>BASE[[#This Row],[NombresCalificado]]&amp;BASE[[#This Row],[TipoEvaluacion]]</f>
        <v>GABRIELA DEL CARMEN GENG IBARRAAUTOEVALUACION</v>
      </c>
      <c r="R426">
        <v>1</v>
      </c>
      <c r="S426" t="s">
        <v>6</v>
      </c>
      <c r="T426" t="s">
        <v>307</v>
      </c>
      <c r="U426" s="17">
        <v>0</v>
      </c>
      <c r="V426" s="17" t="str" cm="1">
        <f t="array" ref="V426">_xlfn.IFS(U426=0,"Prenovato",U426=1,"Novato",U426=2,"Principiante avanzado",U426=3,"Competente",U426=4,"Proficiente",U426=5,"Master")</f>
        <v>Prenovato</v>
      </c>
      <c r="W426" s="17">
        <v>2</v>
      </c>
      <c r="X426" s="17" t="str" cm="1">
        <f t="array" ref="X426">_xlfn.IFS(W426=0,"No evidenciado",W426=1,"Novato",W426=2,"Principiante avanzado",W426=3,"Competente",W426=4,"Proficiente",W426=5,"Master")</f>
        <v>Principiante avanzado</v>
      </c>
      <c r="Y426" s="17">
        <v>2</v>
      </c>
      <c r="Z426" s="17" t="str" cm="1">
        <f t="array" ref="Z426">_xlfn.IFS(Y426=0,"No evidenciado",Y426=1,"Novato",Y426=2,"Principiante avanzado",Y426=3,"Competente",Y426=4,"Proficiente",Y426=5,"Master")</f>
        <v>Principiante avanzado</v>
      </c>
      <c r="AA426" s="17">
        <v>2</v>
      </c>
      <c r="AB426" s="17" t="str" cm="1">
        <f t="array" ref="AB426">_xlfn.IFS(AA426=0,"No evidenciado",AA426=1,"Novato",AA426=2,"Principiante avanzado",AA426=3,"Competente",AA426=4,"Proficiente",AA426=5,"Master")</f>
        <v>Principiante avanzado</v>
      </c>
      <c r="AC426" s="17">
        <v>0</v>
      </c>
      <c r="AD426" s="17" t="str" cm="1">
        <f t="array" ref="AD426">_xlfn.IFS(AC426=0,"Prenovato",AC426=1,"Novato",AC426=2,"Principiante avanzado",AC426=3,"Competente",AC426=4,"Proficiente",AC426=5,"Master")</f>
        <v>Prenovato</v>
      </c>
      <c r="AE426" s="17" t="s">
        <v>308</v>
      </c>
    </row>
    <row r="427" spans="1:31" x14ac:dyDescent="0.25">
      <c r="A427" t="s">
        <v>247</v>
      </c>
      <c r="B427" t="s">
        <v>248</v>
      </c>
      <c r="C427" t="s">
        <v>196</v>
      </c>
      <c r="D427" t="s">
        <v>197</v>
      </c>
      <c r="E427" t="s">
        <v>247</v>
      </c>
      <c r="F427" t="s">
        <v>248</v>
      </c>
      <c r="G427" t="s">
        <v>249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SI</v>
      </c>
      <c r="L427" t="s">
        <v>196</v>
      </c>
      <c r="M427" t="s">
        <v>306</v>
      </c>
      <c r="N427" t="s">
        <v>296</v>
      </c>
      <c r="O427" t="s">
        <v>296</v>
      </c>
      <c r="P427" t="str">
        <f t="shared" si="30"/>
        <v>GABRIELA DEL CARMEN GENG IBARRADesarrollo de Nuevos Productos y ServiciosAUTOEVALUACION</v>
      </c>
      <c r="Q427" t="str">
        <f>BASE[[#This Row],[NombresCalificado]]&amp;BASE[[#This Row],[TipoEvaluacion]]</f>
        <v>GABRIELA DEL CARMEN GENG IBARRAAUTOEVALUACION</v>
      </c>
      <c r="R427">
        <v>1</v>
      </c>
      <c r="S427" t="s">
        <v>6</v>
      </c>
      <c r="T427" t="s">
        <v>307</v>
      </c>
      <c r="U427" s="17">
        <v>0</v>
      </c>
      <c r="V427" s="17" t="str" cm="1">
        <f t="array" ref="V427">_xlfn.IFS(U427=0,"Prenovato",U427=1,"Novato",U427=2,"Principiante avanzado",U427=3,"Competente",U427=4,"Proficiente",U427=5,"Master")</f>
        <v>Prenovato</v>
      </c>
      <c r="W427" s="17">
        <v>2</v>
      </c>
      <c r="X427" s="17" t="str" cm="1">
        <f t="array" ref="X427">_xlfn.IFS(W427=0,"No evidenciado",W427=1,"Novato",W427=2,"Principiante avanzado",W427=3,"Competente",W427=4,"Proficiente",W427=5,"Master")</f>
        <v>Principiante avanzado</v>
      </c>
      <c r="Y427" s="17">
        <v>2</v>
      </c>
      <c r="Z427" s="17" t="str" cm="1">
        <f t="array" ref="Z427">_xlfn.IFS(Y427=0,"No evidenciado",Y427=1,"Novato",Y427=2,"Principiante avanzado",Y427=3,"Competente",Y427=4,"Proficiente",Y427=5,"Master")</f>
        <v>Principiante avanzado</v>
      </c>
      <c r="AA427" s="17">
        <v>2</v>
      </c>
      <c r="AB427" s="17" t="str" cm="1">
        <f t="array" ref="AB427">_xlfn.IFS(AA427=0,"No evidenciado",AA427=1,"Novato",AA427=2,"Principiante avanzado",AA427=3,"Competente",AA427=4,"Proficiente",AA427=5,"Master")</f>
        <v>Principiante avanzado</v>
      </c>
      <c r="AC427" s="17">
        <v>0</v>
      </c>
      <c r="AD427" s="17" t="str" cm="1">
        <f t="array" ref="AD427">_xlfn.IFS(AC427=0,"Prenovato",AC427=1,"Novato",AC427=2,"Principiante avanzado",AC427=3,"Competente",AC427=4,"Proficiente",AC427=5,"Master")</f>
        <v>Prenovato</v>
      </c>
      <c r="AE427" s="17" t="s">
        <v>308</v>
      </c>
    </row>
    <row r="428" spans="1:31" x14ac:dyDescent="0.25">
      <c r="A428" t="s">
        <v>247</v>
      </c>
      <c r="B428" t="s">
        <v>248</v>
      </c>
      <c r="C428" t="s">
        <v>196</v>
      </c>
      <c r="D428" t="s">
        <v>197</v>
      </c>
      <c r="E428" t="s">
        <v>247</v>
      </c>
      <c r="F428" t="s">
        <v>248</v>
      </c>
      <c r="G428" t="s">
        <v>249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SI</v>
      </c>
      <c r="L428" t="s">
        <v>196</v>
      </c>
      <c r="M428" t="s">
        <v>290</v>
      </c>
      <c r="N428" t="s">
        <v>291</v>
      </c>
      <c r="O428" t="s">
        <v>292</v>
      </c>
      <c r="P428" t="str">
        <f t="shared" si="30"/>
        <v>GABRIELA DEL CARMEN GENG IBARRAAnálisis del entorno (interno y externo)AUTOEVALUACION</v>
      </c>
      <c r="Q428" t="str">
        <f>BASE[[#This Row],[NombresCalificado]]&amp;BASE[[#This Row],[TipoEvaluacion]]</f>
        <v>GABRIELA DEL CARMEN GENG IBARRAAUTOEVALUACION</v>
      </c>
      <c r="R428">
        <v>1</v>
      </c>
      <c r="S428" t="s">
        <v>6</v>
      </c>
      <c r="T428" t="s">
        <v>307</v>
      </c>
      <c r="U428" s="17">
        <v>0</v>
      </c>
      <c r="V428" s="17" t="str" cm="1">
        <f t="array" ref="V428">_xlfn.IFS(U428=0,"Prenovato",U428=1,"Novato",U428=2,"Principiante avanzado",U428=3,"Competente",U428=4,"Proficiente",U428=5,"Master")</f>
        <v>Prenovato</v>
      </c>
      <c r="W428" s="17">
        <v>2</v>
      </c>
      <c r="X428" s="17" t="str" cm="1">
        <f t="array" ref="X428">_xlfn.IFS(W428=0,"No evidenciado",W428=1,"Novato",W428=2,"Principiante avanzado",W428=3,"Competente",W428=4,"Proficiente",W428=5,"Master")</f>
        <v>Principiante avanzado</v>
      </c>
      <c r="Y428" s="17">
        <v>2</v>
      </c>
      <c r="Z428" s="17" t="str" cm="1">
        <f t="array" ref="Z428">_xlfn.IFS(Y428=0,"No evidenciado",Y428=1,"Novato",Y428=2,"Principiante avanzado",Y428=3,"Competente",Y428=4,"Proficiente",Y428=5,"Master")</f>
        <v>Principiante avanzado</v>
      </c>
      <c r="AA428" s="17">
        <v>2</v>
      </c>
      <c r="AB428" s="17" t="str" cm="1">
        <f t="array" ref="AB428">_xlfn.IFS(AA428=0,"No evidenciado",AA428=1,"Novato",AA428=2,"Principiante avanzado",AA428=3,"Competente",AA428=4,"Proficiente",AA428=5,"Master")</f>
        <v>Principiante avanzado</v>
      </c>
      <c r="AC428" s="17">
        <v>0</v>
      </c>
      <c r="AD428" s="17" t="str" cm="1">
        <f t="array" ref="AD428">_xlfn.IFS(AC428=0,"Prenovato",AC428=1,"Novato",AC428=2,"Principiante avanzado",AC428=3,"Competente",AC428=4,"Proficiente",AC428=5,"Master")</f>
        <v>Prenovato</v>
      </c>
      <c r="AE428" s="17" t="s">
        <v>308</v>
      </c>
    </row>
    <row r="429" spans="1:31" x14ac:dyDescent="0.25">
      <c r="A429" t="s">
        <v>247</v>
      </c>
      <c r="B429" t="s">
        <v>248</v>
      </c>
      <c r="C429" t="s">
        <v>196</v>
      </c>
      <c r="D429" t="s">
        <v>197</v>
      </c>
      <c r="E429" t="s">
        <v>247</v>
      </c>
      <c r="F429" t="s">
        <v>248</v>
      </c>
      <c r="G429" t="s">
        <v>249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SI</v>
      </c>
      <c r="L429" t="s">
        <v>196</v>
      </c>
      <c r="M429" t="s">
        <v>298</v>
      </c>
      <c r="N429" t="s">
        <v>296</v>
      </c>
      <c r="O429" t="s">
        <v>296</v>
      </c>
      <c r="P429" t="str">
        <f t="shared" si="30"/>
        <v>GABRIELA DEL CARMEN GENG IBARRAElaboración de Modelos Financieros y No FinancierosAUTOEVALUACION</v>
      </c>
      <c r="Q429" t="str">
        <f>BASE[[#This Row],[NombresCalificado]]&amp;BASE[[#This Row],[TipoEvaluacion]]</f>
        <v>GABRIELA DEL CARMEN GENG IBARRAAUTOEVALUACION</v>
      </c>
      <c r="R429">
        <v>1</v>
      </c>
      <c r="S429" t="s">
        <v>6</v>
      </c>
      <c r="T429" t="s">
        <v>307</v>
      </c>
      <c r="U429" s="17">
        <v>0</v>
      </c>
      <c r="V429" s="17" t="str" cm="1">
        <f t="array" ref="V429">_xlfn.IFS(U429=0,"Prenovato",U429=1,"Novato",U429=2,"Principiante avanzado",U429=3,"Competente",U429=4,"Proficiente",U429=5,"Master")</f>
        <v>Prenovato</v>
      </c>
      <c r="W429" s="17">
        <v>2</v>
      </c>
      <c r="X429" s="17" t="str" cm="1">
        <f t="array" ref="X429">_xlfn.IFS(W429=0,"No evidenciado",W429=1,"Novato",W429=2,"Principiante avanzado",W429=3,"Competente",W429=4,"Proficiente",W429=5,"Master")</f>
        <v>Principiante avanzado</v>
      </c>
      <c r="Y429" s="17">
        <v>2</v>
      </c>
      <c r="Z429" s="17" t="str" cm="1">
        <f t="array" ref="Z429">_xlfn.IFS(Y429=0,"No evidenciado",Y429=1,"Novato",Y429=2,"Principiante avanzado",Y429=3,"Competente",Y429=4,"Proficiente",Y429=5,"Master")</f>
        <v>Principiante avanzado</v>
      </c>
      <c r="AA429" s="17">
        <v>2</v>
      </c>
      <c r="AB429" s="17" t="str" cm="1">
        <f t="array" ref="AB429">_xlfn.IFS(AA429=0,"No evidenciado",AA429=1,"Novato",AA429=2,"Principiante avanzado",AA429=3,"Competente",AA429=4,"Proficiente",AA429=5,"Master")</f>
        <v>Principiante avanzado</v>
      </c>
      <c r="AC429" s="17">
        <v>0</v>
      </c>
      <c r="AD429" s="17" t="str" cm="1">
        <f t="array" ref="AD429">_xlfn.IFS(AC429=0,"Prenovato",AC429=1,"Novato",AC429=2,"Principiante avanzado",AC429=3,"Competente",AC429=4,"Proficiente",AC429=5,"Master")</f>
        <v>Prenovato</v>
      </c>
      <c r="AE429" s="17" t="s">
        <v>308</v>
      </c>
    </row>
    <row r="430" spans="1:31" x14ac:dyDescent="0.25">
      <c r="A430" t="s">
        <v>247</v>
      </c>
      <c r="B430" t="s">
        <v>248</v>
      </c>
      <c r="C430" t="s">
        <v>196</v>
      </c>
      <c r="D430" t="s">
        <v>197</v>
      </c>
      <c r="E430" t="s">
        <v>247</v>
      </c>
      <c r="F430" t="s">
        <v>248</v>
      </c>
      <c r="G430" t="s">
        <v>249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SI</v>
      </c>
      <c r="L430" t="s">
        <v>196</v>
      </c>
      <c r="M430" t="s">
        <v>305</v>
      </c>
      <c r="N430" t="s">
        <v>291</v>
      </c>
      <c r="O430" t="s">
        <v>292</v>
      </c>
      <c r="P430" t="str">
        <f t="shared" si="30"/>
        <v>GABRIELA DEL CARMEN GENG IBARRACapacidad innovadora y creativaAUTOEVALUACION</v>
      </c>
      <c r="Q430" t="str">
        <f>BASE[[#This Row],[NombresCalificado]]&amp;BASE[[#This Row],[TipoEvaluacion]]</f>
        <v>GABRIELA DEL CARMEN GENG IBARRAAUTOEVALUACION</v>
      </c>
      <c r="R430">
        <v>1</v>
      </c>
      <c r="S430" t="s">
        <v>6</v>
      </c>
      <c r="T430" t="s">
        <v>307</v>
      </c>
      <c r="U430" s="17">
        <v>0</v>
      </c>
      <c r="V430" s="17" t="str" cm="1">
        <f t="array" ref="V430">_xlfn.IFS(U430=0,"Prenovato",U430=1,"Novato",U430=2,"Principiante avanzado",U430=3,"Competente",U430=4,"Proficiente",U430=5,"Master")</f>
        <v>Prenovato</v>
      </c>
      <c r="W430" s="17">
        <v>2</v>
      </c>
      <c r="X430" s="17" t="str" cm="1">
        <f t="array" ref="X430">_xlfn.IFS(W430=0,"No evidenciado",W430=1,"Novato",W430=2,"Principiante avanzado",W430=3,"Competente",W430=4,"Proficiente",W430=5,"Master")</f>
        <v>Principiante avanzado</v>
      </c>
      <c r="Y430" s="17">
        <v>2</v>
      </c>
      <c r="Z430" s="17" t="str" cm="1">
        <f t="array" ref="Z430">_xlfn.IFS(Y430=0,"No evidenciado",Y430=1,"Novato",Y430=2,"Principiante avanzado",Y430=3,"Competente",Y430=4,"Proficiente",Y430=5,"Master")</f>
        <v>Principiante avanzado</v>
      </c>
      <c r="AA430" s="17">
        <v>2</v>
      </c>
      <c r="AB430" s="17" t="str" cm="1">
        <f t="array" ref="AB430">_xlfn.IFS(AA430=0,"No evidenciado",AA430=1,"Novato",AA430=2,"Principiante avanzado",AA430=3,"Competente",AA430=4,"Proficiente",AA430=5,"Master")</f>
        <v>Principiante avanzado</v>
      </c>
      <c r="AC430" s="17">
        <v>0</v>
      </c>
      <c r="AD430" s="17" t="str" cm="1">
        <f t="array" ref="AD430">_xlfn.IFS(AC430=0,"Prenovato",AC430=1,"Novato",AC430=2,"Principiante avanzado",AC430=3,"Competente",AC430=4,"Proficiente",AC430=5,"Master")</f>
        <v>Prenovato</v>
      </c>
      <c r="AE430" s="17" t="s">
        <v>308</v>
      </c>
    </row>
    <row r="431" spans="1:31" x14ac:dyDescent="0.25">
      <c r="A431" t="s">
        <v>247</v>
      </c>
      <c r="B431" t="s">
        <v>248</v>
      </c>
      <c r="C431" t="s">
        <v>196</v>
      </c>
      <c r="D431" t="s">
        <v>197</v>
      </c>
      <c r="E431" t="s">
        <v>247</v>
      </c>
      <c r="F431" t="s">
        <v>248</v>
      </c>
      <c r="G431" t="s">
        <v>249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SI</v>
      </c>
      <c r="L431" t="s">
        <v>196</v>
      </c>
      <c r="M431" t="s">
        <v>302</v>
      </c>
      <c r="N431" t="s">
        <v>296</v>
      </c>
      <c r="O431" t="s">
        <v>296</v>
      </c>
      <c r="P431" t="str">
        <f t="shared" si="30"/>
        <v>GABRIELA DEL CARMEN GENG IBARRAComunicación MultidimensionalAUTOEVALUACION</v>
      </c>
      <c r="Q431" t="str">
        <f>BASE[[#This Row],[NombresCalificado]]&amp;BASE[[#This Row],[TipoEvaluacion]]</f>
        <v>GABRIELA DEL CARMEN GENG IBARRAAUTOEVALUACION</v>
      </c>
      <c r="R431">
        <v>2</v>
      </c>
      <c r="S431" t="s">
        <v>4</v>
      </c>
      <c r="T431" t="s">
        <v>307</v>
      </c>
      <c r="U431" s="17">
        <v>0</v>
      </c>
      <c r="V431" s="17" t="str" cm="1">
        <f t="array" ref="V431">_xlfn.IFS(U431=0,"Prenovato",U431=1,"Novato",U431=2,"Principiante avanzado",U431=3,"Competente",U431=4,"Proficiente",U431=5,"Master")</f>
        <v>Prenovato</v>
      </c>
      <c r="W431" s="17">
        <v>2</v>
      </c>
      <c r="X431" s="17" t="str" cm="1">
        <f t="array" ref="X431">_xlfn.IFS(W431=0,"No evidenciado",W431=1,"Novato",W431=2,"Principiante avanzado",W431=3,"Competente",W431=4,"Proficiente",W431=5,"Master")</f>
        <v>Principiante avanzado</v>
      </c>
      <c r="Y431" s="17">
        <v>2</v>
      </c>
      <c r="Z431" s="17" t="str" cm="1">
        <f t="array" ref="Z431">_xlfn.IFS(Y431=0,"No evidenciado",Y431=1,"Novato",Y431=2,"Principiante avanzado",Y431=3,"Competente",Y431=4,"Proficiente",Y431=5,"Master")</f>
        <v>Principiante avanzado</v>
      </c>
      <c r="AA431" s="17">
        <v>2</v>
      </c>
      <c r="AB431" s="17" t="str" cm="1">
        <f t="array" ref="AB431">_xlfn.IFS(AA431=0,"No evidenciado",AA431=1,"Novato",AA431=2,"Principiante avanzado",AA431=3,"Competente",AA431=4,"Proficiente",AA431=5,"Master")</f>
        <v>Principiante avanzado</v>
      </c>
      <c r="AC431" s="17">
        <v>0</v>
      </c>
      <c r="AD431" s="17" t="str" cm="1">
        <f t="array" ref="AD431">_xlfn.IFS(AC431=0,"Prenovato",AC431=1,"Novato",AC431=2,"Principiante avanzado",AC431=3,"Competente",AC431=4,"Proficiente",AC431=5,"Master")</f>
        <v>Prenovato</v>
      </c>
      <c r="AE431" s="17" t="s">
        <v>308</v>
      </c>
    </row>
    <row r="432" spans="1:31" x14ac:dyDescent="0.25">
      <c r="A432" t="s">
        <v>247</v>
      </c>
      <c r="B432" t="s">
        <v>248</v>
      </c>
      <c r="C432" t="s">
        <v>196</v>
      </c>
      <c r="D432" t="s">
        <v>197</v>
      </c>
      <c r="E432" t="s">
        <v>247</v>
      </c>
      <c r="F432" t="s">
        <v>248</v>
      </c>
      <c r="G432" t="s">
        <v>249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SI</v>
      </c>
      <c r="L432" t="s">
        <v>196</v>
      </c>
      <c r="M432" t="s">
        <v>303</v>
      </c>
      <c r="N432" t="s">
        <v>291</v>
      </c>
      <c r="O432" t="s">
        <v>292</v>
      </c>
      <c r="P432" t="str">
        <f t="shared" si="30"/>
        <v>GABRIELA DEL CARMEN GENG IBARRAGestión de ProyectosAUTOEVALUACION</v>
      </c>
      <c r="Q432" t="str">
        <f>BASE[[#This Row],[NombresCalificado]]&amp;BASE[[#This Row],[TipoEvaluacion]]</f>
        <v>GABRIELA DEL CARMEN GENG IBARRAAUTOEVALUACION</v>
      </c>
      <c r="R432">
        <v>2</v>
      </c>
      <c r="S432" t="s">
        <v>4</v>
      </c>
      <c r="T432" t="s">
        <v>307</v>
      </c>
      <c r="U432" s="17">
        <v>0</v>
      </c>
      <c r="V432" s="17" t="str" cm="1">
        <f t="array" ref="V432">_xlfn.IFS(U432=0,"Prenovato",U432=1,"Novato",U432=2,"Principiante avanzado",U432=3,"Competente",U432=4,"Proficiente",U432=5,"Master")</f>
        <v>Prenovato</v>
      </c>
      <c r="W432" s="17">
        <v>2</v>
      </c>
      <c r="X432" s="17" t="str" cm="1">
        <f t="array" ref="X432">_xlfn.IFS(W432=0,"No evidenciado",W432=1,"Novato",W432=2,"Principiante avanzado",W432=3,"Competente",W432=4,"Proficiente",W432=5,"Master")</f>
        <v>Principiante avanzado</v>
      </c>
      <c r="Y432" s="17">
        <v>2</v>
      </c>
      <c r="Z432" s="17" t="str" cm="1">
        <f t="array" ref="Z432">_xlfn.IFS(Y432=0,"No evidenciado",Y432=1,"Novato",Y432=2,"Principiante avanzado",Y432=3,"Competente",Y432=4,"Proficiente",Y432=5,"Master")</f>
        <v>Principiante avanzado</v>
      </c>
      <c r="AA432" s="17">
        <v>2</v>
      </c>
      <c r="AB432" s="17" t="str" cm="1">
        <f t="array" ref="AB432">_xlfn.IFS(AA432=0,"No evidenciado",AA432=1,"Novato",AA432=2,"Principiante avanzado",AA432=3,"Competente",AA432=4,"Proficiente",AA432=5,"Master")</f>
        <v>Principiante avanzado</v>
      </c>
      <c r="AC432" s="17">
        <v>0</v>
      </c>
      <c r="AD432" s="17" t="str" cm="1">
        <f t="array" ref="AD432">_xlfn.IFS(AC432=0,"Prenovato",AC432=1,"Novato",AC432=2,"Principiante avanzado",AC432=3,"Competente",AC432=4,"Proficiente",AC432=5,"Master")</f>
        <v>Prenovato</v>
      </c>
      <c r="AE432" s="17" t="s">
        <v>308</v>
      </c>
    </row>
    <row r="433" spans="1:31" x14ac:dyDescent="0.25">
      <c r="A433" t="s">
        <v>247</v>
      </c>
      <c r="B433" t="s">
        <v>248</v>
      </c>
      <c r="C433" t="s">
        <v>196</v>
      </c>
      <c r="D433" t="s">
        <v>197</v>
      </c>
      <c r="E433" t="s">
        <v>247</v>
      </c>
      <c r="F433" t="s">
        <v>248</v>
      </c>
      <c r="G433" t="s">
        <v>249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SI</v>
      </c>
      <c r="L433" t="s">
        <v>196</v>
      </c>
      <c r="M433" t="s">
        <v>304</v>
      </c>
      <c r="N433" t="s">
        <v>296</v>
      </c>
      <c r="O433" t="s">
        <v>296</v>
      </c>
      <c r="P433" t="str">
        <f t="shared" si="30"/>
        <v>GABRIELA DEL CARMEN GENG IBARRAAnálisis descriptivo y prescriptivoAUTOEVALUACION</v>
      </c>
      <c r="Q433" t="str">
        <f>BASE[[#This Row],[NombresCalificado]]&amp;BASE[[#This Row],[TipoEvaluacion]]</f>
        <v>GABRIELA DEL CARMEN GENG IBARRAAUTOEVALUACION</v>
      </c>
      <c r="R433">
        <v>1</v>
      </c>
      <c r="S433" t="s">
        <v>6</v>
      </c>
      <c r="T433" t="s">
        <v>307</v>
      </c>
      <c r="U433" s="17">
        <v>0</v>
      </c>
      <c r="V433" s="17" t="str" cm="1">
        <f t="array" ref="V433">_xlfn.IFS(U433=0,"Prenovato",U433=1,"Novato",U433=2,"Principiante avanzado",U433=3,"Competente",U433=4,"Proficiente",U433=5,"Master")</f>
        <v>Prenovato</v>
      </c>
      <c r="W433" s="17">
        <v>2</v>
      </c>
      <c r="X433" s="17" t="str" cm="1">
        <f t="array" ref="X433">_xlfn.IFS(W433=0,"No evidenciado",W433=1,"Novato",W433=2,"Principiante avanzado",W433=3,"Competente",W433=4,"Proficiente",W433=5,"Master")</f>
        <v>Principiante avanzado</v>
      </c>
      <c r="Y433" s="17">
        <v>2</v>
      </c>
      <c r="Z433" s="17" t="str" cm="1">
        <f t="array" ref="Z433">_xlfn.IFS(Y433=0,"No evidenciado",Y433=1,"Novato",Y433=2,"Principiante avanzado",Y433=3,"Competente",Y433=4,"Proficiente",Y433=5,"Master")</f>
        <v>Principiante avanzado</v>
      </c>
      <c r="AA433" s="17">
        <v>2</v>
      </c>
      <c r="AB433" s="17" t="str" cm="1">
        <f t="array" ref="AB433">_xlfn.IFS(AA433=0,"No evidenciado",AA433=1,"Novato",AA433=2,"Principiante avanzado",AA433=3,"Competente",AA433=4,"Proficiente",AA433=5,"Master")</f>
        <v>Principiante avanzado</v>
      </c>
      <c r="AC433" s="17">
        <v>0</v>
      </c>
      <c r="AD433" s="17" t="str" cm="1">
        <f t="array" ref="AD433">_xlfn.IFS(AC433=0,"Prenovato",AC433=1,"Novato",AC433=2,"Principiante avanzado",AC433=3,"Competente",AC433=4,"Proficiente",AC433=5,"Master")</f>
        <v>Prenovato</v>
      </c>
      <c r="AE433" s="17" t="s">
        <v>308</v>
      </c>
    </row>
    <row r="434" spans="1:31" x14ac:dyDescent="0.25">
      <c r="A434" t="s">
        <v>247</v>
      </c>
      <c r="B434" t="s">
        <v>248</v>
      </c>
      <c r="C434" t="s">
        <v>196</v>
      </c>
      <c r="D434" t="s">
        <v>197</v>
      </c>
      <c r="E434" t="s">
        <v>247</v>
      </c>
      <c r="F434" t="s">
        <v>248</v>
      </c>
      <c r="G434" t="s">
        <v>249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SI</v>
      </c>
      <c r="L434" t="s">
        <v>196</v>
      </c>
      <c r="M434" t="s">
        <v>300</v>
      </c>
      <c r="N434" t="s">
        <v>291</v>
      </c>
      <c r="O434" t="s">
        <v>292</v>
      </c>
      <c r="P434" t="str">
        <f t="shared" si="30"/>
        <v>GABRIELA DEL CARMEN GENG IBARRAComportamiento del ConsumidorAUTOEVALUACION</v>
      </c>
      <c r="Q434" t="str">
        <f>BASE[[#This Row],[NombresCalificado]]&amp;BASE[[#This Row],[TipoEvaluacion]]</f>
        <v>GABRIELA DEL CARMEN GENG IBARRAAUTOEVALUACION</v>
      </c>
      <c r="R434">
        <v>2</v>
      </c>
      <c r="S434" t="s">
        <v>4</v>
      </c>
      <c r="T434" t="s">
        <v>307</v>
      </c>
      <c r="U434" s="17">
        <v>0</v>
      </c>
      <c r="V434" s="17" t="str" cm="1">
        <f t="array" ref="V434">_xlfn.IFS(U434=0,"Prenovato",U434=1,"Novato",U434=2,"Principiante avanzado",U434=3,"Competente",U434=4,"Proficiente",U434=5,"Master")</f>
        <v>Prenovato</v>
      </c>
      <c r="W434" s="17">
        <v>2</v>
      </c>
      <c r="X434" s="17" t="str" cm="1">
        <f t="array" ref="X434">_xlfn.IFS(W434=0,"No evidenciado",W434=1,"Novato",W434=2,"Principiante avanzado",W434=3,"Competente",W434=4,"Proficiente",W434=5,"Master")</f>
        <v>Principiante avanzado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2</v>
      </c>
      <c r="AB434" s="17" t="str" cm="1">
        <f t="array" ref="AB434">_xlfn.IFS(AA434=0,"No evidenciado",AA434=1,"Novato",AA434=2,"Principiante avanzado",AA434=3,"Competente",AA434=4,"Proficiente",AA434=5,"Master")</f>
        <v>Principiante avanzado</v>
      </c>
      <c r="AC434" s="17">
        <v>0</v>
      </c>
      <c r="AD434" s="17" t="str" cm="1">
        <f t="array" ref="AD434">_xlfn.IFS(AC434=0,"Prenovato",AC434=1,"Novato",AC434=2,"Principiante avanzado",AC434=3,"Competente",AC434=4,"Proficiente",AC434=5,"Master")</f>
        <v>Prenovato</v>
      </c>
      <c r="AE434" s="17" t="s">
        <v>308</v>
      </c>
    </row>
    <row r="435" spans="1:31" x14ac:dyDescent="0.25">
      <c r="A435" t="s">
        <v>247</v>
      </c>
      <c r="B435" t="s">
        <v>248</v>
      </c>
      <c r="C435" t="s">
        <v>196</v>
      </c>
      <c r="D435" t="s">
        <v>197</v>
      </c>
      <c r="E435" t="s">
        <v>247</v>
      </c>
      <c r="F435" t="s">
        <v>248</v>
      </c>
      <c r="G435" t="s">
        <v>249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SI</v>
      </c>
      <c r="L435" t="s">
        <v>196</v>
      </c>
      <c r="M435" t="s">
        <v>301</v>
      </c>
      <c r="N435" t="s">
        <v>296</v>
      </c>
      <c r="O435" t="s">
        <v>296</v>
      </c>
      <c r="P435" t="str">
        <f t="shared" si="30"/>
        <v>GABRIELA DEL CARMEN GENG IBARRAMejora de ProcesosAUTOEVALUACION</v>
      </c>
      <c r="Q435" t="str">
        <f>BASE[[#This Row],[NombresCalificado]]&amp;BASE[[#This Row],[TipoEvaluacion]]</f>
        <v>GABRIELA DEL CARMEN GENG IBARRAAUTOEVALUACION</v>
      </c>
      <c r="R435">
        <v>2</v>
      </c>
      <c r="S435" t="s">
        <v>4</v>
      </c>
      <c r="T435" t="s">
        <v>307</v>
      </c>
      <c r="U435" s="17">
        <v>0</v>
      </c>
      <c r="V435" s="17" t="str" cm="1">
        <f t="array" ref="V435">_xlfn.IFS(U435=0,"Prenovato",U435=1,"Novato",U435=2,"Principiante avanzado",U435=3,"Competente",U435=4,"Proficiente",U435=5,"Master")</f>
        <v>Prenovato</v>
      </c>
      <c r="W435" s="17">
        <v>2</v>
      </c>
      <c r="X435" s="17" t="str" cm="1">
        <f t="array" ref="X435">_xlfn.IFS(W435=0,"No evidenciado",W435=1,"Novato",W435=2,"Principiante avanzado",W435=3,"Competente",W435=4,"Proficiente",W435=5,"Master")</f>
        <v>Principiante avanzado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2</v>
      </c>
      <c r="AB435" s="17" t="str" cm="1">
        <f t="array" ref="AB435">_xlfn.IFS(AA435=0,"No evidenciado",AA435=1,"Novato",AA435=2,"Principiante avanzado",AA435=3,"Competente",AA435=4,"Proficiente",AA435=5,"Master")</f>
        <v>Principiante avanzado</v>
      </c>
      <c r="AC435" s="17">
        <v>0</v>
      </c>
      <c r="AD435" s="17" t="str" cm="1">
        <f t="array" ref="AD435">_xlfn.IFS(AC435=0,"Prenovato",AC435=1,"Novato",AC435=2,"Principiante avanzado",AC435=3,"Competente",AC435=4,"Proficiente",AC435=5,"Master")</f>
        <v>Prenovato</v>
      </c>
      <c r="AE435" s="17" t="s">
        <v>308</v>
      </c>
    </row>
    <row r="436" spans="1:31" x14ac:dyDescent="0.25">
      <c r="A436" t="s">
        <v>210</v>
      </c>
      <c r="B436" t="s">
        <v>211</v>
      </c>
      <c r="C436" t="s">
        <v>201</v>
      </c>
      <c r="D436" t="s">
        <v>197</v>
      </c>
      <c r="E436" t="s">
        <v>247</v>
      </c>
      <c r="F436" t="s">
        <v>248</v>
      </c>
      <c r="G436" t="s">
        <v>249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SI</v>
      </c>
      <c r="L436" t="s">
        <v>196</v>
      </c>
      <c r="M436" t="s">
        <v>304</v>
      </c>
      <c r="N436" t="s">
        <v>296</v>
      </c>
      <c r="O436" t="s">
        <v>296</v>
      </c>
      <c r="P436" t="str">
        <f t="shared" si="30"/>
        <v>GABRIELA DEL CARMEN GENG IBARRAAnálisis descriptivo y prescriptivoEVALUACION</v>
      </c>
      <c r="Q436" t="str">
        <f>BASE[[#This Row],[NombresCalificado]]&amp;BASE[[#This Row],[TipoEvaluacion]]</f>
        <v>GABRIELA DEL CARMEN GENG IBARRAEVALUACION</v>
      </c>
      <c r="R436">
        <v>1</v>
      </c>
      <c r="S436" t="s">
        <v>6</v>
      </c>
      <c r="T436" t="s">
        <v>307</v>
      </c>
      <c r="U436" s="17">
        <v>0</v>
      </c>
      <c r="V436" s="17" t="str" cm="1">
        <f t="array" ref="V436">_xlfn.IFS(U436=0,"Prenovato",U436=1,"Novato",U436=2,"Principiante avanzado",U436=3,"Competente",U436=4,"Proficiente",U436=5,"Master")</f>
        <v>Prenovato</v>
      </c>
      <c r="W436" s="17">
        <v>2</v>
      </c>
      <c r="X436" s="17" t="str" cm="1">
        <f t="array" ref="X436">_xlfn.IFS(W436=0,"No evidenciado",W436=1,"Novato",W436=2,"Principiante avanzado",W436=3,"Competente",W436=4,"Proficiente",W436=5,"Master")</f>
        <v>Principiante avanzado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0</v>
      </c>
      <c r="AD436" s="17" t="str" cm="1">
        <f t="array" ref="AD436">_xlfn.IFS(AC436=0,"Prenovato",AC436=1,"Novato",AC436=2,"Principiante avanzado",AC436=3,"Competente",AC436=4,"Proficiente",AC436=5,"Master")</f>
        <v>Prenovato</v>
      </c>
      <c r="AE436" s="17" t="s">
        <v>309</v>
      </c>
    </row>
    <row r="437" spans="1:31" x14ac:dyDescent="0.25">
      <c r="A437" t="s">
        <v>210</v>
      </c>
      <c r="B437" t="s">
        <v>211</v>
      </c>
      <c r="C437" t="s">
        <v>201</v>
      </c>
      <c r="D437" t="s">
        <v>197</v>
      </c>
      <c r="E437" t="s">
        <v>247</v>
      </c>
      <c r="F437" t="s">
        <v>248</v>
      </c>
      <c r="G437" t="s">
        <v>249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SI</v>
      </c>
      <c r="L437" t="s">
        <v>196</v>
      </c>
      <c r="M437" t="s">
        <v>300</v>
      </c>
      <c r="N437" t="s">
        <v>291</v>
      </c>
      <c r="O437" t="s">
        <v>292</v>
      </c>
      <c r="P437" t="str">
        <f t="shared" si="30"/>
        <v>GABRIELA DEL CARMEN GENG IBARRAComportamiento del ConsumidorEVALUACION</v>
      </c>
      <c r="Q437" t="str">
        <f>BASE[[#This Row],[NombresCalificado]]&amp;BASE[[#This Row],[TipoEvaluacion]]</f>
        <v>GABRIELA DEL CARMEN GENG IBARRAEVALUACION</v>
      </c>
      <c r="R437">
        <v>1</v>
      </c>
      <c r="S437" t="s">
        <v>6</v>
      </c>
      <c r="T437" t="s">
        <v>307</v>
      </c>
      <c r="U437" s="17">
        <v>0</v>
      </c>
      <c r="V437" s="17" t="str" cm="1">
        <f t="array" ref="V437">_xlfn.IFS(U437=0,"Prenovato",U437=1,"Novato",U437=2,"Principiante avanzado",U437=3,"Competente",U437=4,"Proficiente",U437=5,"Master")</f>
        <v>Prenovato</v>
      </c>
      <c r="W437" s="17">
        <v>2</v>
      </c>
      <c r="X437" s="17" t="str" cm="1">
        <f t="array" ref="X437">_xlfn.IFS(W437=0,"No evidenciado",W437=1,"Novato",W437=2,"Principiante avanzado",W437=3,"Competente",W437=4,"Proficiente",W437=5,"Master")</f>
        <v>Principiante avanzado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0</v>
      </c>
      <c r="AD437" s="17" t="str" cm="1">
        <f t="array" ref="AD437">_xlfn.IFS(AC437=0,"Prenovato",AC437=1,"Novato",AC437=2,"Principiante avanzado",AC437=3,"Competente",AC437=4,"Proficiente",AC437=5,"Master")</f>
        <v>Prenovato</v>
      </c>
      <c r="AE437" s="17" t="s">
        <v>309</v>
      </c>
    </row>
    <row r="438" spans="1:31" x14ac:dyDescent="0.25">
      <c r="A438" t="s">
        <v>210</v>
      </c>
      <c r="B438" t="s">
        <v>211</v>
      </c>
      <c r="C438" t="s">
        <v>201</v>
      </c>
      <c r="D438" t="s">
        <v>197</v>
      </c>
      <c r="E438" t="s">
        <v>247</v>
      </c>
      <c r="F438" t="s">
        <v>248</v>
      </c>
      <c r="G438" t="s">
        <v>249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SI</v>
      </c>
      <c r="L438" t="s">
        <v>196</v>
      </c>
      <c r="M438" t="s">
        <v>301</v>
      </c>
      <c r="N438" t="s">
        <v>296</v>
      </c>
      <c r="O438" t="s">
        <v>296</v>
      </c>
      <c r="P438" t="str">
        <f t="shared" si="30"/>
        <v>GABRIELA DEL CARMEN GENG IBARRAMejora de ProcesosEVALUACION</v>
      </c>
      <c r="Q438" t="str">
        <f>BASE[[#This Row],[NombresCalificado]]&amp;BASE[[#This Row],[TipoEvaluacion]]</f>
        <v>GABRIELA DEL CARMEN GENG IBARRAEVALUACION</v>
      </c>
      <c r="R438">
        <v>1</v>
      </c>
      <c r="S438" t="s">
        <v>6</v>
      </c>
      <c r="T438" t="s">
        <v>307</v>
      </c>
      <c r="U438" s="17">
        <v>0</v>
      </c>
      <c r="V438" s="17" t="str" cm="1">
        <f t="array" ref="V438">_xlfn.IFS(U438=0,"Prenovato",U438=1,"Novato",U438=2,"Principiante avanzado",U438=3,"Competente",U438=4,"Proficiente",U438=5,"Master")</f>
        <v>Prenovato</v>
      </c>
      <c r="W438" s="17">
        <v>2</v>
      </c>
      <c r="X438" s="17" t="str" cm="1">
        <f t="array" ref="X438">_xlfn.IFS(W438=0,"No evidenciado",W438=1,"Novato",W438=2,"Principiante avanzado",W438=3,"Competente",W438=4,"Proficiente",W438=5,"Master")</f>
        <v>Principiante avanzado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0</v>
      </c>
      <c r="AD438" s="17" t="str" cm="1">
        <f t="array" ref="AD438">_xlfn.IFS(AC438=0,"Prenovato",AC438=1,"Novato",AC438=2,"Principiante avanzado",AC438=3,"Competente",AC438=4,"Proficiente",AC438=5,"Master")</f>
        <v>Prenovato</v>
      </c>
      <c r="AE438" s="17" t="s">
        <v>309</v>
      </c>
    </row>
    <row r="439" spans="1:31" x14ac:dyDescent="0.25">
      <c r="A439" t="s">
        <v>210</v>
      </c>
      <c r="B439" t="s">
        <v>211</v>
      </c>
      <c r="C439" t="s">
        <v>201</v>
      </c>
      <c r="D439" t="s">
        <v>197</v>
      </c>
      <c r="E439" t="s">
        <v>247</v>
      </c>
      <c r="F439" t="s">
        <v>248</v>
      </c>
      <c r="G439" t="s">
        <v>249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SI</v>
      </c>
      <c r="L439" t="s">
        <v>196</v>
      </c>
      <c r="M439" t="s">
        <v>290</v>
      </c>
      <c r="N439" t="s">
        <v>291</v>
      </c>
      <c r="O439" t="s">
        <v>292</v>
      </c>
      <c r="P439" t="str">
        <f t="shared" si="30"/>
        <v>GABRIELA DEL CARMEN GENG IBARRAAnálisis del entorno (interno y externo)EVALUACION</v>
      </c>
      <c r="Q439" t="str">
        <f>BASE[[#This Row],[NombresCalificado]]&amp;BASE[[#This Row],[TipoEvaluacion]]</f>
        <v>GABRIELA DEL CARMEN GENG IBARRAEVALUACION</v>
      </c>
      <c r="R439">
        <v>1</v>
      </c>
      <c r="S439" t="s">
        <v>6</v>
      </c>
      <c r="T439" t="s">
        <v>307</v>
      </c>
      <c r="U439" s="17">
        <v>0</v>
      </c>
      <c r="V439" s="17" t="str" cm="1">
        <f t="array" ref="V439">_xlfn.IFS(U439=0,"Prenovato",U439=1,"Novato",U439=2,"Principiante avanzado",U439=3,"Competente",U439=4,"Proficiente",U439=5,"Master")</f>
        <v>Prenovato</v>
      </c>
      <c r="W439" s="17">
        <v>2</v>
      </c>
      <c r="X439" s="17" t="str" cm="1">
        <f t="array" ref="X439">_xlfn.IFS(W439=0,"No evidenciado",W439=1,"Novato",W439=2,"Principiante avanzado",W439=3,"Competente",W439=4,"Proficiente",W439=5,"Master")</f>
        <v>Principiante avanzado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0</v>
      </c>
      <c r="AD439" s="17" t="str" cm="1">
        <f t="array" ref="AD439">_xlfn.IFS(AC439=0,"Prenovato",AC439=1,"Novato",AC439=2,"Principiante avanzado",AC439=3,"Competente",AC439=4,"Proficiente",AC439=5,"Master")</f>
        <v>Prenovato</v>
      </c>
      <c r="AE439" s="17" t="s">
        <v>309</v>
      </c>
    </row>
    <row r="440" spans="1:31" x14ac:dyDescent="0.25">
      <c r="A440" t="s">
        <v>210</v>
      </c>
      <c r="B440" t="s">
        <v>211</v>
      </c>
      <c r="C440" t="s">
        <v>201</v>
      </c>
      <c r="D440" t="s">
        <v>197</v>
      </c>
      <c r="E440" t="s">
        <v>247</v>
      </c>
      <c r="F440" t="s">
        <v>248</v>
      </c>
      <c r="G440" t="s">
        <v>249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SI</v>
      </c>
      <c r="L440" t="s">
        <v>196</v>
      </c>
      <c r="M440" t="s">
        <v>298</v>
      </c>
      <c r="N440" t="s">
        <v>296</v>
      </c>
      <c r="O440" t="s">
        <v>296</v>
      </c>
      <c r="P440" t="str">
        <f t="shared" si="30"/>
        <v>GABRIELA DEL CARMEN GENG IBARRAElaboración de Modelos Financieros y No FinancierosEVALUACION</v>
      </c>
      <c r="Q440" t="str">
        <f>BASE[[#This Row],[NombresCalificado]]&amp;BASE[[#This Row],[TipoEvaluacion]]</f>
        <v>GABRIELA DEL CARMEN GENG IBARRAEVALUACION</v>
      </c>
      <c r="R440">
        <v>1</v>
      </c>
      <c r="S440" t="s">
        <v>6</v>
      </c>
      <c r="T440" t="s">
        <v>307</v>
      </c>
      <c r="U440" s="17">
        <v>0</v>
      </c>
      <c r="V440" s="17" t="str" cm="1">
        <f t="array" ref="V440">_xlfn.IFS(U440=0,"Prenovato",U440=1,"Novato",U440=2,"Principiante avanzado",U440=3,"Competente",U440=4,"Proficiente",U440=5,"Master")</f>
        <v>Prenovato</v>
      </c>
      <c r="W440" s="17">
        <v>2</v>
      </c>
      <c r="X440" s="17" t="str" cm="1">
        <f t="array" ref="X440">_xlfn.IFS(W440=0,"No evidenciado",W440=1,"Novato",W440=2,"Principiante avanzado",W440=3,"Competente",W440=4,"Proficiente",W440=5,"Master")</f>
        <v>Principiante avanzado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0</v>
      </c>
      <c r="AD440" s="17" t="str" cm="1">
        <f t="array" ref="AD440">_xlfn.IFS(AC440=0,"Prenovato",AC440=1,"Novato",AC440=2,"Principiante avanzado",AC440=3,"Competente",AC440=4,"Proficiente",AC440=5,"Master")</f>
        <v>Prenovato</v>
      </c>
      <c r="AE440" s="17" t="s">
        <v>309</v>
      </c>
    </row>
    <row r="441" spans="1:31" x14ac:dyDescent="0.25">
      <c r="A441" t="s">
        <v>210</v>
      </c>
      <c r="B441" t="s">
        <v>211</v>
      </c>
      <c r="C441" t="s">
        <v>201</v>
      </c>
      <c r="D441" t="s">
        <v>197</v>
      </c>
      <c r="E441" t="s">
        <v>247</v>
      </c>
      <c r="F441" t="s">
        <v>248</v>
      </c>
      <c r="G441" t="s">
        <v>249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SI</v>
      </c>
      <c r="L441" t="s">
        <v>196</v>
      </c>
      <c r="M441" t="s">
        <v>299</v>
      </c>
      <c r="N441" t="s">
        <v>296</v>
      </c>
      <c r="O441" t="s">
        <v>296</v>
      </c>
      <c r="P441" t="str">
        <f t="shared" si="30"/>
        <v>GABRIELA DEL CARMEN GENG IBARRAFormulación y de desarrollo de solucionesEVALUACION</v>
      </c>
      <c r="Q441" t="str">
        <f>BASE[[#This Row],[NombresCalificado]]&amp;BASE[[#This Row],[TipoEvaluacion]]</f>
        <v>GABRIELA DEL CARMEN GENG IBARRAEVALUACION</v>
      </c>
      <c r="R441">
        <v>2</v>
      </c>
      <c r="S441" t="s">
        <v>4</v>
      </c>
      <c r="T441" t="s">
        <v>307</v>
      </c>
      <c r="U441" s="17">
        <v>0</v>
      </c>
      <c r="V441" s="17" t="str" cm="1">
        <f t="array" ref="V441">_xlfn.IFS(U441=0,"Prenovato",U441=1,"Novato",U441=2,"Principiante avanzado",U441=3,"Competente",U441=4,"Proficiente",U441=5,"Master")</f>
        <v>Prenovato</v>
      </c>
      <c r="W441" s="17">
        <v>2</v>
      </c>
      <c r="X441" s="17" t="str" cm="1">
        <f t="array" ref="X441">_xlfn.IFS(W441=0,"No evidenciado",W441=1,"Novato",W441=2,"Principiante avanzado",W441=3,"Competente",W441=4,"Proficiente",W441=5,"Master")</f>
        <v>Principiante avanzado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0</v>
      </c>
      <c r="AD441" s="17" t="str" cm="1">
        <f t="array" ref="AD441">_xlfn.IFS(AC441=0,"Prenovato",AC441=1,"Novato",AC441=2,"Principiante avanzado",AC441=3,"Competente",AC441=4,"Proficiente",AC441=5,"Master")</f>
        <v>Prenovato</v>
      </c>
      <c r="AE441" s="17" t="s">
        <v>309</v>
      </c>
    </row>
    <row r="442" spans="1:31" x14ac:dyDescent="0.25">
      <c r="A442" t="s">
        <v>210</v>
      </c>
      <c r="B442" t="s">
        <v>211</v>
      </c>
      <c r="C442" t="s">
        <v>201</v>
      </c>
      <c r="D442" t="s">
        <v>197</v>
      </c>
      <c r="E442" t="s">
        <v>247</v>
      </c>
      <c r="F442" t="s">
        <v>248</v>
      </c>
      <c r="G442" t="s">
        <v>249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SI</v>
      </c>
      <c r="L442" t="s">
        <v>196</v>
      </c>
      <c r="M442" t="s">
        <v>305</v>
      </c>
      <c r="N442" t="s">
        <v>291</v>
      </c>
      <c r="O442" t="s">
        <v>292</v>
      </c>
      <c r="P442" t="str">
        <f t="shared" si="30"/>
        <v>GABRIELA DEL CARMEN GENG IBARRACapacidad innovadora y creativaEVALUACION</v>
      </c>
      <c r="Q442" t="str">
        <f>BASE[[#This Row],[NombresCalificado]]&amp;BASE[[#This Row],[TipoEvaluacion]]</f>
        <v>GABRIELA DEL CARMEN GENG IBARRAEVALUACION</v>
      </c>
      <c r="R442">
        <v>2</v>
      </c>
      <c r="S442" t="s">
        <v>4</v>
      </c>
      <c r="T442" t="s">
        <v>307</v>
      </c>
      <c r="U442" s="17">
        <v>0</v>
      </c>
      <c r="V442" s="17" t="str" cm="1">
        <f t="array" ref="V442">_xlfn.IFS(U442=0,"Prenovato",U442=1,"Novato",U442=2,"Principiante avanzado",U442=3,"Competente",U442=4,"Proficiente",U442=5,"Master")</f>
        <v>Prenovato</v>
      </c>
      <c r="W442" s="17">
        <v>2</v>
      </c>
      <c r="X442" s="17" t="str" cm="1">
        <f t="array" ref="X442">_xlfn.IFS(W442=0,"No evidenciado",W442=1,"Novato",W442=2,"Principiante avanzado",W442=3,"Competente",W442=4,"Proficiente",W442=5,"Master")</f>
        <v>Principiante avanzado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0</v>
      </c>
      <c r="AD442" s="17" t="str" cm="1">
        <f t="array" ref="AD442">_xlfn.IFS(AC442=0,"Prenovato",AC442=1,"Novato",AC442=2,"Principiante avanzado",AC442=3,"Competente",AC442=4,"Proficiente",AC442=5,"Master")</f>
        <v>Prenovato</v>
      </c>
      <c r="AE442" s="17" t="s">
        <v>309</v>
      </c>
    </row>
    <row r="443" spans="1:31" x14ac:dyDescent="0.25">
      <c r="A443" t="s">
        <v>210</v>
      </c>
      <c r="B443" t="s">
        <v>211</v>
      </c>
      <c r="C443" t="s">
        <v>201</v>
      </c>
      <c r="D443" t="s">
        <v>197</v>
      </c>
      <c r="E443" t="s">
        <v>247</v>
      </c>
      <c r="F443" t="s">
        <v>248</v>
      </c>
      <c r="G443" t="s">
        <v>249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SI</v>
      </c>
      <c r="L443" t="s">
        <v>196</v>
      </c>
      <c r="M443" t="s">
        <v>302</v>
      </c>
      <c r="N443" t="s">
        <v>296</v>
      </c>
      <c r="O443" t="s">
        <v>296</v>
      </c>
      <c r="P443" t="str">
        <f t="shared" si="30"/>
        <v>GABRIELA DEL CARMEN GENG IBARRAComunicación MultidimensionalEVALUACION</v>
      </c>
      <c r="Q443" t="str">
        <f>BASE[[#This Row],[NombresCalificado]]&amp;BASE[[#This Row],[TipoEvaluacion]]</f>
        <v>GABRIELA DEL CARMEN GENG IBARRAEVALUACION</v>
      </c>
      <c r="R443">
        <v>2</v>
      </c>
      <c r="S443" t="s">
        <v>4</v>
      </c>
      <c r="T443" t="s">
        <v>307</v>
      </c>
      <c r="U443" s="17">
        <v>0</v>
      </c>
      <c r="V443" s="17" t="str" cm="1">
        <f t="array" ref="V443">_xlfn.IFS(U443=0,"Prenovato",U443=1,"Novato",U443=2,"Principiante avanzado",U443=3,"Competente",U443=4,"Proficiente",U443=5,"Master")</f>
        <v>Prenovato</v>
      </c>
      <c r="W443" s="17">
        <v>2</v>
      </c>
      <c r="X443" s="17" t="str" cm="1">
        <f t="array" ref="X443">_xlfn.IFS(W443=0,"No evidenciado",W443=1,"Novato",W443=2,"Principiante avanzado",W443=3,"Competente",W443=4,"Proficiente",W443=5,"Master")</f>
        <v>Principiante avanzado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0</v>
      </c>
      <c r="AD443" s="17" t="str" cm="1">
        <f t="array" ref="AD443">_xlfn.IFS(AC443=0,"Prenovato",AC443=1,"Novato",AC443=2,"Principiante avanzado",AC443=3,"Competente",AC443=4,"Proficiente",AC443=5,"Master")</f>
        <v>Prenovato</v>
      </c>
      <c r="AE443" s="17" t="s">
        <v>309</v>
      </c>
    </row>
    <row r="444" spans="1:31" x14ac:dyDescent="0.25">
      <c r="A444" t="s">
        <v>210</v>
      </c>
      <c r="B444" t="s">
        <v>211</v>
      </c>
      <c r="C444" t="s">
        <v>201</v>
      </c>
      <c r="D444" t="s">
        <v>197</v>
      </c>
      <c r="E444" t="s">
        <v>247</v>
      </c>
      <c r="F444" t="s">
        <v>248</v>
      </c>
      <c r="G444" t="s">
        <v>249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SI</v>
      </c>
      <c r="L444" t="s">
        <v>196</v>
      </c>
      <c r="M444" t="s">
        <v>303</v>
      </c>
      <c r="N444" t="s">
        <v>291</v>
      </c>
      <c r="O444" t="s">
        <v>292</v>
      </c>
      <c r="P444" t="str">
        <f t="shared" si="30"/>
        <v>GABRIELA DEL CARMEN GENG IBARRAGestión de ProyectosEVALUACION</v>
      </c>
      <c r="Q444" t="str">
        <f>BASE[[#This Row],[NombresCalificado]]&amp;BASE[[#This Row],[TipoEvaluacion]]</f>
        <v>GABRIELA DEL CARMEN GENG IBARRAEVALUACION</v>
      </c>
      <c r="R444">
        <v>2</v>
      </c>
      <c r="S444" t="s">
        <v>4</v>
      </c>
      <c r="T444" t="s">
        <v>307</v>
      </c>
      <c r="U444" s="17">
        <v>0</v>
      </c>
      <c r="V444" s="17" t="str" cm="1">
        <f t="array" ref="V444">_xlfn.IFS(U444=0,"Prenovato",U444=1,"Novato",U444=2,"Principiante avanzado",U444=3,"Competente",U444=4,"Proficiente",U444=5,"Master")</f>
        <v>Prenovato</v>
      </c>
      <c r="W444" s="17">
        <v>2</v>
      </c>
      <c r="X444" s="17" t="str" cm="1">
        <f t="array" ref="X444">_xlfn.IFS(W444=0,"No evidenciado",W444=1,"Novato",W444=2,"Principiante avanzado",W444=3,"Competente",W444=4,"Proficiente",W444=5,"Master")</f>
        <v>Principiante avanzado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0</v>
      </c>
      <c r="AD444" s="17" t="str" cm="1">
        <f t="array" ref="AD444">_xlfn.IFS(AC444=0,"Prenovato",AC444=1,"Novato",AC444=2,"Principiante avanzado",AC444=3,"Competente",AC444=4,"Proficiente",AC444=5,"Master")</f>
        <v>Prenovato</v>
      </c>
      <c r="AE444" s="17" t="s">
        <v>309</v>
      </c>
    </row>
    <row r="445" spans="1:31" x14ac:dyDescent="0.25">
      <c r="A445" t="s">
        <v>210</v>
      </c>
      <c r="B445" t="s">
        <v>211</v>
      </c>
      <c r="C445" t="s">
        <v>201</v>
      </c>
      <c r="D445" t="s">
        <v>197</v>
      </c>
      <c r="E445" t="s">
        <v>247</v>
      </c>
      <c r="F445" t="s">
        <v>248</v>
      </c>
      <c r="G445" t="s">
        <v>249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SI</v>
      </c>
      <c r="L445" t="s">
        <v>196</v>
      </c>
      <c r="M445" t="s">
        <v>297</v>
      </c>
      <c r="N445" t="s">
        <v>296</v>
      </c>
      <c r="O445" t="s">
        <v>296</v>
      </c>
      <c r="P445" t="str">
        <f t="shared" si="30"/>
        <v>GABRIELA DEL CARMEN GENG IBARRAElaboración de modelos de negocio (inc. Digital)EVALUACION</v>
      </c>
      <c r="Q445" t="str">
        <f>BASE[[#This Row],[NombresCalificado]]&amp;BASE[[#This Row],[TipoEvaluacion]]</f>
        <v>GABRIELA DEL CARMEN GENG IBARRAEVALUACION</v>
      </c>
      <c r="R445">
        <v>0</v>
      </c>
      <c r="S445" t="s">
        <v>185</v>
      </c>
      <c r="T445" t="s">
        <v>307</v>
      </c>
      <c r="U445" s="17">
        <v>0</v>
      </c>
      <c r="V445" s="17" t="str" cm="1">
        <f t="array" ref="V445">_xlfn.IFS(U445=0,"Prenovato",U445=1,"Novato",U445=2,"Principiante avanzado",U445=3,"Competente",U445=4,"Proficiente",U445=5,"Master")</f>
        <v>Prenovato</v>
      </c>
      <c r="W445" s="17">
        <v>2</v>
      </c>
      <c r="X445" s="17" t="str" cm="1">
        <f t="array" ref="X445">_xlfn.IFS(W445=0,"No evidenciado",W445=1,"Novato",W445=2,"Principiante avanzado",W445=3,"Competente",W445=4,"Proficiente",W445=5,"Master")</f>
        <v>Principiante avanzado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0</v>
      </c>
      <c r="AD445" s="17" t="str" cm="1">
        <f t="array" ref="AD445">_xlfn.IFS(AC445=0,"Prenovato",AC445=1,"Novato",AC445=2,"Principiante avanzado",AC445=3,"Competente",AC445=4,"Proficiente",AC445=5,"Master")</f>
        <v>Prenovato</v>
      </c>
      <c r="AE445" s="17" t="s">
        <v>309</v>
      </c>
    </row>
    <row r="446" spans="1:31" x14ac:dyDescent="0.25">
      <c r="A446" t="s">
        <v>210</v>
      </c>
      <c r="B446" t="s">
        <v>211</v>
      </c>
      <c r="C446" t="s">
        <v>201</v>
      </c>
      <c r="D446" t="s">
        <v>197</v>
      </c>
      <c r="E446" t="s">
        <v>247</v>
      </c>
      <c r="F446" t="s">
        <v>248</v>
      </c>
      <c r="G446" t="s">
        <v>249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SI</v>
      </c>
      <c r="L446" t="s">
        <v>196</v>
      </c>
      <c r="M446" t="s">
        <v>306</v>
      </c>
      <c r="N446" t="s">
        <v>296</v>
      </c>
      <c r="O446" t="s">
        <v>296</v>
      </c>
      <c r="P446" t="str">
        <f t="shared" si="30"/>
        <v>GABRIELA DEL CARMEN GENG IBARRADesarrollo de Nuevos Productos y ServiciosEVALUACION</v>
      </c>
      <c r="Q446" t="str">
        <f>BASE[[#This Row],[NombresCalificado]]&amp;BASE[[#This Row],[TipoEvaluacion]]</f>
        <v>GABRIELA DEL CARMEN GENG IBARRAEVALUACION</v>
      </c>
      <c r="R446">
        <v>1</v>
      </c>
      <c r="S446" t="s">
        <v>6</v>
      </c>
      <c r="T446" t="s">
        <v>307</v>
      </c>
      <c r="U446" s="17">
        <v>0</v>
      </c>
      <c r="V446" s="17" t="str" cm="1">
        <f t="array" ref="V446">_xlfn.IFS(U446=0,"Prenovato",U446=1,"Novato",U446=2,"Principiante avanzado",U446=3,"Competente",U446=4,"Proficiente",U446=5,"Master")</f>
        <v>Prenovato</v>
      </c>
      <c r="W446" s="17">
        <v>2</v>
      </c>
      <c r="X446" s="17" t="str" cm="1">
        <f t="array" ref="X446">_xlfn.IFS(W446=0,"No evidenciado",W446=1,"Novato",W446=2,"Principiante avanzado",W446=3,"Competente",W446=4,"Proficiente",W446=5,"Master")</f>
        <v>Principiante avanzado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0</v>
      </c>
      <c r="AD446" s="17" t="str" cm="1">
        <f t="array" ref="AD446">_xlfn.IFS(AC446=0,"Prenovato",AC446=1,"Novato",AC446=2,"Principiante avanzado",AC446=3,"Competente",AC446=4,"Proficiente",AC446=5,"Master")</f>
        <v>Prenovato</v>
      </c>
      <c r="AE446" s="17" t="s">
        <v>309</v>
      </c>
    </row>
    <row r="447" spans="1:31" x14ac:dyDescent="0.25">
      <c r="A447" t="s">
        <v>210</v>
      </c>
      <c r="B447" t="s">
        <v>211</v>
      </c>
      <c r="C447" t="s">
        <v>201</v>
      </c>
      <c r="D447" t="s">
        <v>197</v>
      </c>
      <c r="E447" t="s">
        <v>247</v>
      </c>
      <c r="F447" t="s">
        <v>248</v>
      </c>
      <c r="G447" t="s">
        <v>249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SI</v>
      </c>
      <c r="L447" t="s">
        <v>196</v>
      </c>
      <c r="M447" t="s">
        <v>294</v>
      </c>
      <c r="N447" t="s">
        <v>291</v>
      </c>
      <c r="O447" t="s">
        <v>292</v>
      </c>
      <c r="P447" t="str">
        <f t="shared" si="30"/>
        <v>GABRIELA DEL CARMEN GENG IBARRADiseño y Desarrollo OrganizacionalEVALUACION</v>
      </c>
      <c r="Q447" t="str">
        <f>BASE[[#This Row],[NombresCalificado]]&amp;BASE[[#This Row],[TipoEvaluacion]]</f>
        <v>GABRIELA DEL CARMEN GENG IBARRAEVALUACION</v>
      </c>
      <c r="R447">
        <v>1</v>
      </c>
      <c r="S447" t="s">
        <v>6</v>
      </c>
      <c r="T447" t="s">
        <v>307</v>
      </c>
      <c r="U447" s="17">
        <v>0</v>
      </c>
      <c r="V447" s="17" t="str" cm="1">
        <f t="array" ref="V447">_xlfn.IFS(U447=0,"Prenovato",U447=1,"Novato",U447=2,"Principiante avanzado",U447=3,"Competente",U447=4,"Proficiente",U447=5,"Master")</f>
        <v>Prenovato</v>
      </c>
      <c r="W447" s="17">
        <v>2</v>
      </c>
      <c r="X447" s="17" t="str" cm="1">
        <f t="array" ref="X447">_xlfn.IFS(W447=0,"No evidenciado",W447=1,"Novato",W447=2,"Principiante avanzado",W447=3,"Competente",W447=4,"Proficiente",W447=5,"Master")</f>
        <v>Principiante avanzado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0</v>
      </c>
      <c r="AD447" s="17" t="str" cm="1">
        <f t="array" ref="AD447">_xlfn.IFS(AC447=0,"Prenovato",AC447=1,"Novato",AC447=2,"Principiante avanzado",AC447=3,"Competente",AC447=4,"Proficiente",AC447=5,"Master")</f>
        <v>Prenovato</v>
      </c>
      <c r="AE447" s="17" t="s">
        <v>309</v>
      </c>
    </row>
    <row r="448" spans="1:31" x14ac:dyDescent="0.25">
      <c r="A448" t="s">
        <v>210</v>
      </c>
      <c r="B448" t="s">
        <v>211</v>
      </c>
      <c r="C448" t="s">
        <v>201</v>
      </c>
      <c r="D448" t="s">
        <v>197</v>
      </c>
      <c r="E448" t="s">
        <v>247</v>
      </c>
      <c r="F448" t="s">
        <v>248</v>
      </c>
      <c r="G448" t="s">
        <v>249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SI</v>
      </c>
      <c r="L448" t="s">
        <v>196</v>
      </c>
      <c r="M448" t="s">
        <v>293</v>
      </c>
      <c r="N448" t="s">
        <v>291</v>
      </c>
      <c r="O448" t="s">
        <v>292</v>
      </c>
      <c r="P448" t="str">
        <f t="shared" si="30"/>
        <v>GABRIELA DEL CARMEN GENG IBARRAForesight StrategyEVALUACION</v>
      </c>
      <c r="Q448" t="str">
        <f>BASE[[#This Row],[NombresCalificado]]&amp;BASE[[#This Row],[TipoEvaluacion]]</f>
        <v>GABRIELA DEL CARMEN GENG IBARRAEVALUACION</v>
      </c>
      <c r="R448">
        <v>1</v>
      </c>
      <c r="S448" t="s">
        <v>6</v>
      </c>
      <c r="T448" t="s">
        <v>307</v>
      </c>
      <c r="U448" s="17">
        <v>0</v>
      </c>
      <c r="V448" s="17" t="str" cm="1">
        <f t="array" ref="V448">_xlfn.IFS(U448=0,"Prenovato",U448=1,"Novato",U448=2,"Principiante avanzado",U448=3,"Competente",U448=4,"Proficiente",U448=5,"Master")</f>
        <v>Prenovato</v>
      </c>
      <c r="W448" s="17">
        <v>2</v>
      </c>
      <c r="X448" s="17" t="str" cm="1">
        <f t="array" ref="X448">_xlfn.IFS(W448=0,"No evidenciado",W448=1,"Novato",W448=2,"Principiante avanzado",W448=3,"Competente",W448=4,"Proficiente",W448=5,"Master")</f>
        <v>Principiante avanzado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0</v>
      </c>
      <c r="AD448" s="17" t="str" cm="1">
        <f t="array" ref="AD448">_xlfn.IFS(AC448=0,"Prenovato",AC448=1,"Novato",AC448=2,"Principiante avanzado",AC448=3,"Competente",AC448=4,"Proficiente",AC448=5,"Master")</f>
        <v>Prenovato</v>
      </c>
      <c r="AE448" s="17" t="s">
        <v>309</v>
      </c>
    </row>
    <row r="449" spans="1:31" x14ac:dyDescent="0.25">
      <c r="A449" t="s">
        <v>210</v>
      </c>
      <c r="B449" t="s">
        <v>211</v>
      </c>
      <c r="C449" t="s">
        <v>201</v>
      </c>
      <c r="D449" t="s">
        <v>197</v>
      </c>
      <c r="E449" t="s">
        <v>247</v>
      </c>
      <c r="F449" t="s">
        <v>248</v>
      </c>
      <c r="G449" t="s">
        <v>249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SI</v>
      </c>
      <c r="L449" t="s">
        <v>196</v>
      </c>
      <c r="M449" t="s">
        <v>295</v>
      </c>
      <c r="N449" t="s">
        <v>296</v>
      </c>
      <c r="O449" t="s">
        <v>296</v>
      </c>
      <c r="P449" t="str">
        <f t="shared" si="30"/>
        <v>GABRIELA DEL CARMEN GENG IBARRATransformacion DigitalEVALUACION</v>
      </c>
      <c r="Q449" t="str">
        <f>BASE[[#This Row],[NombresCalificado]]&amp;BASE[[#This Row],[TipoEvaluacion]]</f>
        <v>GABRIELA DEL CARMEN GENG IBARRAEVALUACION</v>
      </c>
      <c r="R449">
        <v>2</v>
      </c>
      <c r="S449" t="s">
        <v>4</v>
      </c>
      <c r="T449" t="s">
        <v>307</v>
      </c>
      <c r="U449" s="17">
        <v>0</v>
      </c>
      <c r="V449" s="17" t="str" cm="1">
        <f t="array" ref="V449">_xlfn.IFS(U449=0,"Prenovato",U449=1,"Novato",U449=2,"Principiante avanzado",U449=3,"Competente",U449=4,"Proficiente",U449=5,"Master")</f>
        <v>Prenovato</v>
      </c>
      <c r="W449" s="17">
        <v>2</v>
      </c>
      <c r="X449" s="17" t="str" cm="1">
        <f t="array" ref="X449">_xlfn.IFS(W449=0,"No evidenciado",W449=1,"Novato",W449=2,"Principiante avanzado",W449=3,"Competente",W449=4,"Proficiente",W449=5,"Master")</f>
        <v>Principiante avanzado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0</v>
      </c>
      <c r="AD449" s="17" t="str" cm="1">
        <f t="array" ref="AD449">_xlfn.IFS(AC449=0,"Prenovato",AC449=1,"Novato",AC449=2,"Principiante avanzado",AC449=3,"Competente",AC449=4,"Proficiente",AC449=5,"Master")</f>
        <v>Prenovato</v>
      </c>
      <c r="AE449" s="17" t="s">
        <v>309</v>
      </c>
    </row>
    <row r="450" spans="1:31" x14ac:dyDescent="0.25">
      <c r="A450" t="s">
        <v>250</v>
      </c>
      <c r="B450" t="s">
        <v>251</v>
      </c>
      <c r="C450" t="s">
        <v>196</v>
      </c>
      <c r="D450" t="s">
        <v>197</v>
      </c>
      <c r="E450" t="s">
        <v>250</v>
      </c>
      <c r="F450" t="s">
        <v>251</v>
      </c>
      <c r="G450" t="s">
        <v>252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SI</v>
      </c>
      <c r="L450" t="s">
        <v>196</v>
      </c>
      <c r="M450" t="s">
        <v>302</v>
      </c>
      <c r="N450" t="s">
        <v>296</v>
      </c>
      <c r="O450" t="s">
        <v>296</v>
      </c>
      <c r="P450" t="str">
        <f t="shared" si="30"/>
        <v>FERNANDO RAMÍREZ ROJASComunicación MultidimensionalAUTOEVALUACION</v>
      </c>
      <c r="Q450" t="str">
        <f>BASE[[#This Row],[NombresCalificado]]&amp;BASE[[#This Row],[TipoEvaluacion]]</f>
        <v>FERNANDO RAMÍREZ ROJASAUTOEVALUACION</v>
      </c>
      <c r="R450">
        <v>2</v>
      </c>
      <c r="S450" t="s">
        <v>4</v>
      </c>
      <c r="T450" t="s">
        <v>307</v>
      </c>
      <c r="U450" s="17">
        <v>1</v>
      </c>
      <c r="V450" s="17" t="str" cm="1">
        <f t="array" ref="V450">_xlfn.IFS(U450=0,"Prenovato",U450=1,"Novato",U450=2,"Principiante avanzado",U450=3,"Competente",U450=4,"Proficiente",U450=5,"Master")</f>
        <v>Novato</v>
      </c>
      <c r="W450" s="17">
        <v>2</v>
      </c>
      <c r="X450" s="17" t="str" cm="1">
        <f t="array" ref="X450">_xlfn.IFS(W450=0,"No evidenciado",W450=1,"Novato",W450=2,"Principiante avanzado",W450=3,"Competente",W450=4,"Proficiente",W450=5,"Master")</f>
        <v>Principiante avanzado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1</v>
      </c>
      <c r="AD450" s="17" t="str" cm="1">
        <f t="array" ref="AD450">_xlfn.IFS(AC450=0,"Prenovato",AC450=1,"Novato",AC450=2,"Principiante avanzado",AC450=3,"Competente",AC450=4,"Proficiente",AC450=5,"Master")</f>
        <v>Novato</v>
      </c>
      <c r="AE450" s="17" t="s">
        <v>308</v>
      </c>
    </row>
    <row r="451" spans="1:31" x14ac:dyDescent="0.25">
      <c r="A451" t="s">
        <v>250</v>
      </c>
      <c r="B451" t="s">
        <v>251</v>
      </c>
      <c r="C451" t="s">
        <v>196</v>
      </c>
      <c r="D451" t="s">
        <v>197</v>
      </c>
      <c r="E451" t="s">
        <v>250</v>
      </c>
      <c r="F451" t="s">
        <v>251</v>
      </c>
      <c r="G451" t="s">
        <v>252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IF(COUNTIFS($E$2:$E$827,E451,$O$2:$O$827,"PRINCIPAL",$R$2:$R$827,0)&gt;0,"SI","NO")</f>
        <v>SI</v>
      </c>
      <c r="L451" t="s">
        <v>196</v>
      </c>
      <c r="M451" t="s">
        <v>304</v>
      </c>
      <c r="N451" t="s">
        <v>296</v>
      </c>
      <c r="O451" t="s">
        <v>296</v>
      </c>
      <c r="P451" t="str">
        <f t="shared" ref="P451:P514" si="34">F451&amp;M451&amp;AE451</f>
        <v>FERNANDO RAMÍREZ ROJASAnálisis descriptivo y prescriptivoAUTOEVALUACION</v>
      </c>
      <c r="Q451" t="str">
        <f>BASE[[#This Row],[NombresCalificado]]&amp;BASE[[#This Row],[TipoEvaluacion]]</f>
        <v>FERNANDO RAMÍREZ ROJASAUTOEVALUACION</v>
      </c>
      <c r="R451">
        <v>2</v>
      </c>
      <c r="S451" t="s">
        <v>4</v>
      </c>
      <c r="T451" t="s">
        <v>307</v>
      </c>
      <c r="U451" s="17">
        <v>1</v>
      </c>
      <c r="V451" s="17" t="str" cm="1">
        <f t="array" ref="V451">_xlfn.IFS(U451=0,"Prenovato",U451=1,"Novato",U451=2,"Principiante avanzado",U451=3,"Competente",U451=4,"Proficiente",U451=5,"Master")</f>
        <v>Novato</v>
      </c>
      <c r="W451" s="17">
        <v>2</v>
      </c>
      <c r="X451" s="17" t="str" cm="1">
        <f t="array" ref="X451">_xlfn.IFS(W451=0,"No evidenciado",W451=1,"Novato",W451=2,"Principiante avanzado",W451=3,"Competente",W451=4,"Proficiente",W451=5,"Master")</f>
        <v>Principiante avanzado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1</v>
      </c>
      <c r="AD451" s="17" t="str" cm="1">
        <f t="array" ref="AD451">_xlfn.IFS(AC451=0,"Prenovato",AC451=1,"Novato",AC451=2,"Principiante avanzado",AC451=3,"Competente",AC451=4,"Proficiente",AC451=5,"Master")</f>
        <v>Novato</v>
      </c>
      <c r="AE451" s="17" t="s">
        <v>308</v>
      </c>
    </row>
    <row r="452" spans="1:31" x14ac:dyDescent="0.25">
      <c r="A452" t="s">
        <v>250</v>
      </c>
      <c r="B452" t="s">
        <v>251</v>
      </c>
      <c r="C452" t="s">
        <v>196</v>
      </c>
      <c r="D452" t="s">
        <v>197</v>
      </c>
      <c r="E452" t="s">
        <v>250</v>
      </c>
      <c r="F452" t="s">
        <v>251</v>
      </c>
      <c r="G452" t="s">
        <v>252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SI</v>
      </c>
      <c r="L452" t="s">
        <v>196</v>
      </c>
      <c r="M452" t="s">
        <v>298</v>
      </c>
      <c r="N452" t="s">
        <v>296</v>
      </c>
      <c r="O452" t="s">
        <v>296</v>
      </c>
      <c r="P452" t="str">
        <f t="shared" si="34"/>
        <v>FERNANDO RAMÍREZ ROJASElaboración de Modelos Financieros y No FinancierosAUTOEVALUACION</v>
      </c>
      <c r="Q452" t="str">
        <f>BASE[[#This Row],[NombresCalificado]]&amp;BASE[[#This Row],[TipoEvaluacion]]</f>
        <v>FERNANDO RAMÍREZ ROJASAUTOEVALUACION</v>
      </c>
      <c r="R452">
        <v>2</v>
      </c>
      <c r="S452" t="s">
        <v>4</v>
      </c>
      <c r="T452" t="s">
        <v>307</v>
      </c>
      <c r="U452" s="17">
        <v>1</v>
      </c>
      <c r="V452" s="17" t="str" cm="1">
        <f t="array" ref="V452">_xlfn.IFS(U452=0,"Prenovato",U452=1,"Novato",U452=2,"Principiante avanzado",U452=3,"Competente",U452=4,"Proficiente",U452=5,"Master")</f>
        <v>Novato</v>
      </c>
      <c r="W452" s="17">
        <v>2</v>
      </c>
      <c r="X452" s="17" t="str" cm="1">
        <f t="array" ref="X452">_xlfn.IFS(W452=0,"No evidenciado",W452=1,"Novato",W452=2,"Principiante avanzado",W452=3,"Competente",W452=4,"Proficiente",W452=5,"Master")</f>
        <v>Principiante avanzado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1</v>
      </c>
      <c r="AD452" s="17" t="str" cm="1">
        <f t="array" ref="AD452">_xlfn.IFS(AC452=0,"Prenovato",AC452=1,"Novato",AC452=2,"Principiante avanzado",AC452=3,"Competente",AC452=4,"Proficiente",AC452=5,"Master")</f>
        <v>Novato</v>
      </c>
      <c r="AE452" s="17" t="s">
        <v>308</v>
      </c>
    </row>
    <row r="453" spans="1:31" x14ac:dyDescent="0.25">
      <c r="A453" t="s">
        <v>250</v>
      </c>
      <c r="B453" t="s">
        <v>251</v>
      </c>
      <c r="C453" t="s">
        <v>196</v>
      </c>
      <c r="D453" t="s">
        <v>197</v>
      </c>
      <c r="E453" t="s">
        <v>250</v>
      </c>
      <c r="F453" t="s">
        <v>251</v>
      </c>
      <c r="G453" t="s">
        <v>252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SI</v>
      </c>
      <c r="L453" t="s">
        <v>196</v>
      </c>
      <c r="M453" t="s">
        <v>301</v>
      </c>
      <c r="N453" t="s">
        <v>296</v>
      </c>
      <c r="O453" t="s">
        <v>296</v>
      </c>
      <c r="P453" t="str">
        <f t="shared" si="34"/>
        <v>FERNANDO RAMÍREZ ROJASMejora de ProcesosAUTOEVALUACION</v>
      </c>
      <c r="Q453" t="str">
        <f>BASE[[#This Row],[NombresCalificado]]&amp;BASE[[#This Row],[TipoEvaluacion]]</f>
        <v>FERNANDO RAMÍREZ ROJASAUTOEVALUACION</v>
      </c>
      <c r="R453">
        <v>2</v>
      </c>
      <c r="S453" t="s">
        <v>4</v>
      </c>
      <c r="T453" t="s">
        <v>307</v>
      </c>
      <c r="U453" s="17">
        <v>1</v>
      </c>
      <c r="V453" s="17" t="str" cm="1">
        <f t="array" ref="V453">_xlfn.IFS(U453=0,"Prenovato",U453=1,"Novato",U453=2,"Principiante avanzado",U453=3,"Competente",U453=4,"Proficiente",U453=5,"Master")</f>
        <v>Novato</v>
      </c>
      <c r="W453" s="17">
        <v>2</v>
      </c>
      <c r="X453" s="17" t="str" cm="1">
        <f t="array" ref="X453">_xlfn.IFS(W453=0,"No evidenciado",W453=1,"Novato",W453=2,"Principiante avanzado",W453=3,"Competente",W453=4,"Proficiente",W453=5,"Master")</f>
        <v>Principiante avanzado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1</v>
      </c>
      <c r="AD453" s="17" t="str" cm="1">
        <f t="array" ref="AD453">_xlfn.IFS(AC453=0,"Prenovato",AC453=1,"Novato",AC453=2,"Principiante avanzado",AC453=3,"Competente",AC453=4,"Proficiente",AC453=5,"Master")</f>
        <v>Novato</v>
      </c>
      <c r="AE453" s="17" t="s">
        <v>308</v>
      </c>
    </row>
    <row r="454" spans="1:31" x14ac:dyDescent="0.25">
      <c r="A454" t="s">
        <v>250</v>
      </c>
      <c r="B454" t="s">
        <v>251</v>
      </c>
      <c r="C454" t="s">
        <v>196</v>
      </c>
      <c r="D454" t="s">
        <v>197</v>
      </c>
      <c r="E454" t="s">
        <v>250</v>
      </c>
      <c r="F454" t="s">
        <v>251</v>
      </c>
      <c r="G454" t="s">
        <v>252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SI</v>
      </c>
      <c r="L454" t="s">
        <v>196</v>
      </c>
      <c r="M454" t="s">
        <v>306</v>
      </c>
      <c r="N454" t="s">
        <v>296</v>
      </c>
      <c r="O454" t="s">
        <v>296</v>
      </c>
      <c r="P454" t="str">
        <f t="shared" si="34"/>
        <v>FERNANDO RAMÍREZ ROJASDesarrollo de Nuevos Productos y ServiciosAUTOEVALUACION</v>
      </c>
      <c r="Q454" t="str">
        <f>BASE[[#This Row],[NombresCalificado]]&amp;BASE[[#This Row],[TipoEvaluacion]]</f>
        <v>FERNANDO RAMÍREZ ROJASAUTOEVALUACION</v>
      </c>
      <c r="R454">
        <v>1</v>
      </c>
      <c r="S454" t="s">
        <v>6</v>
      </c>
      <c r="T454" t="s">
        <v>307</v>
      </c>
      <c r="U454" s="17">
        <v>1</v>
      </c>
      <c r="V454" s="17" t="str" cm="1">
        <f t="array" ref="V454">_xlfn.IFS(U454=0,"Prenovato",U454=1,"Novato",U454=2,"Principiante avanzado",U454=3,"Competente",U454=4,"Proficiente",U454=5,"Master")</f>
        <v>Novato</v>
      </c>
      <c r="W454" s="17">
        <v>2</v>
      </c>
      <c r="X454" s="17" t="str" cm="1">
        <f t="array" ref="X454">_xlfn.IFS(W454=0,"No evidenciado",W454=1,"Novato",W454=2,"Principiante avanzado",W454=3,"Competente",W454=4,"Proficiente",W454=5,"Master")</f>
        <v>Principiante avanzado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1</v>
      </c>
      <c r="AD454" s="17" t="str" cm="1">
        <f t="array" ref="AD454">_xlfn.IFS(AC454=0,"Prenovato",AC454=1,"Novato",AC454=2,"Principiante avanzado",AC454=3,"Competente",AC454=4,"Proficiente",AC454=5,"Master")</f>
        <v>Novato</v>
      </c>
      <c r="AE454" s="17" t="s">
        <v>308</v>
      </c>
    </row>
    <row r="455" spans="1:31" x14ac:dyDescent="0.25">
      <c r="A455" t="s">
        <v>250</v>
      </c>
      <c r="B455" t="s">
        <v>251</v>
      </c>
      <c r="C455" t="s">
        <v>196</v>
      </c>
      <c r="D455" t="s">
        <v>197</v>
      </c>
      <c r="E455" t="s">
        <v>250</v>
      </c>
      <c r="F455" t="s">
        <v>251</v>
      </c>
      <c r="G455" t="s">
        <v>252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SI</v>
      </c>
      <c r="L455" t="s">
        <v>196</v>
      </c>
      <c r="M455" t="s">
        <v>295</v>
      </c>
      <c r="N455" t="s">
        <v>296</v>
      </c>
      <c r="O455" t="s">
        <v>296</v>
      </c>
      <c r="P455" t="str">
        <f t="shared" si="34"/>
        <v>FERNANDO RAMÍREZ ROJASTransformacion DigitalAUTOEVALUACION</v>
      </c>
      <c r="Q455" t="str">
        <f>BASE[[#This Row],[NombresCalificado]]&amp;BASE[[#This Row],[TipoEvaluacion]]</f>
        <v>FERNANDO RAMÍREZ ROJASAUTOEVALUACION</v>
      </c>
      <c r="R455">
        <v>1</v>
      </c>
      <c r="S455" t="s">
        <v>6</v>
      </c>
      <c r="T455" t="s">
        <v>307</v>
      </c>
      <c r="U455" s="17">
        <v>1</v>
      </c>
      <c r="V455" s="17" t="str" cm="1">
        <f t="array" ref="V455">_xlfn.IFS(U455=0,"Prenovato",U455=1,"Novato",U455=2,"Principiante avanzado",U455=3,"Competente",U455=4,"Proficiente",U455=5,"Master")</f>
        <v>Novato</v>
      </c>
      <c r="W455" s="17">
        <v>2</v>
      </c>
      <c r="X455" s="17" t="str" cm="1">
        <f t="array" ref="X455">_xlfn.IFS(W455=0,"No evidenciado",W455=1,"Novato",W455=2,"Principiante avanzado",W455=3,"Competente",W455=4,"Proficiente",W455=5,"Master")</f>
        <v>Principiante avanzado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1</v>
      </c>
      <c r="AD455" s="17" t="str" cm="1">
        <f t="array" ref="AD455">_xlfn.IFS(AC455=0,"Prenovato",AC455=1,"Novato",AC455=2,"Principiante avanzado",AC455=3,"Competente",AC455=4,"Proficiente",AC455=5,"Master")</f>
        <v>Novato</v>
      </c>
      <c r="AE455" s="17" t="s">
        <v>308</v>
      </c>
    </row>
    <row r="456" spans="1:31" x14ac:dyDescent="0.25">
      <c r="A456" t="s">
        <v>250</v>
      </c>
      <c r="B456" t="s">
        <v>251</v>
      </c>
      <c r="C456" t="s">
        <v>196</v>
      </c>
      <c r="D456" t="s">
        <v>197</v>
      </c>
      <c r="E456" t="s">
        <v>250</v>
      </c>
      <c r="F456" t="s">
        <v>251</v>
      </c>
      <c r="G456" t="s">
        <v>252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SI</v>
      </c>
      <c r="L456" t="s">
        <v>196</v>
      </c>
      <c r="M456" t="s">
        <v>293</v>
      </c>
      <c r="N456" t="s">
        <v>291</v>
      </c>
      <c r="O456" t="s">
        <v>292</v>
      </c>
      <c r="P456" t="str">
        <f t="shared" si="34"/>
        <v>FERNANDO RAMÍREZ ROJASForesight StrategyAUTOEVALUACION</v>
      </c>
      <c r="Q456" t="str">
        <f>BASE[[#This Row],[NombresCalificado]]&amp;BASE[[#This Row],[TipoEvaluacion]]</f>
        <v>FERNANDO RAMÍREZ ROJASAUTOEVALUACION</v>
      </c>
      <c r="R456">
        <v>1</v>
      </c>
      <c r="S456" t="s">
        <v>6</v>
      </c>
      <c r="T456" t="s">
        <v>307</v>
      </c>
      <c r="U456" s="17">
        <v>1</v>
      </c>
      <c r="V456" s="17" t="str" cm="1">
        <f t="array" ref="V456">_xlfn.IFS(U456=0,"Prenovato",U456=1,"Novato",U456=2,"Principiante avanzado",U456=3,"Competente",U456=4,"Proficiente",U456=5,"Master")</f>
        <v>Novato</v>
      </c>
      <c r="W456" s="17">
        <v>2</v>
      </c>
      <c r="X456" s="17" t="str" cm="1">
        <f t="array" ref="X456">_xlfn.IFS(W456=0,"No evidenciado",W456=1,"Novato",W456=2,"Principiante avanzado",W456=3,"Competente",W456=4,"Proficiente",W456=5,"Master")</f>
        <v>Principiante avanzado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1</v>
      </c>
      <c r="AD456" s="17" t="str" cm="1">
        <f t="array" ref="AD456">_xlfn.IFS(AC456=0,"Prenovato",AC456=1,"Novato",AC456=2,"Principiante avanzado",AC456=3,"Competente",AC456=4,"Proficiente",AC456=5,"Master")</f>
        <v>Novato</v>
      </c>
      <c r="AE456" s="17" t="s">
        <v>308</v>
      </c>
    </row>
    <row r="457" spans="1:31" x14ac:dyDescent="0.25">
      <c r="A457" t="s">
        <v>250</v>
      </c>
      <c r="B457" t="s">
        <v>251</v>
      </c>
      <c r="C457" t="s">
        <v>196</v>
      </c>
      <c r="D457" t="s">
        <v>197</v>
      </c>
      <c r="E457" t="s">
        <v>250</v>
      </c>
      <c r="F457" t="s">
        <v>251</v>
      </c>
      <c r="G457" t="s">
        <v>252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SI</v>
      </c>
      <c r="L457" t="s">
        <v>196</v>
      </c>
      <c r="M457" t="s">
        <v>294</v>
      </c>
      <c r="N457" t="s">
        <v>291</v>
      </c>
      <c r="O457" t="s">
        <v>292</v>
      </c>
      <c r="P457" t="str">
        <f t="shared" si="34"/>
        <v>FERNANDO RAMÍREZ ROJASDiseño y Desarrollo OrganizacionalAUTOEVALUACION</v>
      </c>
      <c r="Q457" t="str">
        <f>BASE[[#This Row],[NombresCalificado]]&amp;BASE[[#This Row],[TipoEvaluacion]]</f>
        <v>FERNANDO RAMÍREZ ROJASAUTOEVALUACION</v>
      </c>
      <c r="R457">
        <v>1</v>
      </c>
      <c r="S457" t="s">
        <v>6</v>
      </c>
      <c r="T457" t="s">
        <v>307</v>
      </c>
      <c r="U457" s="17">
        <v>1</v>
      </c>
      <c r="V457" s="17" t="str" cm="1">
        <f t="array" ref="V457">_xlfn.IFS(U457=0,"Prenovato",U457=1,"Novato",U457=2,"Principiante avanzado",U457=3,"Competente",U457=4,"Proficiente",U457=5,"Master")</f>
        <v>Novato</v>
      </c>
      <c r="W457" s="17">
        <v>2</v>
      </c>
      <c r="X457" s="17" t="str" cm="1">
        <f t="array" ref="X457">_xlfn.IFS(W457=0,"No evidenciado",W457=1,"Novato",W457=2,"Principiante avanzado",W457=3,"Competente",W457=4,"Proficiente",W457=5,"Master")</f>
        <v>Principiante avanzado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1</v>
      </c>
      <c r="AD457" s="17" t="str" cm="1">
        <f t="array" ref="AD457">_xlfn.IFS(AC457=0,"Prenovato",AC457=1,"Novato",AC457=2,"Principiante avanzado",AC457=3,"Competente",AC457=4,"Proficiente",AC457=5,"Master")</f>
        <v>Novato</v>
      </c>
      <c r="AE457" s="17" t="s">
        <v>308</v>
      </c>
    </row>
    <row r="458" spans="1:31" x14ac:dyDescent="0.25">
      <c r="A458" t="s">
        <v>250</v>
      </c>
      <c r="B458" t="s">
        <v>251</v>
      </c>
      <c r="C458" t="s">
        <v>196</v>
      </c>
      <c r="D458" t="s">
        <v>197</v>
      </c>
      <c r="E458" t="s">
        <v>250</v>
      </c>
      <c r="F458" t="s">
        <v>251</v>
      </c>
      <c r="G458" t="s">
        <v>252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SI</v>
      </c>
      <c r="L458" t="s">
        <v>196</v>
      </c>
      <c r="M458" t="s">
        <v>297</v>
      </c>
      <c r="N458" t="s">
        <v>296</v>
      </c>
      <c r="O458" t="s">
        <v>296</v>
      </c>
      <c r="P458" t="str">
        <f t="shared" si="34"/>
        <v>FERNANDO RAMÍREZ ROJASElaboración de modelos de negocio (inc. Digital)AUTOEVALUACION</v>
      </c>
      <c r="Q458" t="str">
        <f>BASE[[#This Row],[NombresCalificado]]&amp;BASE[[#This Row],[TipoEvaluacion]]</f>
        <v>FERNANDO RAMÍREZ ROJASAUTOEVALUACION</v>
      </c>
      <c r="R458">
        <v>1</v>
      </c>
      <c r="S458" t="s">
        <v>6</v>
      </c>
      <c r="T458" t="s">
        <v>307</v>
      </c>
      <c r="U458" s="17">
        <v>1</v>
      </c>
      <c r="V458" s="17" t="str" cm="1">
        <f t="array" ref="V458">_xlfn.IFS(U458=0,"Prenovato",U458=1,"Novato",U458=2,"Principiante avanzado",U458=3,"Competente",U458=4,"Proficiente",U458=5,"Master")</f>
        <v>Novato</v>
      </c>
      <c r="W458" s="17">
        <v>2</v>
      </c>
      <c r="X458" s="17" t="str" cm="1">
        <f t="array" ref="X458">_xlfn.IFS(W458=0,"No evidenciado",W458=1,"Novato",W458=2,"Principiante avanzado",W458=3,"Competente",W458=4,"Proficiente",W458=5,"Master")</f>
        <v>Principiante avanzado</v>
      </c>
      <c r="Y458" s="17">
        <v>2</v>
      </c>
      <c r="Z458" s="17" t="str" cm="1">
        <f t="array" ref="Z458">_xlfn.IFS(Y458=0,"No evidenciado",Y458=1,"Novato",Y458=2,"Principiante avanzado",Y458=3,"Competente",Y458=4,"Proficiente",Y458=5,"Master")</f>
        <v>Principiante avanzado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1</v>
      </c>
      <c r="AD458" s="17" t="str" cm="1">
        <f t="array" ref="AD458">_xlfn.IFS(AC458=0,"Prenovato",AC458=1,"Novato",AC458=2,"Principiante avanzado",AC458=3,"Competente",AC458=4,"Proficiente",AC458=5,"Master")</f>
        <v>Novato</v>
      </c>
      <c r="AE458" s="17" t="s">
        <v>308</v>
      </c>
    </row>
    <row r="459" spans="1:31" x14ac:dyDescent="0.25">
      <c r="A459" t="s">
        <v>250</v>
      </c>
      <c r="B459" t="s">
        <v>251</v>
      </c>
      <c r="C459" t="s">
        <v>196</v>
      </c>
      <c r="D459" t="s">
        <v>197</v>
      </c>
      <c r="E459" t="s">
        <v>250</v>
      </c>
      <c r="F459" t="s">
        <v>251</v>
      </c>
      <c r="G459" t="s">
        <v>252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SI</v>
      </c>
      <c r="L459" t="s">
        <v>196</v>
      </c>
      <c r="M459" t="s">
        <v>299</v>
      </c>
      <c r="N459" t="s">
        <v>296</v>
      </c>
      <c r="O459" t="s">
        <v>296</v>
      </c>
      <c r="P459" t="str">
        <f t="shared" si="34"/>
        <v>FERNANDO RAMÍREZ ROJASFormulación y de desarrollo de solucionesAUTOEVALUACION</v>
      </c>
      <c r="Q459" t="str">
        <f>BASE[[#This Row],[NombresCalificado]]&amp;BASE[[#This Row],[TipoEvaluacion]]</f>
        <v>FERNANDO RAMÍREZ ROJASAUTOEVALUACION</v>
      </c>
      <c r="R459">
        <v>2</v>
      </c>
      <c r="S459" t="s">
        <v>4</v>
      </c>
      <c r="T459" t="s">
        <v>307</v>
      </c>
      <c r="U459" s="17">
        <v>1</v>
      </c>
      <c r="V459" s="17" t="str" cm="1">
        <f t="array" ref="V459">_xlfn.IFS(U459=0,"Prenovato",U459=1,"Novato",U459=2,"Principiante avanzado",U459=3,"Competente",U459=4,"Proficiente",U459=5,"Master")</f>
        <v>Novato</v>
      </c>
      <c r="W459" s="17">
        <v>2</v>
      </c>
      <c r="X459" s="17" t="str" cm="1">
        <f t="array" ref="X459">_xlfn.IFS(W459=0,"No evidenciado",W459=1,"Novato",W459=2,"Principiante avanzado",W459=3,"Competente",W459=4,"Proficiente",W459=5,"Master")</f>
        <v>Principiante avanzado</v>
      </c>
      <c r="Y459" s="17">
        <v>2</v>
      </c>
      <c r="Z459" s="17" t="str" cm="1">
        <f t="array" ref="Z459">_xlfn.IFS(Y459=0,"No evidenciado",Y459=1,"Novato",Y459=2,"Principiante avanzado",Y459=3,"Competente",Y459=4,"Proficiente",Y459=5,"Master")</f>
        <v>Principiante avanzado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1</v>
      </c>
      <c r="AD459" s="17" t="str" cm="1">
        <f t="array" ref="AD459">_xlfn.IFS(AC459=0,"Prenovato",AC459=1,"Novato",AC459=2,"Principiante avanzado",AC459=3,"Competente",AC459=4,"Proficiente",AC459=5,"Master")</f>
        <v>Novato</v>
      </c>
      <c r="AE459" s="17" t="s">
        <v>308</v>
      </c>
    </row>
    <row r="460" spans="1:31" x14ac:dyDescent="0.25">
      <c r="A460" t="s">
        <v>250</v>
      </c>
      <c r="B460" t="s">
        <v>251</v>
      </c>
      <c r="C460" t="s">
        <v>196</v>
      </c>
      <c r="D460" t="s">
        <v>197</v>
      </c>
      <c r="E460" t="s">
        <v>250</v>
      </c>
      <c r="F460" t="s">
        <v>251</v>
      </c>
      <c r="G460" t="s">
        <v>252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SI</v>
      </c>
      <c r="L460" t="s">
        <v>196</v>
      </c>
      <c r="M460" t="s">
        <v>290</v>
      </c>
      <c r="N460" t="s">
        <v>291</v>
      </c>
      <c r="O460" t="s">
        <v>292</v>
      </c>
      <c r="P460" t="str">
        <f t="shared" si="34"/>
        <v>FERNANDO RAMÍREZ ROJASAnálisis del entorno (interno y externo)AUTOEVALUACION</v>
      </c>
      <c r="Q460" t="str">
        <f>BASE[[#This Row],[NombresCalificado]]&amp;BASE[[#This Row],[TipoEvaluacion]]</f>
        <v>FERNANDO RAMÍREZ ROJASAUTOEVALUACION</v>
      </c>
      <c r="R460">
        <v>2</v>
      </c>
      <c r="S460" t="s">
        <v>4</v>
      </c>
      <c r="T460" t="s">
        <v>307</v>
      </c>
      <c r="U460" s="17">
        <v>1</v>
      </c>
      <c r="V460" s="17" t="str" cm="1">
        <f t="array" ref="V460">_xlfn.IFS(U460=0,"Prenovato",U460=1,"Novato",U460=2,"Principiante avanzado",U460=3,"Competente",U460=4,"Proficiente",U460=5,"Master")</f>
        <v>Novato</v>
      </c>
      <c r="W460" s="17">
        <v>2</v>
      </c>
      <c r="X460" s="17" t="str" cm="1">
        <f t="array" ref="X460">_xlfn.IFS(W460=0,"No evidenciado",W460=1,"Novato",W460=2,"Principiante avanzado",W460=3,"Competente",W460=4,"Proficiente",W460=5,"Master")</f>
        <v>Principiante avanzado</v>
      </c>
      <c r="Y460" s="17">
        <v>2</v>
      </c>
      <c r="Z460" s="17" t="str" cm="1">
        <f t="array" ref="Z460">_xlfn.IFS(Y460=0,"No evidenciado",Y460=1,"Novato",Y460=2,"Principiante avanzado",Y460=3,"Competente",Y460=4,"Proficiente",Y460=5,"Master")</f>
        <v>Principiante avanzado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1</v>
      </c>
      <c r="AD460" s="17" t="str" cm="1">
        <f t="array" ref="AD460">_xlfn.IFS(AC460=0,"Prenovato",AC460=1,"Novato",AC460=2,"Principiante avanzado",AC460=3,"Competente",AC460=4,"Proficiente",AC460=5,"Master")</f>
        <v>Novato</v>
      </c>
      <c r="AE460" s="17" t="s">
        <v>308</v>
      </c>
    </row>
    <row r="461" spans="1:31" x14ac:dyDescent="0.25">
      <c r="A461" t="s">
        <v>250</v>
      </c>
      <c r="B461" t="s">
        <v>251</v>
      </c>
      <c r="C461" t="s">
        <v>196</v>
      </c>
      <c r="D461" t="s">
        <v>197</v>
      </c>
      <c r="E461" t="s">
        <v>250</v>
      </c>
      <c r="F461" t="s">
        <v>251</v>
      </c>
      <c r="G461" t="s">
        <v>252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SI</v>
      </c>
      <c r="L461" t="s">
        <v>196</v>
      </c>
      <c r="M461" t="s">
        <v>303</v>
      </c>
      <c r="N461" t="s">
        <v>291</v>
      </c>
      <c r="O461" t="s">
        <v>292</v>
      </c>
      <c r="P461" t="str">
        <f t="shared" si="34"/>
        <v>FERNANDO RAMÍREZ ROJASGestión de ProyectosAUTOEVALUACION</v>
      </c>
      <c r="Q461" t="str">
        <f>BASE[[#This Row],[NombresCalificado]]&amp;BASE[[#This Row],[TipoEvaluacion]]</f>
        <v>FERNANDO RAMÍREZ ROJASAUTOEVALUACION</v>
      </c>
      <c r="R461">
        <v>2</v>
      </c>
      <c r="S461" t="s">
        <v>4</v>
      </c>
      <c r="T461" t="s">
        <v>307</v>
      </c>
      <c r="U461" s="17">
        <v>1</v>
      </c>
      <c r="V461" s="17" t="str" cm="1">
        <f t="array" ref="V461">_xlfn.IFS(U461=0,"Prenovato",U461=1,"Novato",U461=2,"Principiante avanzado",U461=3,"Competente",U461=4,"Proficiente",U461=5,"Master")</f>
        <v>Novato</v>
      </c>
      <c r="W461" s="17">
        <v>2</v>
      </c>
      <c r="X461" s="17" t="str" cm="1">
        <f t="array" ref="X461">_xlfn.IFS(W461=0,"No evidenciado",W461=1,"Novato",W461=2,"Principiante avanzado",W461=3,"Competente",W461=4,"Proficiente",W461=5,"Master")</f>
        <v>Principiante avanzado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1</v>
      </c>
      <c r="AD461" s="17" t="str" cm="1">
        <f t="array" ref="AD461">_xlfn.IFS(AC461=0,"Prenovato",AC461=1,"Novato",AC461=2,"Principiante avanzado",AC461=3,"Competente",AC461=4,"Proficiente",AC461=5,"Master")</f>
        <v>Novato</v>
      </c>
      <c r="AE461" s="17" t="s">
        <v>308</v>
      </c>
    </row>
    <row r="462" spans="1:31" x14ac:dyDescent="0.25">
      <c r="A462" t="s">
        <v>250</v>
      </c>
      <c r="B462" t="s">
        <v>251</v>
      </c>
      <c r="C462" t="s">
        <v>196</v>
      </c>
      <c r="D462" t="s">
        <v>197</v>
      </c>
      <c r="E462" t="s">
        <v>250</v>
      </c>
      <c r="F462" t="s">
        <v>251</v>
      </c>
      <c r="G462" t="s">
        <v>252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SI</v>
      </c>
      <c r="L462" t="s">
        <v>196</v>
      </c>
      <c r="M462" t="s">
        <v>305</v>
      </c>
      <c r="N462" t="s">
        <v>291</v>
      </c>
      <c r="O462" t="s">
        <v>292</v>
      </c>
      <c r="P462" t="str">
        <f t="shared" si="34"/>
        <v>FERNANDO RAMÍREZ ROJASCapacidad innovadora y creativaAUTOEVALUACION</v>
      </c>
      <c r="Q462" t="str">
        <f>BASE[[#This Row],[NombresCalificado]]&amp;BASE[[#This Row],[TipoEvaluacion]]</f>
        <v>FERNANDO RAMÍREZ ROJASAUTOEVALUACION</v>
      </c>
      <c r="R462">
        <v>2</v>
      </c>
      <c r="S462" t="s">
        <v>4</v>
      </c>
      <c r="T462" t="s">
        <v>307</v>
      </c>
      <c r="U462" s="17">
        <v>1</v>
      </c>
      <c r="V462" s="17" t="str" cm="1">
        <f t="array" ref="V462">_xlfn.IFS(U462=0,"Prenovato",U462=1,"Novato",U462=2,"Principiante avanzado",U462=3,"Competente",U462=4,"Proficiente",U462=5,"Master")</f>
        <v>Novato</v>
      </c>
      <c r="W462" s="17">
        <v>2</v>
      </c>
      <c r="X462" s="17" t="str" cm="1">
        <f t="array" ref="X462">_xlfn.IFS(W462=0,"No evidenciado",W462=1,"Novato",W462=2,"Principiante avanzado",W462=3,"Competente",W462=4,"Proficiente",W462=5,"Master")</f>
        <v>Principiante avanzado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1</v>
      </c>
      <c r="AD462" s="17" t="str" cm="1">
        <f t="array" ref="AD462">_xlfn.IFS(AC462=0,"Prenovato",AC462=1,"Novato",AC462=2,"Principiante avanzado",AC462=3,"Competente",AC462=4,"Proficiente",AC462=5,"Master")</f>
        <v>Novato</v>
      </c>
      <c r="AE462" s="17" t="s">
        <v>308</v>
      </c>
    </row>
    <row r="463" spans="1:31" x14ac:dyDescent="0.25">
      <c r="A463" t="s">
        <v>250</v>
      </c>
      <c r="B463" t="s">
        <v>251</v>
      </c>
      <c r="C463" t="s">
        <v>196</v>
      </c>
      <c r="D463" t="s">
        <v>197</v>
      </c>
      <c r="E463" t="s">
        <v>250</v>
      </c>
      <c r="F463" t="s">
        <v>251</v>
      </c>
      <c r="G463" t="s">
        <v>252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SI</v>
      </c>
      <c r="L463" t="s">
        <v>196</v>
      </c>
      <c r="M463" t="s">
        <v>300</v>
      </c>
      <c r="N463" t="s">
        <v>291</v>
      </c>
      <c r="O463" t="s">
        <v>292</v>
      </c>
      <c r="P463" t="str">
        <f t="shared" si="34"/>
        <v>FERNANDO RAMÍREZ ROJASComportamiento del ConsumidorAUTOEVALUACION</v>
      </c>
      <c r="Q463" t="str">
        <f>BASE[[#This Row],[NombresCalificado]]&amp;BASE[[#This Row],[TipoEvaluacion]]</f>
        <v>FERNANDO RAMÍREZ ROJASAUTOEVALUACION</v>
      </c>
      <c r="R463">
        <v>2</v>
      </c>
      <c r="S463" t="s">
        <v>4</v>
      </c>
      <c r="T463" t="s">
        <v>307</v>
      </c>
      <c r="U463" s="17">
        <v>1</v>
      </c>
      <c r="V463" s="17" t="str" cm="1">
        <f t="array" ref="V463">_xlfn.IFS(U463=0,"Prenovato",U463=1,"Novato",U463=2,"Principiante avanzado",U463=3,"Competente",U463=4,"Proficiente",U463=5,"Master")</f>
        <v>Novato</v>
      </c>
      <c r="W463" s="17">
        <v>2</v>
      </c>
      <c r="X463" s="17" t="str" cm="1">
        <f t="array" ref="X463">_xlfn.IFS(W463=0,"No evidenciado",W463=1,"Novato",W463=2,"Principiante avanzado",W463=3,"Competente",W463=4,"Proficiente",W463=5,"Master")</f>
        <v>Principiante avanzado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1</v>
      </c>
      <c r="AD463" s="17" t="str" cm="1">
        <f t="array" ref="AD463">_xlfn.IFS(AC463=0,"Prenovato",AC463=1,"Novato",AC463=2,"Principiante avanzado",AC463=3,"Competente",AC463=4,"Proficiente",AC463=5,"Master")</f>
        <v>Novato</v>
      </c>
      <c r="AE463" s="17" t="s">
        <v>308</v>
      </c>
    </row>
    <row r="464" spans="1:31" x14ac:dyDescent="0.25">
      <c r="A464" t="s">
        <v>205</v>
      </c>
      <c r="B464" t="s">
        <v>206</v>
      </c>
      <c r="C464" t="s">
        <v>201</v>
      </c>
      <c r="D464" t="s">
        <v>197</v>
      </c>
      <c r="E464" t="s">
        <v>250</v>
      </c>
      <c r="F464" t="s">
        <v>251</v>
      </c>
      <c r="G464" t="s">
        <v>252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SI</v>
      </c>
      <c r="L464" t="s">
        <v>196</v>
      </c>
      <c r="M464" t="s">
        <v>302</v>
      </c>
      <c r="N464" t="s">
        <v>296</v>
      </c>
      <c r="O464" t="s">
        <v>296</v>
      </c>
      <c r="P464" t="str">
        <f t="shared" si="34"/>
        <v>FERNANDO RAMÍREZ ROJASComunicación MultidimensionalEVALUACION</v>
      </c>
      <c r="Q464" t="str">
        <f>BASE[[#This Row],[NombresCalificado]]&amp;BASE[[#This Row],[TipoEvaluacion]]</f>
        <v>FERNANDO RAMÍREZ ROJASEVALUACION</v>
      </c>
      <c r="R464">
        <v>2</v>
      </c>
      <c r="S464" t="s">
        <v>4</v>
      </c>
      <c r="T464" t="s">
        <v>307</v>
      </c>
      <c r="U464" s="17">
        <v>1</v>
      </c>
      <c r="V464" s="17" t="str" cm="1">
        <f t="array" ref="V464">_xlfn.IFS(U464=0,"Prenovato",U464=1,"Novato",U464=2,"Principiante avanzado",U464=3,"Competente",U464=4,"Proficiente",U464=5,"Master")</f>
        <v>Novato</v>
      </c>
      <c r="W464" s="17">
        <v>2</v>
      </c>
      <c r="X464" s="17" t="str" cm="1">
        <f t="array" ref="X464">_xlfn.IFS(W464=0,"No evidenciado",W464=1,"Novato",W464=2,"Principiante avanzado",W464=3,"Competente",W464=4,"Proficiente",W464=5,"Master")</f>
        <v>Principiante avanzado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1</v>
      </c>
      <c r="AD464" s="17" t="str" cm="1">
        <f t="array" ref="AD464">_xlfn.IFS(AC464=0,"Prenovato",AC464=1,"Novato",AC464=2,"Principiante avanzado",AC464=3,"Competente",AC464=4,"Proficiente",AC464=5,"Master")</f>
        <v>Novato</v>
      </c>
      <c r="AE464" s="17" t="s">
        <v>309</v>
      </c>
    </row>
    <row r="465" spans="1:31" x14ac:dyDescent="0.25">
      <c r="A465" t="s">
        <v>205</v>
      </c>
      <c r="B465" t="s">
        <v>206</v>
      </c>
      <c r="C465" t="s">
        <v>201</v>
      </c>
      <c r="D465" t="s">
        <v>197</v>
      </c>
      <c r="E465" t="s">
        <v>250</v>
      </c>
      <c r="F465" t="s">
        <v>251</v>
      </c>
      <c r="G465" t="s">
        <v>252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SI</v>
      </c>
      <c r="L465" t="s">
        <v>196</v>
      </c>
      <c r="M465" t="s">
        <v>290</v>
      </c>
      <c r="N465" t="s">
        <v>291</v>
      </c>
      <c r="O465" t="s">
        <v>292</v>
      </c>
      <c r="P465" t="str">
        <f t="shared" si="34"/>
        <v>FERNANDO RAMÍREZ ROJASAnálisis del entorno (interno y externo)EVALUACION</v>
      </c>
      <c r="Q465" t="str">
        <f>BASE[[#This Row],[NombresCalificado]]&amp;BASE[[#This Row],[TipoEvaluacion]]</f>
        <v>FERNANDO RAMÍREZ ROJASEVALUACION</v>
      </c>
      <c r="R465">
        <v>1</v>
      </c>
      <c r="S465" t="s">
        <v>6</v>
      </c>
      <c r="T465" t="s">
        <v>307</v>
      </c>
      <c r="U465" s="17">
        <v>1</v>
      </c>
      <c r="V465" s="17" t="str" cm="1">
        <f t="array" ref="V465">_xlfn.IFS(U465=0,"Prenovato",U465=1,"Novato",U465=2,"Principiante avanzado",U465=3,"Competente",U465=4,"Proficiente",U465=5,"Master")</f>
        <v>Novato</v>
      </c>
      <c r="W465" s="17">
        <v>2</v>
      </c>
      <c r="X465" s="17" t="str" cm="1">
        <f t="array" ref="X465">_xlfn.IFS(W465=0,"No evidenciado",W465=1,"Novato",W465=2,"Principiante avanzado",W465=3,"Competente",W465=4,"Proficiente",W465=5,"Master")</f>
        <v>Principiante avanzado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1</v>
      </c>
      <c r="AD465" s="17" t="str" cm="1">
        <f t="array" ref="AD465">_xlfn.IFS(AC465=0,"Prenovato",AC465=1,"Novato",AC465=2,"Principiante avanzado",AC465=3,"Competente",AC465=4,"Proficiente",AC465=5,"Master")</f>
        <v>Novato</v>
      </c>
      <c r="AE465" s="17" t="s">
        <v>309</v>
      </c>
    </row>
    <row r="466" spans="1:31" x14ac:dyDescent="0.25">
      <c r="A466" t="s">
        <v>205</v>
      </c>
      <c r="B466" t="s">
        <v>206</v>
      </c>
      <c r="C466" t="s">
        <v>201</v>
      </c>
      <c r="D466" t="s">
        <v>197</v>
      </c>
      <c r="E466" t="s">
        <v>250</v>
      </c>
      <c r="F466" t="s">
        <v>251</v>
      </c>
      <c r="G466" t="s">
        <v>252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SI</v>
      </c>
      <c r="L466" t="s">
        <v>196</v>
      </c>
      <c r="M466" t="s">
        <v>299</v>
      </c>
      <c r="N466" t="s">
        <v>296</v>
      </c>
      <c r="O466" t="s">
        <v>296</v>
      </c>
      <c r="P466" t="str">
        <f t="shared" si="34"/>
        <v>FERNANDO RAMÍREZ ROJASFormulación y de desarrollo de solucionesEVALUACION</v>
      </c>
      <c r="Q466" t="str">
        <f>BASE[[#This Row],[NombresCalificado]]&amp;BASE[[#This Row],[TipoEvaluacion]]</f>
        <v>FERNANDO RAMÍREZ ROJASEVALUACION</v>
      </c>
      <c r="R466">
        <v>2</v>
      </c>
      <c r="S466" t="s">
        <v>4</v>
      </c>
      <c r="T466" t="s">
        <v>307</v>
      </c>
      <c r="U466" s="17">
        <v>1</v>
      </c>
      <c r="V466" s="17" t="str" cm="1">
        <f t="array" ref="V466">_xlfn.IFS(U466=0,"Prenovato",U466=1,"Novato",U466=2,"Principiante avanzado",U466=3,"Competente",U466=4,"Proficiente",U466=5,"Master")</f>
        <v>Novato</v>
      </c>
      <c r="W466" s="17">
        <v>2</v>
      </c>
      <c r="X466" s="17" t="str" cm="1">
        <f t="array" ref="X466">_xlfn.IFS(W466=0,"No evidenciado",W466=1,"Novato",W466=2,"Principiante avanzado",W466=3,"Competente",W466=4,"Proficiente",W466=5,"Master")</f>
        <v>Principiante avanzado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1</v>
      </c>
      <c r="AD466" s="17" t="str" cm="1">
        <f t="array" ref="AD466">_xlfn.IFS(AC466=0,"Prenovato",AC466=1,"Novato",AC466=2,"Principiante avanzado",AC466=3,"Competente",AC466=4,"Proficiente",AC466=5,"Master")</f>
        <v>Novato</v>
      </c>
      <c r="AE466" s="17" t="s">
        <v>309</v>
      </c>
    </row>
    <row r="467" spans="1:31" x14ac:dyDescent="0.25">
      <c r="A467" t="s">
        <v>205</v>
      </c>
      <c r="B467" t="s">
        <v>206</v>
      </c>
      <c r="C467" t="s">
        <v>201</v>
      </c>
      <c r="D467" t="s">
        <v>197</v>
      </c>
      <c r="E467" t="s">
        <v>250</v>
      </c>
      <c r="F467" t="s">
        <v>251</v>
      </c>
      <c r="G467" t="s">
        <v>252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SI</v>
      </c>
      <c r="L467" t="s">
        <v>196</v>
      </c>
      <c r="M467" t="s">
        <v>298</v>
      </c>
      <c r="N467" t="s">
        <v>296</v>
      </c>
      <c r="O467" t="s">
        <v>296</v>
      </c>
      <c r="P467" t="str">
        <f t="shared" si="34"/>
        <v>FERNANDO RAMÍREZ ROJASElaboración de Modelos Financieros y No FinancierosEVALUACION</v>
      </c>
      <c r="Q467" t="str">
        <f>BASE[[#This Row],[NombresCalificado]]&amp;BASE[[#This Row],[TipoEvaluacion]]</f>
        <v>FERNANDO RAMÍREZ ROJASEVALUACION</v>
      </c>
      <c r="R467">
        <v>2</v>
      </c>
      <c r="S467" t="s">
        <v>4</v>
      </c>
      <c r="T467" t="s">
        <v>307</v>
      </c>
      <c r="U467" s="17">
        <v>1</v>
      </c>
      <c r="V467" s="17" t="str" cm="1">
        <f t="array" ref="V467">_xlfn.IFS(U467=0,"Prenovato",U467=1,"Novato",U467=2,"Principiante avanzado",U467=3,"Competente",U467=4,"Proficiente",U467=5,"Master")</f>
        <v>Novato</v>
      </c>
      <c r="W467" s="17">
        <v>2</v>
      </c>
      <c r="X467" s="17" t="str" cm="1">
        <f t="array" ref="X467">_xlfn.IFS(W467=0,"No evidenciado",W467=1,"Novato",W467=2,"Principiante avanzado",W467=3,"Competente",W467=4,"Proficiente",W467=5,"Master")</f>
        <v>Principiante avanzado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1</v>
      </c>
      <c r="AD467" s="17" t="str" cm="1">
        <f t="array" ref="AD467">_xlfn.IFS(AC467=0,"Prenovato",AC467=1,"Novato",AC467=2,"Principiante avanzado",AC467=3,"Competente",AC467=4,"Proficiente",AC467=5,"Master")</f>
        <v>Novato</v>
      </c>
      <c r="AE467" s="17" t="s">
        <v>309</v>
      </c>
    </row>
    <row r="468" spans="1:31" x14ac:dyDescent="0.25">
      <c r="A468" t="s">
        <v>205</v>
      </c>
      <c r="B468" t="s">
        <v>206</v>
      </c>
      <c r="C468" t="s">
        <v>201</v>
      </c>
      <c r="D468" t="s">
        <v>197</v>
      </c>
      <c r="E468" t="s">
        <v>250</v>
      </c>
      <c r="F468" t="s">
        <v>251</v>
      </c>
      <c r="G468" t="s">
        <v>252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SI</v>
      </c>
      <c r="L468" t="s">
        <v>196</v>
      </c>
      <c r="M468" t="s">
        <v>295</v>
      </c>
      <c r="N468" t="s">
        <v>296</v>
      </c>
      <c r="O468" t="s">
        <v>296</v>
      </c>
      <c r="P468" t="str">
        <f t="shared" si="34"/>
        <v>FERNANDO RAMÍREZ ROJASTransformacion DigitalEVALUACION</v>
      </c>
      <c r="Q468" t="str">
        <f>BASE[[#This Row],[NombresCalificado]]&amp;BASE[[#This Row],[TipoEvaluacion]]</f>
        <v>FERNANDO RAMÍREZ ROJASEVALUACION</v>
      </c>
      <c r="R468">
        <v>0</v>
      </c>
      <c r="S468" t="s">
        <v>185</v>
      </c>
      <c r="T468" t="s">
        <v>307</v>
      </c>
      <c r="U468" s="17">
        <v>1</v>
      </c>
      <c r="V468" s="17" t="str" cm="1">
        <f t="array" ref="V468">_xlfn.IFS(U468=0,"Prenovato",U468=1,"Novato",U468=2,"Principiante avanzado",U468=3,"Competente",U468=4,"Proficiente",U468=5,"Master")</f>
        <v>Novato</v>
      </c>
      <c r="W468" s="17">
        <v>2</v>
      </c>
      <c r="X468" s="17" t="str" cm="1">
        <f t="array" ref="X468">_xlfn.IFS(W468=0,"No evidenciado",W468=1,"Novato",W468=2,"Principiante avanzado",W468=3,"Competente",W468=4,"Proficiente",W468=5,"Master")</f>
        <v>Principiante avanzado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1</v>
      </c>
      <c r="AD468" s="17" t="str" cm="1">
        <f t="array" ref="AD468">_xlfn.IFS(AC468=0,"Prenovato",AC468=1,"Novato",AC468=2,"Principiante avanzado",AC468=3,"Competente",AC468=4,"Proficiente",AC468=5,"Master")</f>
        <v>Novato</v>
      </c>
      <c r="AE468" s="17" t="s">
        <v>309</v>
      </c>
    </row>
    <row r="469" spans="1:31" x14ac:dyDescent="0.25">
      <c r="A469" t="s">
        <v>205</v>
      </c>
      <c r="B469" t="s">
        <v>206</v>
      </c>
      <c r="C469" t="s">
        <v>201</v>
      </c>
      <c r="D469" t="s">
        <v>197</v>
      </c>
      <c r="E469" t="s">
        <v>250</v>
      </c>
      <c r="F469" t="s">
        <v>251</v>
      </c>
      <c r="G469" t="s">
        <v>252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SI</v>
      </c>
      <c r="L469" t="s">
        <v>196</v>
      </c>
      <c r="M469" t="s">
        <v>297</v>
      </c>
      <c r="N469" t="s">
        <v>296</v>
      </c>
      <c r="O469" t="s">
        <v>296</v>
      </c>
      <c r="P469" t="str">
        <f t="shared" si="34"/>
        <v>FERNANDO RAMÍREZ ROJASElaboración de modelos de negocio (inc. Digital)EVALUACION</v>
      </c>
      <c r="Q469" t="str">
        <f>BASE[[#This Row],[NombresCalificado]]&amp;BASE[[#This Row],[TipoEvaluacion]]</f>
        <v>FERNANDO RAMÍREZ ROJASEVALUACION</v>
      </c>
      <c r="R469">
        <v>1</v>
      </c>
      <c r="S469" t="s">
        <v>6</v>
      </c>
      <c r="T469" t="s">
        <v>307</v>
      </c>
      <c r="U469" s="17">
        <v>1</v>
      </c>
      <c r="V469" s="17" t="str" cm="1">
        <f t="array" ref="V469">_xlfn.IFS(U469=0,"Prenovato",U469=1,"Novato",U469=2,"Principiante avanzado",U469=3,"Competente",U469=4,"Proficiente",U469=5,"Master")</f>
        <v>Novato</v>
      </c>
      <c r="W469" s="17">
        <v>2</v>
      </c>
      <c r="X469" s="17" t="str" cm="1">
        <f t="array" ref="X469">_xlfn.IFS(W469=0,"No evidenciado",W469=1,"Novato",W469=2,"Principiante avanzado",W469=3,"Competente",W469=4,"Proficiente",W469=5,"Master")</f>
        <v>Principiante avanzado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1</v>
      </c>
      <c r="AD469" s="17" t="str" cm="1">
        <f t="array" ref="AD469">_xlfn.IFS(AC469=0,"Prenovato",AC469=1,"Novato",AC469=2,"Principiante avanzado",AC469=3,"Competente",AC469=4,"Proficiente",AC469=5,"Master")</f>
        <v>Novato</v>
      </c>
      <c r="AE469" s="17" t="s">
        <v>309</v>
      </c>
    </row>
    <row r="470" spans="1:31" x14ac:dyDescent="0.25">
      <c r="A470" t="s">
        <v>205</v>
      </c>
      <c r="B470" t="s">
        <v>206</v>
      </c>
      <c r="C470" t="s">
        <v>201</v>
      </c>
      <c r="D470" t="s">
        <v>197</v>
      </c>
      <c r="E470" t="s">
        <v>250</v>
      </c>
      <c r="F470" t="s">
        <v>251</v>
      </c>
      <c r="G470" t="s">
        <v>252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SI</v>
      </c>
      <c r="L470" t="s">
        <v>196</v>
      </c>
      <c r="M470" t="s">
        <v>305</v>
      </c>
      <c r="N470" t="s">
        <v>291</v>
      </c>
      <c r="O470" t="s">
        <v>292</v>
      </c>
      <c r="P470" t="str">
        <f t="shared" si="34"/>
        <v>FERNANDO RAMÍREZ ROJASCapacidad innovadora y creativaEVALUACION</v>
      </c>
      <c r="Q470" t="str">
        <f>BASE[[#This Row],[NombresCalificado]]&amp;BASE[[#This Row],[TipoEvaluacion]]</f>
        <v>FERNANDO RAMÍREZ ROJASEVALUACION</v>
      </c>
      <c r="R470">
        <v>2</v>
      </c>
      <c r="S470" t="s">
        <v>4</v>
      </c>
      <c r="T470" t="s">
        <v>307</v>
      </c>
      <c r="U470" s="17">
        <v>1</v>
      </c>
      <c r="V470" s="17" t="str" cm="1">
        <f t="array" ref="V470">_xlfn.IFS(U470=0,"Prenovato",U470=1,"Novato",U470=2,"Principiante avanzado",U470=3,"Competente",U470=4,"Proficiente",U470=5,"Master")</f>
        <v>Novato</v>
      </c>
      <c r="W470" s="17">
        <v>2</v>
      </c>
      <c r="X470" s="17" t="str" cm="1">
        <f t="array" ref="X470">_xlfn.IFS(W470=0,"No evidenciado",W470=1,"Novato",W470=2,"Principiante avanzado",W470=3,"Competente",W470=4,"Proficiente",W470=5,"Master")</f>
        <v>Principiante avanzado</v>
      </c>
      <c r="Y470" s="17">
        <v>2</v>
      </c>
      <c r="Z470" s="17" t="str" cm="1">
        <f t="array" ref="Z470">_xlfn.IFS(Y470=0,"No evidenciado",Y470=1,"Novato",Y470=2,"Principiante avanzado",Y470=3,"Competente",Y470=4,"Proficiente",Y470=5,"Master")</f>
        <v>Principiante avanzado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1</v>
      </c>
      <c r="AD470" s="17" t="str" cm="1">
        <f t="array" ref="AD470">_xlfn.IFS(AC470=0,"Prenovato",AC470=1,"Novato",AC470=2,"Principiante avanzado",AC470=3,"Competente",AC470=4,"Proficiente",AC470=5,"Master")</f>
        <v>Novato</v>
      </c>
      <c r="AE470" s="17" t="s">
        <v>309</v>
      </c>
    </row>
    <row r="471" spans="1:31" x14ac:dyDescent="0.25">
      <c r="A471" t="s">
        <v>205</v>
      </c>
      <c r="B471" t="s">
        <v>206</v>
      </c>
      <c r="C471" t="s">
        <v>201</v>
      </c>
      <c r="D471" t="s">
        <v>197</v>
      </c>
      <c r="E471" t="s">
        <v>250</v>
      </c>
      <c r="F471" t="s">
        <v>251</v>
      </c>
      <c r="G471" t="s">
        <v>252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SI</v>
      </c>
      <c r="L471" t="s">
        <v>196</v>
      </c>
      <c r="M471" t="s">
        <v>303</v>
      </c>
      <c r="N471" t="s">
        <v>291</v>
      </c>
      <c r="O471" t="s">
        <v>292</v>
      </c>
      <c r="P471" t="str">
        <f t="shared" si="34"/>
        <v>FERNANDO RAMÍREZ ROJASGestión de ProyectosEVALUACION</v>
      </c>
      <c r="Q471" t="str">
        <f>BASE[[#This Row],[NombresCalificado]]&amp;BASE[[#This Row],[TipoEvaluacion]]</f>
        <v>FERNANDO RAMÍREZ ROJASEVALUACION</v>
      </c>
      <c r="R471">
        <v>2</v>
      </c>
      <c r="S471" t="s">
        <v>4</v>
      </c>
      <c r="T471" t="s">
        <v>307</v>
      </c>
      <c r="U471" s="17">
        <v>1</v>
      </c>
      <c r="V471" s="17" t="str" cm="1">
        <f t="array" ref="V471">_xlfn.IFS(U471=0,"Prenovato",U471=1,"Novato",U471=2,"Principiante avanzado",U471=3,"Competente",U471=4,"Proficiente",U471=5,"Master")</f>
        <v>Novato</v>
      </c>
      <c r="W471" s="17">
        <v>2</v>
      </c>
      <c r="X471" s="17" t="str" cm="1">
        <f t="array" ref="X471">_xlfn.IFS(W471=0,"No evidenciado",W471=1,"Novato",W471=2,"Principiante avanzado",W471=3,"Competente",W471=4,"Proficiente",W471=5,"Master")</f>
        <v>Principiante avanzado</v>
      </c>
      <c r="Y471" s="17">
        <v>2</v>
      </c>
      <c r="Z471" s="17" t="str" cm="1">
        <f t="array" ref="Z471">_xlfn.IFS(Y471=0,"No evidenciado",Y471=1,"Novato",Y471=2,"Principiante avanzado",Y471=3,"Competente",Y471=4,"Proficiente",Y471=5,"Master")</f>
        <v>Principiante avanzado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1</v>
      </c>
      <c r="AD471" s="17" t="str" cm="1">
        <f t="array" ref="AD471">_xlfn.IFS(AC471=0,"Prenovato",AC471=1,"Novato",AC471=2,"Principiante avanzado",AC471=3,"Competente",AC471=4,"Proficiente",AC471=5,"Master")</f>
        <v>Novato</v>
      </c>
      <c r="AE471" s="17" t="s">
        <v>309</v>
      </c>
    </row>
    <row r="472" spans="1:31" x14ac:dyDescent="0.25">
      <c r="A472" t="s">
        <v>205</v>
      </c>
      <c r="B472" t="s">
        <v>206</v>
      </c>
      <c r="C472" t="s">
        <v>201</v>
      </c>
      <c r="D472" t="s">
        <v>197</v>
      </c>
      <c r="E472" t="s">
        <v>250</v>
      </c>
      <c r="F472" t="s">
        <v>251</v>
      </c>
      <c r="G472" t="s">
        <v>252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SI</v>
      </c>
      <c r="L472" t="s">
        <v>196</v>
      </c>
      <c r="M472" t="s">
        <v>294</v>
      </c>
      <c r="N472" t="s">
        <v>291</v>
      </c>
      <c r="O472" t="s">
        <v>292</v>
      </c>
      <c r="P472" t="str">
        <f t="shared" si="34"/>
        <v>FERNANDO RAMÍREZ ROJASDiseño y Desarrollo OrganizacionalEVALUACION</v>
      </c>
      <c r="Q472" t="str">
        <f>BASE[[#This Row],[NombresCalificado]]&amp;BASE[[#This Row],[TipoEvaluacion]]</f>
        <v>FERNANDO RAMÍREZ ROJASEVALUACION</v>
      </c>
      <c r="R472">
        <v>1</v>
      </c>
      <c r="S472" t="s">
        <v>6</v>
      </c>
      <c r="T472" t="s">
        <v>307</v>
      </c>
      <c r="U472" s="17">
        <v>1</v>
      </c>
      <c r="V472" s="17" t="str" cm="1">
        <f t="array" ref="V472">_xlfn.IFS(U472=0,"Prenovato",U472=1,"Novato",U472=2,"Principiante avanzado",U472=3,"Competente",U472=4,"Proficiente",U472=5,"Master")</f>
        <v>Novato</v>
      </c>
      <c r="W472" s="17">
        <v>2</v>
      </c>
      <c r="X472" s="17" t="str" cm="1">
        <f t="array" ref="X472">_xlfn.IFS(W472=0,"No evidenciado",W472=1,"Novato",W472=2,"Principiante avanzado",W472=3,"Competente",W472=4,"Proficiente",W472=5,"Master")</f>
        <v>Principiante avanzado</v>
      </c>
      <c r="Y472" s="17">
        <v>2</v>
      </c>
      <c r="Z472" s="17" t="str" cm="1">
        <f t="array" ref="Z472">_xlfn.IFS(Y472=0,"No evidenciado",Y472=1,"Novato",Y472=2,"Principiante avanzado",Y472=3,"Competente",Y472=4,"Proficiente",Y472=5,"Master")</f>
        <v>Principiante avanzado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1</v>
      </c>
      <c r="AD472" s="17" t="str" cm="1">
        <f t="array" ref="AD472">_xlfn.IFS(AC472=0,"Prenovato",AC472=1,"Novato",AC472=2,"Principiante avanzado",AC472=3,"Competente",AC472=4,"Proficiente",AC472=5,"Master")</f>
        <v>Novato</v>
      </c>
      <c r="AE472" s="17" t="s">
        <v>309</v>
      </c>
    </row>
    <row r="473" spans="1:31" x14ac:dyDescent="0.25">
      <c r="A473" t="s">
        <v>205</v>
      </c>
      <c r="B473" t="s">
        <v>206</v>
      </c>
      <c r="C473" t="s">
        <v>201</v>
      </c>
      <c r="D473" t="s">
        <v>197</v>
      </c>
      <c r="E473" t="s">
        <v>250</v>
      </c>
      <c r="F473" t="s">
        <v>251</v>
      </c>
      <c r="G473" t="s">
        <v>252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SI</v>
      </c>
      <c r="L473" t="s">
        <v>196</v>
      </c>
      <c r="M473" t="s">
        <v>306</v>
      </c>
      <c r="N473" t="s">
        <v>296</v>
      </c>
      <c r="O473" t="s">
        <v>296</v>
      </c>
      <c r="P473" t="str">
        <f t="shared" si="34"/>
        <v>FERNANDO RAMÍREZ ROJASDesarrollo de Nuevos Productos y ServiciosEVALUACION</v>
      </c>
      <c r="Q473" t="str">
        <f>BASE[[#This Row],[NombresCalificado]]&amp;BASE[[#This Row],[TipoEvaluacion]]</f>
        <v>FERNANDO RAMÍREZ ROJASEVALUACION</v>
      </c>
      <c r="R473">
        <v>2</v>
      </c>
      <c r="S473" t="s">
        <v>4</v>
      </c>
      <c r="T473" t="s">
        <v>307</v>
      </c>
      <c r="U473" s="17">
        <v>1</v>
      </c>
      <c r="V473" s="17" t="str" cm="1">
        <f t="array" ref="V473">_xlfn.IFS(U473=0,"Prenovato",U473=1,"Novato",U473=2,"Principiante avanzado",U473=3,"Competente",U473=4,"Proficiente",U473=5,"Master")</f>
        <v>Novato</v>
      </c>
      <c r="W473" s="17">
        <v>2</v>
      </c>
      <c r="X473" s="17" t="str" cm="1">
        <f t="array" ref="X473">_xlfn.IFS(W473=0,"No evidenciado",W473=1,"Novato",W473=2,"Principiante avanzado",W473=3,"Competente",W473=4,"Proficiente",W473=5,"Master")</f>
        <v>Principiante avanzado</v>
      </c>
      <c r="Y473" s="17">
        <v>2</v>
      </c>
      <c r="Z473" s="17" t="str" cm="1">
        <f t="array" ref="Z473">_xlfn.IFS(Y473=0,"No evidenciado",Y473=1,"Novato",Y473=2,"Principiante avanzado",Y473=3,"Competente",Y473=4,"Proficiente",Y473=5,"Master")</f>
        <v>Principiante avanzado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1</v>
      </c>
      <c r="AD473" s="17" t="str" cm="1">
        <f t="array" ref="AD473">_xlfn.IFS(AC473=0,"Prenovato",AC473=1,"Novato",AC473=2,"Principiante avanzado",AC473=3,"Competente",AC473=4,"Proficiente",AC473=5,"Master")</f>
        <v>Novato</v>
      </c>
      <c r="AE473" s="17" t="s">
        <v>309</v>
      </c>
    </row>
    <row r="474" spans="1:31" x14ac:dyDescent="0.25">
      <c r="A474" t="s">
        <v>205</v>
      </c>
      <c r="B474" t="s">
        <v>206</v>
      </c>
      <c r="C474" t="s">
        <v>201</v>
      </c>
      <c r="D474" t="s">
        <v>197</v>
      </c>
      <c r="E474" t="s">
        <v>250</v>
      </c>
      <c r="F474" t="s">
        <v>251</v>
      </c>
      <c r="G474" t="s">
        <v>252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SI</v>
      </c>
      <c r="L474" t="s">
        <v>196</v>
      </c>
      <c r="M474" t="s">
        <v>300</v>
      </c>
      <c r="N474" t="s">
        <v>291</v>
      </c>
      <c r="O474" t="s">
        <v>292</v>
      </c>
      <c r="P474" t="str">
        <f t="shared" si="34"/>
        <v>FERNANDO RAMÍREZ ROJASComportamiento del ConsumidorEVALUACION</v>
      </c>
      <c r="Q474" t="str">
        <f>BASE[[#This Row],[NombresCalificado]]&amp;BASE[[#This Row],[TipoEvaluacion]]</f>
        <v>FERNANDO RAMÍREZ ROJASEVALUACION</v>
      </c>
      <c r="R474">
        <v>2</v>
      </c>
      <c r="S474" t="s">
        <v>4</v>
      </c>
      <c r="T474" t="s">
        <v>307</v>
      </c>
      <c r="U474" s="17">
        <v>1</v>
      </c>
      <c r="V474" s="17" t="str" cm="1">
        <f t="array" ref="V474">_xlfn.IFS(U474=0,"Prenovato",U474=1,"Novato",U474=2,"Principiante avanzado",U474=3,"Competente",U474=4,"Proficiente",U474=5,"Master")</f>
        <v>Novato</v>
      </c>
      <c r="W474" s="17">
        <v>2</v>
      </c>
      <c r="X474" s="17" t="str" cm="1">
        <f t="array" ref="X474">_xlfn.IFS(W474=0,"No evidenciado",W474=1,"Novato",W474=2,"Principiante avanzado",W474=3,"Competente",W474=4,"Proficiente",W474=5,"Master")</f>
        <v>Principiante avanzado</v>
      </c>
      <c r="Y474" s="17">
        <v>2</v>
      </c>
      <c r="Z474" s="17" t="str" cm="1">
        <f t="array" ref="Z474">_xlfn.IFS(Y474=0,"No evidenciado",Y474=1,"Novato",Y474=2,"Principiante avanzado",Y474=3,"Competente",Y474=4,"Proficiente",Y474=5,"Master")</f>
        <v>Principiante avanzado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1</v>
      </c>
      <c r="AD474" s="17" t="str" cm="1">
        <f t="array" ref="AD474">_xlfn.IFS(AC474=0,"Prenovato",AC474=1,"Novato",AC474=2,"Principiante avanzado",AC474=3,"Competente",AC474=4,"Proficiente",AC474=5,"Master")</f>
        <v>Novato</v>
      </c>
      <c r="AE474" s="17" t="s">
        <v>309</v>
      </c>
    </row>
    <row r="475" spans="1:31" x14ac:dyDescent="0.25">
      <c r="A475" t="s">
        <v>205</v>
      </c>
      <c r="B475" t="s">
        <v>206</v>
      </c>
      <c r="C475" t="s">
        <v>201</v>
      </c>
      <c r="D475" t="s">
        <v>197</v>
      </c>
      <c r="E475" t="s">
        <v>250</v>
      </c>
      <c r="F475" t="s">
        <v>251</v>
      </c>
      <c r="G475" t="s">
        <v>252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SI</v>
      </c>
      <c r="L475" t="s">
        <v>196</v>
      </c>
      <c r="M475" t="s">
        <v>304</v>
      </c>
      <c r="N475" t="s">
        <v>296</v>
      </c>
      <c r="O475" t="s">
        <v>296</v>
      </c>
      <c r="P475" t="str">
        <f t="shared" si="34"/>
        <v>FERNANDO RAMÍREZ ROJASAnálisis descriptivo y prescriptivoEVALUACION</v>
      </c>
      <c r="Q475" t="str">
        <f>BASE[[#This Row],[NombresCalificado]]&amp;BASE[[#This Row],[TipoEvaluacion]]</f>
        <v>FERNANDO RAMÍREZ ROJASEVALUACION</v>
      </c>
      <c r="R475">
        <v>2</v>
      </c>
      <c r="S475" t="s">
        <v>4</v>
      </c>
      <c r="T475" t="s">
        <v>307</v>
      </c>
      <c r="U475" s="17">
        <v>1</v>
      </c>
      <c r="V475" s="17" t="str" cm="1">
        <f t="array" ref="V475">_xlfn.IFS(U475=0,"Prenovato",U475=1,"Novato",U475=2,"Principiante avanzado",U475=3,"Competente",U475=4,"Proficiente",U475=5,"Master")</f>
        <v>Novato</v>
      </c>
      <c r="W475" s="17">
        <v>2</v>
      </c>
      <c r="X475" s="17" t="str" cm="1">
        <f t="array" ref="X475">_xlfn.IFS(W475=0,"No evidenciado",W475=1,"Novato",W475=2,"Principiante avanzado",W475=3,"Competente",W475=4,"Proficiente",W475=5,"Master")</f>
        <v>Principiante avanzado</v>
      </c>
      <c r="Y475" s="17">
        <v>2</v>
      </c>
      <c r="Z475" s="17" t="str" cm="1">
        <f t="array" ref="Z475">_xlfn.IFS(Y475=0,"No evidenciado",Y475=1,"Novato",Y475=2,"Principiante avanzado",Y475=3,"Competente",Y475=4,"Proficiente",Y475=5,"Master")</f>
        <v>Principiante avanzado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1</v>
      </c>
      <c r="AD475" s="17" t="str" cm="1">
        <f t="array" ref="AD475">_xlfn.IFS(AC475=0,"Prenovato",AC475=1,"Novato",AC475=2,"Principiante avanzado",AC475=3,"Competente",AC475=4,"Proficiente",AC475=5,"Master")</f>
        <v>Novato</v>
      </c>
      <c r="AE475" s="17" t="s">
        <v>309</v>
      </c>
    </row>
    <row r="476" spans="1:31" x14ac:dyDescent="0.25">
      <c r="A476" t="s">
        <v>205</v>
      </c>
      <c r="B476" t="s">
        <v>206</v>
      </c>
      <c r="C476" t="s">
        <v>201</v>
      </c>
      <c r="D476" t="s">
        <v>197</v>
      </c>
      <c r="E476" t="s">
        <v>250</v>
      </c>
      <c r="F476" t="s">
        <v>251</v>
      </c>
      <c r="G476" t="s">
        <v>252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SI</v>
      </c>
      <c r="L476" t="s">
        <v>196</v>
      </c>
      <c r="M476" t="s">
        <v>293</v>
      </c>
      <c r="N476" t="s">
        <v>291</v>
      </c>
      <c r="O476" t="s">
        <v>292</v>
      </c>
      <c r="P476" t="str">
        <f t="shared" si="34"/>
        <v>FERNANDO RAMÍREZ ROJASForesight StrategyEVALUACION</v>
      </c>
      <c r="Q476" t="str">
        <f>BASE[[#This Row],[NombresCalificado]]&amp;BASE[[#This Row],[TipoEvaluacion]]</f>
        <v>FERNANDO RAMÍREZ ROJASEVALUACION</v>
      </c>
      <c r="R476">
        <v>1</v>
      </c>
      <c r="S476" t="s">
        <v>6</v>
      </c>
      <c r="T476" t="s">
        <v>307</v>
      </c>
      <c r="U476" s="17">
        <v>1</v>
      </c>
      <c r="V476" s="17" t="str" cm="1">
        <f t="array" ref="V476">_xlfn.IFS(U476=0,"Prenovato",U476=1,"Novato",U476=2,"Principiante avanzado",U476=3,"Competente",U476=4,"Proficiente",U476=5,"Master")</f>
        <v>Novato</v>
      </c>
      <c r="W476" s="17">
        <v>2</v>
      </c>
      <c r="X476" s="17" t="str" cm="1">
        <f t="array" ref="X476">_xlfn.IFS(W476=0,"No evidenciado",W476=1,"Novato",W476=2,"Principiante avanzado",W476=3,"Competente",W476=4,"Proficiente",W476=5,"Master")</f>
        <v>Principiante avanzado</v>
      </c>
      <c r="Y476" s="17">
        <v>2</v>
      </c>
      <c r="Z476" s="17" t="str" cm="1">
        <f t="array" ref="Z476">_xlfn.IFS(Y476=0,"No evidenciado",Y476=1,"Novato",Y476=2,"Principiante avanzado",Y476=3,"Competente",Y476=4,"Proficiente",Y476=5,"Master")</f>
        <v>Principiante avanzado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1</v>
      </c>
      <c r="AD476" s="17" t="str" cm="1">
        <f t="array" ref="AD476">_xlfn.IFS(AC476=0,"Prenovato",AC476=1,"Novato",AC476=2,"Principiante avanzado",AC476=3,"Competente",AC476=4,"Proficiente",AC476=5,"Master")</f>
        <v>Novato</v>
      </c>
      <c r="AE476" s="17" t="s">
        <v>309</v>
      </c>
    </row>
    <row r="477" spans="1:31" x14ac:dyDescent="0.25">
      <c r="A477" t="s">
        <v>205</v>
      </c>
      <c r="B477" t="s">
        <v>206</v>
      </c>
      <c r="C477" t="s">
        <v>201</v>
      </c>
      <c r="D477" t="s">
        <v>197</v>
      </c>
      <c r="E477" t="s">
        <v>250</v>
      </c>
      <c r="F477" t="s">
        <v>251</v>
      </c>
      <c r="G477" t="s">
        <v>252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SI</v>
      </c>
      <c r="L477" t="s">
        <v>196</v>
      </c>
      <c r="M477" t="s">
        <v>301</v>
      </c>
      <c r="N477" t="s">
        <v>296</v>
      </c>
      <c r="O477" t="s">
        <v>296</v>
      </c>
      <c r="P477" t="str">
        <f t="shared" si="34"/>
        <v>FERNANDO RAMÍREZ ROJASMejora de ProcesosEVALUACION</v>
      </c>
      <c r="Q477" t="str">
        <f>BASE[[#This Row],[NombresCalificado]]&amp;BASE[[#This Row],[TipoEvaluacion]]</f>
        <v>FERNANDO RAMÍREZ ROJASEVALUACION</v>
      </c>
      <c r="R477">
        <v>2</v>
      </c>
      <c r="S477" t="s">
        <v>4</v>
      </c>
      <c r="T477" t="s">
        <v>307</v>
      </c>
      <c r="U477" s="17">
        <v>1</v>
      </c>
      <c r="V477" s="17" t="str" cm="1">
        <f t="array" ref="V477">_xlfn.IFS(U477=0,"Prenovato",U477=1,"Novato",U477=2,"Principiante avanzado",U477=3,"Competente",U477=4,"Proficiente",U477=5,"Master")</f>
        <v>Novato</v>
      </c>
      <c r="W477" s="17">
        <v>2</v>
      </c>
      <c r="X477" s="17" t="str" cm="1">
        <f t="array" ref="X477">_xlfn.IFS(W477=0,"No evidenciado",W477=1,"Novato",W477=2,"Principiante avanzado",W477=3,"Competente",W477=4,"Proficiente",W477=5,"Master")</f>
        <v>Principiante avanzado</v>
      </c>
      <c r="Y477" s="17">
        <v>2</v>
      </c>
      <c r="Z477" s="17" t="str" cm="1">
        <f t="array" ref="Z477">_xlfn.IFS(Y477=0,"No evidenciado",Y477=1,"Novato",Y477=2,"Principiante avanzado",Y477=3,"Competente",Y477=4,"Proficiente",Y477=5,"Master")</f>
        <v>Principiante avanzado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1</v>
      </c>
      <c r="AD477" s="17" t="str" cm="1">
        <f t="array" ref="AD477">_xlfn.IFS(AC477=0,"Prenovato",AC477=1,"Novato",AC477=2,"Principiante avanzado",AC477=3,"Competente",AC477=4,"Proficiente",AC477=5,"Master")</f>
        <v>Novato</v>
      </c>
      <c r="AE477" s="17" t="s">
        <v>309</v>
      </c>
    </row>
    <row r="478" spans="1:31" x14ac:dyDescent="0.25">
      <c r="A478" t="s">
        <v>253</v>
      </c>
      <c r="B478" t="s">
        <v>254</v>
      </c>
      <c r="C478" t="s">
        <v>196</v>
      </c>
      <c r="D478" t="s">
        <v>197</v>
      </c>
      <c r="E478" t="s">
        <v>253</v>
      </c>
      <c r="F478" t="s">
        <v>254</v>
      </c>
      <c r="G478" t="s">
        <v>255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NO</v>
      </c>
      <c r="L478" t="s">
        <v>196</v>
      </c>
      <c r="M478" t="s">
        <v>297</v>
      </c>
      <c r="N478" t="s">
        <v>296</v>
      </c>
      <c r="O478" t="s">
        <v>296</v>
      </c>
      <c r="P478" t="str">
        <f t="shared" si="34"/>
        <v>LUIS ANDRÉ GÓMEZ ALIAGAElaboración de modelos de negocio (inc. Digital)AUTOEVALUACION</v>
      </c>
      <c r="Q478" t="str">
        <f>BASE[[#This Row],[NombresCalificado]]&amp;BASE[[#This Row],[TipoEvaluacion]]</f>
        <v>LUIS ANDRÉ GÓMEZ ALIAGAAUTOEVALUACION</v>
      </c>
      <c r="R478">
        <v>1</v>
      </c>
      <c r="S478" t="s">
        <v>6</v>
      </c>
      <c r="T478" t="s">
        <v>307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308</v>
      </c>
    </row>
    <row r="479" spans="1:31" x14ac:dyDescent="0.25">
      <c r="A479" t="s">
        <v>253</v>
      </c>
      <c r="B479" t="s">
        <v>254</v>
      </c>
      <c r="C479" t="s">
        <v>196</v>
      </c>
      <c r="D479" t="s">
        <v>197</v>
      </c>
      <c r="E479" t="s">
        <v>253</v>
      </c>
      <c r="F479" t="s">
        <v>254</v>
      </c>
      <c r="G479" t="s">
        <v>255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NO</v>
      </c>
      <c r="L479" t="s">
        <v>196</v>
      </c>
      <c r="M479" t="s">
        <v>293</v>
      </c>
      <c r="N479" t="s">
        <v>291</v>
      </c>
      <c r="O479" t="s">
        <v>292</v>
      </c>
      <c r="P479" t="str">
        <f t="shared" si="34"/>
        <v>LUIS ANDRÉ GÓMEZ ALIAGAForesight StrategyAUTOEVALUACION</v>
      </c>
      <c r="Q479" t="str">
        <f>BASE[[#This Row],[NombresCalificado]]&amp;BASE[[#This Row],[TipoEvaluacion]]</f>
        <v>LUIS ANDRÉ GÓMEZ ALIAGAAUTOEVALUACION</v>
      </c>
      <c r="R479">
        <v>1</v>
      </c>
      <c r="S479" t="s">
        <v>6</v>
      </c>
      <c r="T479" t="s">
        <v>307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308</v>
      </c>
    </row>
    <row r="480" spans="1:31" x14ac:dyDescent="0.25">
      <c r="A480" t="s">
        <v>253</v>
      </c>
      <c r="B480" t="s">
        <v>254</v>
      </c>
      <c r="C480" t="s">
        <v>196</v>
      </c>
      <c r="D480" t="s">
        <v>197</v>
      </c>
      <c r="E480" t="s">
        <v>253</v>
      </c>
      <c r="F480" t="s">
        <v>254</v>
      </c>
      <c r="G480" t="s">
        <v>255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NO</v>
      </c>
      <c r="L480" t="s">
        <v>196</v>
      </c>
      <c r="M480" t="s">
        <v>290</v>
      </c>
      <c r="N480" t="s">
        <v>291</v>
      </c>
      <c r="O480" t="s">
        <v>292</v>
      </c>
      <c r="P480" t="str">
        <f t="shared" si="34"/>
        <v>LUIS ANDRÉ GÓMEZ ALIAGAAnálisis del entorno (interno y externo)AUTOEVALUACION</v>
      </c>
      <c r="Q480" t="str">
        <f>BASE[[#This Row],[NombresCalificado]]&amp;BASE[[#This Row],[TipoEvaluacion]]</f>
        <v>LUIS ANDRÉ GÓMEZ ALIAGAAUTOEVALUACION</v>
      </c>
      <c r="R480">
        <v>1</v>
      </c>
      <c r="S480" t="s">
        <v>6</v>
      </c>
      <c r="T480" t="s">
        <v>307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308</v>
      </c>
    </row>
    <row r="481" spans="1:31" x14ac:dyDescent="0.25">
      <c r="A481" t="s">
        <v>253</v>
      </c>
      <c r="B481" t="s">
        <v>254</v>
      </c>
      <c r="C481" t="s">
        <v>196</v>
      </c>
      <c r="D481" t="s">
        <v>197</v>
      </c>
      <c r="E481" t="s">
        <v>253</v>
      </c>
      <c r="F481" t="s">
        <v>254</v>
      </c>
      <c r="G481" t="s">
        <v>255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NO</v>
      </c>
      <c r="L481" t="s">
        <v>196</v>
      </c>
      <c r="M481" t="s">
        <v>294</v>
      </c>
      <c r="N481" t="s">
        <v>291</v>
      </c>
      <c r="O481" t="s">
        <v>292</v>
      </c>
      <c r="P481" t="str">
        <f t="shared" si="34"/>
        <v>LUIS ANDRÉ GÓMEZ ALIAGADiseño y Desarrollo OrganizacionalAUTOEVALUACION</v>
      </c>
      <c r="Q481" t="str">
        <f>BASE[[#This Row],[NombresCalificado]]&amp;BASE[[#This Row],[TipoEvaluacion]]</f>
        <v>LUIS ANDRÉ GÓMEZ ALIAGAAUTOEVALUACION</v>
      </c>
      <c r="R481">
        <v>2</v>
      </c>
      <c r="S481" t="s">
        <v>4</v>
      </c>
      <c r="T481" t="s">
        <v>307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308</v>
      </c>
    </row>
    <row r="482" spans="1:31" x14ac:dyDescent="0.25">
      <c r="A482" t="s">
        <v>253</v>
      </c>
      <c r="B482" t="s">
        <v>254</v>
      </c>
      <c r="C482" t="s">
        <v>196</v>
      </c>
      <c r="D482" t="s">
        <v>197</v>
      </c>
      <c r="E482" t="s">
        <v>253</v>
      </c>
      <c r="F482" t="s">
        <v>254</v>
      </c>
      <c r="G482" t="s">
        <v>255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NO</v>
      </c>
      <c r="L482" t="s">
        <v>196</v>
      </c>
      <c r="M482" t="s">
        <v>298</v>
      </c>
      <c r="N482" t="s">
        <v>296</v>
      </c>
      <c r="O482" t="s">
        <v>296</v>
      </c>
      <c r="P482" t="str">
        <f t="shared" si="34"/>
        <v>LUIS ANDRÉ GÓMEZ ALIAGAElaboración de Modelos Financieros y No FinancierosAUTOEVALUACION</v>
      </c>
      <c r="Q482" t="str">
        <f>BASE[[#This Row],[NombresCalificado]]&amp;BASE[[#This Row],[TipoEvaluacion]]</f>
        <v>LUIS ANDRÉ GÓMEZ ALIAGAAUTOEVALUACION</v>
      </c>
      <c r="R482">
        <v>1</v>
      </c>
      <c r="S482" t="s">
        <v>6</v>
      </c>
      <c r="T482" t="s">
        <v>307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308</v>
      </c>
    </row>
    <row r="483" spans="1:31" x14ac:dyDescent="0.25">
      <c r="A483" t="s">
        <v>253</v>
      </c>
      <c r="B483" t="s">
        <v>254</v>
      </c>
      <c r="C483" t="s">
        <v>196</v>
      </c>
      <c r="D483" t="s">
        <v>197</v>
      </c>
      <c r="E483" t="s">
        <v>253</v>
      </c>
      <c r="F483" t="s">
        <v>254</v>
      </c>
      <c r="G483" t="s">
        <v>255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NO</v>
      </c>
      <c r="L483" t="s">
        <v>196</v>
      </c>
      <c r="M483" t="s">
        <v>301</v>
      </c>
      <c r="N483" t="s">
        <v>296</v>
      </c>
      <c r="O483" t="s">
        <v>296</v>
      </c>
      <c r="P483" t="str">
        <f t="shared" si="34"/>
        <v>LUIS ANDRÉ GÓMEZ ALIAGAMejora de ProcesosAUTOEVALUACION</v>
      </c>
      <c r="Q483" t="str">
        <f>BASE[[#This Row],[NombresCalificado]]&amp;BASE[[#This Row],[TipoEvaluacion]]</f>
        <v>LUIS ANDRÉ GÓMEZ ALIAGAAUTOEVALUACION</v>
      </c>
      <c r="R483">
        <v>3</v>
      </c>
      <c r="S483" t="s">
        <v>5</v>
      </c>
      <c r="T483" t="s">
        <v>307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308</v>
      </c>
    </row>
    <row r="484" spans="1:31" x14ac:dyDescent="0.25">
      <c r="A484" t="s">
        <v>253</v>
      </c>
      <c r="B484" t="s">
        <v>254</v>
      </c>
      <c r="C484" t="s">
        <v>196</v>
      </c>
      <c r="D484" t="s">
        <v>197</v>
      </c>
      <c r="E484" t="s">
        <v>253</v>
      </c>
      <c r="F484" t="s">
        <v>254</v>
      </c>
      <c r="G484" t="s">
        <v>255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NO</v>
      </c>
      <c r="L484" t="s">
        <v>196</v>
      </c>
      <c r="M484" t="s">
        <v>305</v>
      </c>
      <c r="N484" t="s">
        <v>291</v>
      </c>
      <c r="O484" t="s">
        <v>292</v>
      </c>
      <c r="P484" t="str">
        <f t="shared" si="34"/>
        <v>LUIS ANDRÉ GÓMEZ ALIAGACapacidad innovadora y creativaAUTOEVALUACION</v>
      </c>
      <c r="Q484" t="str">
        <f>BASE[[#This Row],[NombresCalificado]]&amp;BASE[[#This Row],[TipoEvaluacion]]</f>
        <v>LUIS ANDRÉ GÓMEZ ALIAGAAUTOEVALUACION</v>
      </c>
      <c r="R484">
        <v>3</v>
      </c>
      <c r="S484" t="s">
        <v>5</v>
      </c>
      <c r="T484" t="s">
        <v>307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2</v>
      </c>
      <c r="X484" s="17" t="str" cm="1">
        <f t="array" ref="X484">_xlfn.IFS(W484=0,"No evidenciado",W484=1,"Novato",W484=2,"Principiante avanzado",W484=3,"Competente",W484=4,"Proficiente",W484=5,"Master")</f>
        <v>Principiante avanzado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308</v>
      </c>
    </row>
    <row r="485" spans="1:31" x14ac:dyDescent="0.25">
      <c r="A485" t="s">
        <v>253</v>
      </c>
      <c r="B485" t="s">
        <v>254</v>
      </c>
      <c r="C485" t="s">
        <v>196</v>
      </c>
      <c r="D485" t="s">
        <v>197</v>
      </c>
      <c r="E485" t="s">
        <v>253</v>
      </c>
      <c r="F485" t="s">
        <v>254</v>
      </c>
      <c r="G485" t="s">
        <v>255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NO</v>
      </c>
      <c r="L485" t="s">
        <v>196</v>
      </c>
      <c r="M485" t="s">
        <v>306</v>
      </c>
      <c r="N485" t="s">
        <v>296</v>
      </c>
      <c r="O485" t="s">
        <v>296</v>
      </c>
      <c r="P485" t="str">
        <f t="shared" si="34"/>
        <v>LUIS ANDRÉ GÓMEZ ALIAGADesarrollo de Nuevos Productos y ServiciosAUTOEVALUACION</v>
      </c>
      <c r="Q485" t="str">
        <f>BASE[[#This Row],[NombresCalificado]]&amp;BASE[[#This Row],[TipoEvaluacion]]</f>
        <v>LUIS ANDRÉ GÓMEZ ALIAGAAUTOEVALUACION</v>
      </c>
      <c r="R485">
        <v>2</v>
      </c>
      <c r="S485" t="s">
        <v>4</v>
      </c>
      <c r="T485" t="s">
        <v>307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2</v>
      </c>
      <c r="X485" s="17" t="str" cm="1">
        <f t="array" ref="X485">_xlfn.IFS(W485=0,"No evidenciado",W485=1,"Novato",W485=2,"Principiante avanzado",W485=3,"Competente",W485=4,"Proficiente",W485=5,"Master")</f>
        <v>Principiante avanzado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308</v>
      </c>
    </row>
    <row r="486" spans="1:31" x14ac:dyDescent="0.25">
      <c r="A486" t="s">
        <v>253</v>
      </c>
      <c r="B486" t="s">
        <v>254</v>
      </c>
      <c r="C486" t="s">
        <v>196</v>
      </c>
      <c r="D486" t="s">
        <v>197</v>
      </c>
      <c r="E486" t="s">
        <v>253</v>
      </c>
      <c r="F486" t="s">
        <v>254</v>
      </c>
      <c r="G486" t="s">
        <v>255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NO</v>
      </c>
      <c r="L486" t="s">
        <v>196</v>
      </c>
      <c r="M486" t="s">
        <v>295</v>
      </c>
      <c r="N486" t="s">
        <v>296</v>
      </c>
      <c r="O486" t="s">
        <v>296</v>
      </c>
      <c r="P486" t="str">
        <f t="shared" si="34"/>
        <v>LUIS ANDRÉ GÓMEZ ALIAGATransformacion DigitalAUTOEVALUACION</v>
      </c>
      <c r="Q486" t="str">
        <f>BASE[[#This Row],[NombresCalificado]]&amp;BASE[[#This Row],[TipoEvaluacion]]</f>
        <v>LUIS ANDRÉ GÓMEZ ALIAGAAUTOEVALUACION</v>
      </c>
      <c r="R486">
        <v>2</v>
      </c>
      <c r="S486" t="s">
        <v>4</v>
      </c>
      <c r="T486" t="s">
        <v>307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308</v>
      </c>
    </row>
    <row r="487" spans="1:31" x14ac:dyDescent="0.25">
      <c r="A487" t="s">
        <v>253</v>
      </c>
      <c r="B487" t="s">
        <v>254</v>
      </c>
      <c r="C487" t="s">
        <v>196</v>
      </c>
      <c r="D487" t="s">
        <v>197</v>
      </c>
      <c r="E487" t="s">
        <v>253</v>
      </c>
      <c r="F487" t="s">
        <v>254</v>
      </c>
      <c r="G487" t="s">
        <v>255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NO</v>
      </c>
      <c r="L487" t="s">
        <v>196</v>
      </c>
      <c r="M487" t="s">
        <v>299</v>
      </c>
      <c r="N487" t="s">
        <v>296</v>
      </c>
      <c r="O487" t="s">
        <v>296</v>
      </c>
      <c r="P487" t="str">
        <f t="shared" si="34"/>
        <v>LUIS ANDRÉ GÓMEZ ALIAGAFormulación y de desarrollo de solucionesAUTOEVALUACION</v>
      </c>
      <c r="Q487" t="str">
        <f>BASE[[#This Row],[NombresCalificado]]&amp;BASE[[#This Row],[TipoEvaluacion]]</f>
        <v>LUIS ANDRÉ GÓMEZ ALIAGAAUTOEVALUACION</v>
      </c>
      <c r="R487">
        <v>2</v>
      </c>
      <c r="S487" t="s">
        <v>4</v>
      </c>
      <c r="T487" t="s">
        <v>307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308</v>
      </c>
    </row>
    <row r="488" spans="1:31" x14ac:dyDescent="0.25">
      <c r="A488" t="s">
        <v>253</v>
      </c>
      <c r="B488" t="s">
        <v>254</v>
      </c>
      <c r="C488" t="s">
        <v>196</v>
      </c>
      <c r="D488" t="s">
        <v>197</v>
      </c>
      <c r="E488" t="s">
        <v>253</v>
      </c>
      <c r="F488" t="s">
        <v>254</v>
      </c>
      <c r="G488" t="s">
        <v>255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NO</v>
      </c>
      <c r="L488" t="s">
        <v>196</v>
      </c>
      <c r="M488" t="s">
        <v>304</v>
      </c>
      <c r="N488" t="s">
        <v>296</v>
      </c>
      <c r="O488" t="s">
        <v>296</v>
      </c>
      <c r="P488" t="str">
        <f t="shared" si="34"/>
        <v>LUIS ANDRÉ GÓMEZ ALIAGAAnálisis descriptivo y prescriptivoAUTOEVALUACION</v>
      </c>
      <c r="Q488" t="str">
        <f>BASE[[#This Row],[NombresCalificado]]&amp;BASE[[#This Row],[TipoEvaluacion]]</f>
        <v>LUIS ANDRÉ GÓMEZ ALIAGAAUTOEVALUACION</v>
      </c>
      <c r="R488">
        <v>2</v>
      </c>
      <c r="S488" t="s">
        <v>4</v>
      </c>
      <c r="T488" t="s">
        <v>307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2</v>
      </c>
      <c r="X488" s="17" t="str" cm="1">
        <f t="array" ref="X488">_xlfn.IFS(W488=0,"No evidenciado",W488=1,"Novato",W488=2,"Principiante avanzado",W488=3,"Competente",W488=4,"Proficiente",W488=5,"Master")</f>
        <v>Principiante avanzado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308</v>
      </c>
    </row>
    <row r="489" spans="1:31" x14ac:dyDescent="0.25">
      <c r="A489" t="s">
        <v>253</v>
      </c>
      <c r="B489" t="s">
        <v>254</v>
      </c>
      <c r="C489" t="s">
        <v>196</v>
      </c>
      <c r="D489" t="s">
        <v>197</v>
      </c>
      <c r="E489" t="s">
        <v>253</v>
      </c>
      <c r="F489" t="s">
        <v>254</v>
      </c>
      <c r="G489" t="s">
        <v>255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NO</v>
      </c>
      <c r="L489" t="s">
        <v>196</v>
      </c>
      <c r="M489" t="s">
        <v>300</v>
      </c>
      <c r="N489" t="s">
        <v>291</v>
      </c>
      <c r="O489" t="s">
        <v>292</v>
      </c>
      <c r="P489" t="str">
        <f t="shared" si="34"/>
        <v>LUIS ANDRÉ GÓMEZ ALIAGAComportamiento del ConsumidorAUTOEVALUACION</v>
      </c>
      <c r="Q489" t="str">
        <f>BASE[[#This Row],[NombresCalificado]]&amp;BASE[[#This Row],[TipoEvaluacion]]</f>
        <v>LUIS ANDRÉ GÓMEZ ALIAGAAUTOEVALUACION</v>
      </c>
      <c r="R489">
        <v>1</v>
      </c>
      <c r="S489" t="s">
        <v>6</v>
      </c>
      <c r="T489" t="s">
        <v>307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2</v>
      </c>
      <c r="X489" s="17" t="str" cm="1">
        <f t="array" ref="X489">_xlfn.IFS(W489=0,"No evidenciado",W489=1,"Novato",W489=2,"Principiante avanzado",W489=3,"Competente",W489=4,"Proficiente",W489=5,"Master")</f>
        <v>Principiante avanzado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308</v>
      </c>
    </row>
    <row r="490" spans="1:31" x14ac:dyDescent="0.25">
      <c r="A490" t="s">
        <v>253</v>
      </c>
      <c r="B490" t="s">
        <v>254</v>
      </c>
      <c r="C490" t="s">
        <v>196</v>
      </c>
      <c r="D490" t="s">
        <v>197</v>
      </c>
      <c r="E490" t="s">
        <v>253</v>
      </c>
      <c r="F490" t="s">
        <v>254</v>
      </c>
      <c r="G490" t="s">
        <v>255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NO</v>
      </c>
      <c r="L490" t="s">
        <v>196</v>
      </c>
      <c r="M490" t="s">
        <v>302</v>
      </c>
      <c r="N490" t="s">
        <v>296</v>
      </c>
      <c r="O490" t="s">
        <v>296</v>
      </c>
      <c r="P490" t="str">
        <f t="shared" si="34"/>
        <v>LUIS ANDRÉ GÓMEZ ALIAGAComunicación MultidimensionalAUTOEVALUACION</v>
      </c>
      <c r="Q490" t="str">
        <f>BASE[[#This Row],[NombresCalificado]]&amp;BASE[[#This Row],[TipoEvaluacion]]</f>
        <v>LUIS ANDRÉ GÓMEZ ALIAGAAUTOEVALUACION</v>
      </c>
      <c r="R490">
        <v>3</v>
      </c>
      <c r="S490" t="s">
        <v>5</v>
      </c>
      <c r="T490" t="s">
        <v>307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2</v>
      </c>
      <c r="X490" s="17" t="str" cm="1">
        <f t="array" ref="X490">_xlfn.IFS(W490=0,"No evidenciado",W490=1,"Novato",W490=2,"Principiante avanzado",W490=3,"Competente",W490=4,"Proficiente",W490=5,"Master")</f>
        <v>Principiante avanzado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308</v>
      </c>
    </row>
    <row r="491" spans="1:31" x14ac:dyDescent="0.25">
      <c r="A491" t="s">
        <v>253</v>
      </c>
      <c r="B491" t="s">
        <v>254</v>
      </c>
      <c r="C491" t="s">
        <v>196</v>
      </c>
      <c r="D491" t="s">
        <v>197</v>
      </c>
      <c r="E491" t="s">
        <v>253</v>
      </c>
      <c r="F491" t="s">
        <v>254</v>
      </c>
      <c r="G491" t="s">
        <v>255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NO</v>
      </c>
      <c r="L491" t="s">
        <v>196</v>
      </c>
      <c r="M491" t="s">
        <v>303</v>
      </c>
      <c r="N491" t="s">
        <v>291</v>
      </c>
      <c r="O491" t="s">
        <v>292</v>
      </c>
      <c r="P491" t="str">
        <f t="shared" si="34"/>
        <v>LUIS ANDRÉ GÓMEZ ALIAGAGestión de ProyectosAUTOEVALUACION</v>
      </c>
      <c r="Q491" t="str">
        <f>BASE[[#This Row],[NombresCalificado]]&amp;BASE[[#This Row],[TipoEvaluacion]]</f>
        <v>LUIS ANDRÉ GÓMEZ ALIAGAAUTOEVALUACION</v>
      </c>
      <c r="R491">
        <v>3</v>
      </c>
      <c r="S491" t="s">
        <v>5</v>
      </c>
      <c r="T491" t="s">
        <v>307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2</v>
      </c>
      <c r="X491" s="17" t="str" cm="1">
        <f t="array" ref="X491">_xlfn.IFS(W491=0,"No evidenciado",W491=1,"Novato",W491=2,"Principiante avanzado",W491=3,"Competente",W491=4,"Proficiente",W491=5,"Master")</f>
        <v>Principiante avanzado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308</v>
      </c>
    </row>
    <row r="492" spans="1:31" x14ac:dyDescent="0.25">
      <c r="A492" t="s">
        <v>210</v>
      </c>
      <c r="B492" t="s">
        <v>211</v>
      </c>
      <c r="C492" t="s">
        <v>201</v>
      </c>
      <c r="D492" t="s">
        <v>197</v>
      </c>
      <c r="E492" t="s">
        <v>253</v>
      </c>
      <c r="F492" t="s">
        <v>254</v>
      </c>
      <c r="G492" t="s">
        <v>255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NO</v>
      </c>
      <c r="L492" t="s">
        <v>196</v>
      </c>
      <c r="M492" t="s">
        <v>300</v>
      </c>
      <c r="N492" t="s">
        <v>291</v>
      </c>
      <c r="O492" t="s">
        <v>292</v>
      </c>
      <c r="P492" t="str">
        <f t="shared" si="34"/>
        <v>LUIS ANDRÉ GÓMEZ ALIAGAComportamiento del ConsumidorEVALUACION</v>
      </c>
      <c r="Q492" t="str">
        <f>BASE[[#This Row],[NombresCalificado]]&amp;BASE[[#This Row],[TipoEvaluacion]]</f>
        <v>LUIS ANDRÉ GÓMEZ ALIAGAEVALUACION</v>
      </c>
      <c r="R492">
        <v>1</v>
      </c>
      <c r="S492" t="s">
        <v>6</v>
      </c>
      <c r="T492" t="s">
        <v>307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2</v>
      </c>
      <c r="X492" s="17" t="str" cm="1">
        <f t="array" ref="X492">_xlfn.IFS(W492=0,"No evidenciado",W492=1,"Novato",W492=2,"Principiante avanzado",W492=3,"Competente",W492=4,"Proficiente",W492=5,"Master")</f>
        <v>Principiante avanzado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309</v>
      </c>
    </row>
    <row r="493" spans="1:31" x14ac:dyDescent="0.25">
      <c r="A493" t="s">
        <v>210</v>
      </c>
      <c r="B493" t="s">
        <v>211</v>
      </c>
      <c r="C493" t="s">
        <v>201</v>
      </c>
      <c r="D493" t="s">
        <v>197</v>
      </c>
      <c r="E493" t="s">
        <v>253</v>
      </c>
      <c r="F493" t="s">
        <v>254</v>
      </c>
      <c r="G493" t="s">
        <v>255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NO</v>
      </c>
      <c r="L493" t="s">
        <v>196</v>
      </c>
      <c r="M493" t="s">
        <v>301</v>
      </c>
      <c r="N493" t="s">
        <v>296</v>
      </c>
      <c r="O493" t="s">
        <v>296</v>
      </c>
      <c r="P493" t="str">
        <f t="shared" si="34"/>
        <v>LUIS ANDRÉ GÓMEZ ALIAGAMejora de ProcesosEVALUACION</v>
      </c>
      <c r="Q493" t="str">
        <f>BASE[[#This Row],[NombresCalificado]]&amp;BASE[[#This Row],[TipoEvaluacion]]</f>
        <v>LUIS ANDRÉ GÓMEZ ALIAGAEVALUACION</v>
      </c>
      <c r="R493">
        <v>2</v>
      </c>
      <c r="S493" t="s">
        <v>4</v>
      </c>
      <c r="T493" t="s">
        <v>307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2</v>
      </c>
      <c r="X493" s="17" t="str" cm="1">
        <f t="array" ref="X493">_xlfn.IFS(W493=0,"No evidenciado",W493=1,"Novato",W493=2,"Principiante avanzado",W493=3,"Competente",W493=4,"Proficiente",W493=5,"Master")</f>
        <v>Principiante avanzado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309</v>
      </c>
    </row>
    <row r="494" spans="1:31" x14ac:dyDescent="0.25">
      <c r="A494" t="s">
        <v>210</v>
      </c>
      <c r="B494" t="s">
        <v>211</v>
      </c>
      <c r="C494" t="s">
        <v>201</v>
      </c>
      <c r="D494" t="s">
        <v>197</v>
      </c>
      <c r="E494" t="s">
        <v>253</v>
      </c>
      <c r="F494" t="s">
        <v>254</v>
      </c>
      <c r="G494" t="s">
        <v>255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NO</v>
      </c>
      <c r="L494" t="s">
        <v>196</v>
      </c>
      <c r="M494" t="s">
        <v>290</v>
      </c>
      <c r="N494" t="s">
        <v>291</v>
      </c>
      <c r="O494" t="s">
        <v>292</v>
      </c>
      <c r="P494" t="str">
        <f t="shared" si="34"/>
        <v>LUIS ANDRÉ GÓMEZ ALIAGAAnálisis del entorno (interno y externo)EVALUACION</v>
      </c>
      <c r="Q494" t="str">
        <f>BASE[[#This Row],[NombresCalificado]]&amp;BASE[[#This Row],[TipoEvaluacion]]</f>
        <v>LUIS ANDRÉ GÓMEZ ALIAGAEVALUACION</v>
      </c>
      <c r="R494">
        <v>1</v>
      </c>
      <c r="S494" t="s">
        <v>6</v>
      </c>
      <c r="T494" t="s">
        <v>307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2</v>
      </c>
      <c r="X494" s="17" t="str" cm="1">
        <f t="array" ref="X494">_xlfn.IFS(W494=0,"No evidenciado",W494=1,"Novato",W494=2,"Principiante avanzado",W494=3,"Competente",W494=4,"Proficiente",W494=5,"Master")</f>
        <v>Principiante avanzado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309</v>
      </c>
    </row>
    <row r="495" spans="1:31" x14ac:dyDescent="0.25">
      <c r="A495" t="s">
        <v>210</v>
      </c>
      <c r="B495" t="s">
        <v>211</v>
      </c>
      <c r="C495" t="s">
        <v>201</v>
      </c>
      <c r="D495" t="s">
        <v>197</v>
      </c>
      <c r="E495" t="s">
        <v>253</v>
      </c>
      <c r="F495" t="s">
        <v>254</v>
      </c>
      <c r="G495" t="s">
        <v>255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NO</v>
      </c>
      <c r="L495" t="s">
        <v>196</v>
      </c>
      <c r="M495" t="s">
        <v>299</v>
      </c>
      <c r="N495" t="s">
        <v>296</v>
      </c>
      <c r="O495" t="s">
        <v>296</v>
      </c>
      <c r="P495" t="str">
        <f t="shared" si="34"/>
        <v>LUIS ANDRÉ GÓMEZ ALIAGAFormulación y de desarrollo de solucionesEVALUACION</v>
      </c>
      <c r="Q495" t="str">
        <f>BASE[[#This Row],[NombresCalificado]]&amp;BASE[[#This Row],[TipoEvaluacion]]</f>
        <v>LUIS ANDRÉ GÓMEZ ALIAGAEVALUACION</v>
      </c>
      <c r="R495">
        <v>2</v>
      </c>
      <c r="S495" t="s">
        <v>4</v>
      </c>
      <c r="T495" t="s">
        <v>307</v>
      </c>
      <c r="U495" s="17">
        <v>1</v>
      </c>
      <c r="V495" s="17" t="str" cm="1">
        <f t="array" ref="V495">_xlfn.IFS(U495=0,"Prenovato",U495=1,"Novato",U495=2,"Principiante avanzado",U495=3,"Competente",U495=4,"Proficiente",U495=5,"Master")</f>
        <v>Novato</v>
      </c>
      <c r="W495" s="17">
        <v>2</v>
      </c>
      <c r="X495" s="17" t="str" cm="1">
        <f t="array" ref="X495">_xlfn.IFS(W495=0,"No evidenciado",W495=1,"Novato",W495=2,"Principiante avanzado",W495=3,"Competente",W495=4,"Proficiente",W495=5,"Master")</f>
        <v>Principiante avanzado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1</v>
      </c>
      <c r="AD495" s="17" t="str" cm="1">
        <f t="array" ref="AD495">_xlfn.IFS(AC495=0,"Prenovato",AC495=1,"Novato",AC495=2,"Principiante avanzado",AC495=3,"Competente",AC495=4,"Proficiente",AC495=5,"Master")</f>
        <v>Novato</v>
      </c>
      <c r="AE495" s="17" t="s">
        <v>309</v>
      </c>
    </row>
    <row r="496" spans="1:31" x14ac:dyDescent="0.25">
      <c r="A496" t="s">
        <v>210</v>
      </c>
      <c r="B496" t="s">
        <v>211</v>
      </c>
      <c r="C496" t="s">
        <v>201</v>
      </c>
      <c r="D496" t="s">
        <v>197</v>
      </c>
      <c r="E496" t="s">
        <v>253</v>
      </c>
      <c r="F496" t="s">
        <v>254</v>
      </c>
      <c r="G496" t="s">
        <v>255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NO</v>
      </c>
      <c r="L496" t="s">
        <v>196</v>
      </c>
      <c r="M496" t="s">
        <v>304</v>
      </c>
      <c r="N496" t="s">
        <v>296</v>
      </c>
      <c r="O496" t="s">
        <v>296</v>
      </c>
      <c r="P496" t="str">
        <f t="shared" si="34"/>
        <v>LUIS ANDRÉ GÓMEZ ALIAGAAnálisis descriptivo y prescriptivoEVALUACION</v>
      </c>
      <c r="Q496" t="str">
        <f>BASE[[#This Row],[NombresCalificado]]&amp;BASE[[#This Row],[TipoEvaluacion]]</f>
        <v>LUIS ANDRÉ GÓMEZ ALIAGAEVALUACION</v>
      </c>
      <c r="R496">
        <v>3</v>
      </c>
      <c r="S496" t="s">
        <v>5</v>
      </c>
      <c r="T496" t="s">
        <v>307</v>
      </c>
      <c r="U496" s="17">
        <v>1</v>
      </c>
      <c r="V496" s="17" t="str" cm="1">
        <f t="array" ref="V496">_xlfn.IFS(U496=0,"Prenovato",U496=1,"Novato",U496=2,"Principiante avanzado",U496=3,"Competente",U496=4,"Proficiente",U496=5,"Master")</f>
        <v>Novato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1</v>
      </c>
      <c r="AD496" s="17" t="str" cm="1">
        <f t="array" ref="AD496">_xlfn.IFS(AC496=0,"Prenovato",AC496=1,"Novato",AC496=2,"Principiante avanzado",AC496=3,"Competente",AC496=4,"Proficiente",AC496=5,"Master")</f>
        <v>Novato</v>
      </c>
      <c r="AE496" s="17" t="s">
        <v>309</v>
      </c>
    </row>
    <row r="497" spans="1:31" x14ac:dyDescent="0.25">
      <c r="A497" t="s">
        <v>210</v>
      </c>
      <c r="B497" t="s">
        <v>211</v>
      </c>
      <c r="C497" t="s">
        <v>201</v>
      </c>
      <c r="D497" t="s">
        <v>197</v>
      </c>
      <c r="E497" t="s">
        <v>253</v>
      </c>
      <c r="F497" t="s">
        <v>254</v>
      </c>
      <c r="G497" t="s">
        <v>255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NO</v>
      </c>
      <c r="L497" t="s">
        <v>196</v>
      </c>
      <c r="M497" t="s">
        <v>297</v>
      </c>
      <c r="N497" t="s">
        <v>296</v>
      </c>
      <c r="O497" t="s">
        <v>296</v>
      </c>
      <c r="P497" t="str">
        <f t="shared" si="34"/>
        <v>LUIS ANDRÉ GÓMEZ ALIAGAElaboración de modelos de negocio (inc. Digital)EVALUACION</v>
      </c>
      <c r="Q497" t="str">
        <f>BASE[[#This Row],[NombresCalificado]]&amp;BASE[[#This Row],[TipoEvaluacion]]</f>
        <v>LUIS ANDRÉ GÓMEZ ALIAGAEVALUACION</v>
      </c>
      <c r="R497">
        <v>1</v>
      </c>
      <c r="S497" t="s">
        <v>6</v>
      </c>
      <c r="T497" t="s">
        <v>307</v>
      </c>
      <c r="U497" s="17">
        <v>1</v>
      </c>
      <c r="V497" s="17" t="str" cm="1">
        <f t="array" ref="V497">_xlfn.IFS(U497=0,"Prenovato",U497=1,"Novato",U497=2,"Principiante avanzado",U497=3,"Competente",U497=4,"Proficiente",U497=5,"Master")</f>
        <v>Novato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1</v>
      </c>
      <c r="AD497" s="17" t="str" cm="1">
        <f t="array" ref="AD497">_xlfn.IFS(AC497=0,"Prenovato",AC497=1,"Novato",AC497=2,"Principiante avanzado",AC497=3,"Competente",AC497=4,"Proficiente",AC497=5,"Master")</f>
        <v>Novato</v>
      </c>
      <c r="AE497" s="17" t="s">
        <v>309</v>
      </c>
    </row>
    <row r="498" spans="1:31" x14ac:dyDescent="0.25">
      <c r="A498" t="s">
        <v>210</v>
      </c>
      <c r="B498" t="s">
        <v>211</v>
      </c>
      <c r="C498" t="s">
        <v>201</v>
      </c>
      <c r="D498" t="s">
        <v>197</v>
      </c>
      <c r="E498" t="s">
        <v>253</v>
      </c>
      <c r="F498" t="s">
        <v>254</v>
      </c>
      <c r="G498" t="s">
        <v>255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NO</v>
      </c>
      <c r="L498" t="s">
        <v>196</v>
      </c>
      <c r="M498" t="s">
        <v>306</v>
      </c>
      <c r="N498" t="s">
        <v>296</v>
      </c>
      <c r="O498" t="s">
        <v>296</v>
      </c>
      <c r="P498" t="str">
        <f t="shared" si="34"/>
        <v>LUIS ANDRÉ GÓMEZ ALIAGADesarrollo de Nuevos Productos y ServiciosEVALUACION</v>
      </c>
      <c r="Q498" t="str">
        <f>BASE[[#This Row],[NombresCalificado]]&amp;BASE[[#This Row],[TipoEvaluacion]]</f>
        <v>LUIS ANDRÉ GÓMEZ ALIAGAEVALUACION</v>
      </c>
      <c r="R498">
        <v>2</v>
      </c>
      <c r="S498" t="s">
        <v>4</v>
      </c>
      <c r="T498" t="s">
        <v>307</v>
      </c>
      <c r="U498" s="17">
        <v>1</v>
      </c>
      <c r="V498" s="17" t="str" cm="1">
        <f t="array" ref="V498">_xlfn.IFS(U498=0,"Prenovato",U498=1,"Novato",U498=2,"Principiante avanzado",U498=3,"Competente",U498=4,"Proficiente",U498=5,"Master")</f>
        <v>Novato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1</v>
      </c>
      <c r="AD498" s="17" t="str" cm="1">
        <f t="array" ref="AD498">_xlfn.IFS(AC498=0,"Prenovato",AC498=1,"Novato",AC498=2,"Principiante avanzado",AC498=3,"Competente",AC498=4,"Proficiente",AC498=5,"Master")</f>
        <v>Novato</v>
      </c>
      <c r="AE498" s="17" t="s">
        <v>309</v>
      </c>
    </row>
    <row r="499" spans="1:31" x14ac:dyDescent="0.25">
      <c r="A499" t="s">
        <v>210</v>
      </c>
      <c r="B499" t="s">
        <v>211</v>
      </c>
      <c r="C499" t="s">
        <v>201</v>
      </c>
      <c r="D499" t="s">
        <v>197</v>
      </c>
      <c r="E499" t="s">
        <v>253</v>
      </c>
      <c r="F499" t="s">
        <v>254</v>
      </c>
      <c r="G499" t="s">
        <v>255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NO</v>
      </c>
      <c r="L499" t="s">
        <v>196</v>
      </c>
      <c r="M499" t="s">
        <v>305</v>
      </c>
      <c r="N499" t="s">
        <v>291</v>
      </c>
      <c r="O499" t="s">
        <v>292</v>
      </c>
      <c r="P499" t="str">
        <f t="shared" si="34"/>
        <v>LUIS ANDRÉ GÓMEZ ALIAGACapacidad innovadora y creativaEVALUACION</v>
      </c>
      <c r="Q499" t="str">
        <f>BASE[[#This Row],[NombresCalificado]]&amp;BASE[[#This Row],[TipoEvaluacion]]</f>
        <v>LUIS ANDRÉ GÓMEZ ALIAGAEVALUACION</v>
      </c>
      <c r="R499">
        <v>2</v>
      </c>
      <c r="S499" t="s">
        <v>4</v>
      </c>
      <c r="T499" t="s">
        <v>307</v>
      </c>
      <c r="U499" s="17">
        <v>1</v>
      </c>
      <c r="V499" s="17" t="str" cm="1">
        <f t="array" ref="V499">_xlfn.IFS(U499=0,"Prenovato",U499=1,"Novato",U499=2,"Principiante avanzado",U499=3,"Competente",U499=4,"Proficiente",U499=5,"Master")</f>
        <v>Novato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1</v>
      </c>
      <c r="AD499" s="17" t="str" cm="1">
        <f t="array" ref="AD499">_xlfn.IFS(AC499=0,"Prenovato",AC499=1,"Novato",AC499=2,"Principiante avanzado",AC499=3,"Competente",AC499=4,"Proficiente",AC499=5,"Master")</f>
        <v>Novato</v>
      </c>
      <c r="AE499" s="17" t="s">
        <v>309</v>
      </c>
    </row>
    <row r="500" spans="1:31" x14ac:dyDescent="0.25">
      <c r="A500" t="s">
        <v>210</v>
      </c>
      <c r="B500" t="s">
        <v>211</v>
      </c>
      <c r="C500" t="s">
        <v>201</v>
      </c>
      <c r="D500" t="s">
        <v>197</v>
      </c>
      <c r="E500" t="s">
        <v>253</v>
      </c>
      <c r="F500" t="s">
        <v>254</v>
      </c>
      <c r="G500" t="s">
        <v>255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NO</v>
      </c>
      <c r="L500" t="s">
        <v>196</v>
      </c>
      <c r="M500" t="s">
        <v>302</v>
      </c>
      <c r="N500" t="s">
        <v>296</v>
      </c>
      <c r="O500" t="s">
        <v>296</v>
      </c>
      <c r="P500" t="str">
        <f t="shared" si="34"/>
        <v>LUIS ANDRÉ GÓMEZ ALIAGAComunicación MultidimensionalEVALUACION</v>
      </c>
      <c r="Q500" t="str">
        <f>BASE[[#This Row],[NombresCalificado]]&amp;BASE[[#This Row],[TipoEvaluacion]]</f>
        <v>LUIS ANDRÉ GÓMEZ ALIAGAEVALUACION</v>
      </c>
      <c r="R500">
        <v>2</v>
      </c>
      <c r="S500" t="s">
        <v>4</v>
      </c>
      <c r="T500" t="s">
        <v>307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1</v>
      </c>
      <c r="AD500" s="17" t="str" cm="1">
        <f t="array" ref="AD500">_xlfn.IFS(AC500=0,"Prenovato",AC500=1,"Novato",AC500=2,"Principiante avanzado",AC500=3,"Competente",AC500=4,"Proficiente",AC500=5,"Master")</f>
        <v>Novato</v>
      </c>
      <c r="AE500" s="17" t="s">
        <v>309</v>
      </c>
    </row>
    <row r="501" spans="1:31" x14ac:dyDescent="0.25">
      <c r="A501" t="s">
        <v>210</v>
      </c>
      <c r="B501" t="s">
        <v>211</v>
      </c>
      <c r="C501" t="s">
        <v>201</v>
      </c>
      <c r="D501" t="s">
        <v>197</v>
      </c>
      <c r="E501" t="s">
        <v>253</v>
      </c>
      <c r="F501" t="s">
        <v>254</v>
      </c>
      <c r="G501" t="s">
        <v>255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NO</v>
      </c>
      <c r="L501" t="s">
        <v>196</v>
      </c>
      <c r="M501" t="s">
        <v>303</v>
      </c>
      <c r="N501" t="s">
        <v>291</v>
      </c>
      <c r="O501" t="s">
        <v>292</v>
      </c>
      <c r="P501" t="str">
        <f t="shared" si="34"/>
        <v>LUIS ANDRÉ GÓMEZ ALIAGAGestión de ProyectosEVALUACION</v>
      </c>
      <c r="Q501" t="str">
        <f>BASE[[#This Row],[NombresCalificado]]&amp;BASE[[#This Row],[TipoEvaluacion]]</f>
        <v>LUIS ANDRÉ GÓMEZ ALIAGAEVALUACION</v>
      </c>
      <c r="R501">
        <v>2</v>
      </c>
      <c r="S501" t="s">
        <v>4</v>
      </c>
      <c r="T501" t="s">
        <v>307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1</v>
      </c>
      <c r="AD501" s="17" t="str" cm="1">
        <f t="array" ref="AD501">_xlfn.IFS(AC501=0,"Prenovato",AC501=1,"Novato",AC501=2,"Principiante avanzado",AC501=3,"Competente",AC501=4,"Proficiente",AC501=5,"Master")</f>
        <v>Novato</v>
      </c>
      <c r="AE501" s="17" t="s">
        <v>309</v>
      </c>
    </row>
    <row r="502" spans="1:31" x14ac:dyDescent="0.25">
      <c r="A502" t="s">
        <v>210</v>
      </c>
      <c r="B502" t="s">
        <v>211</v>
      </c>
      <c r="C502" t="s">
        <v>201</v>
      </c>
      <c r="D502" t="s">
        <v>197</v>
      </c>
      <c r="E502" t="s">
        <v>253</v>
      </c>
      <c r="F502" t="s">
        <v>254</v>
      </c>
      <c r="G502" t="s">
        <v>255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NO</v>
      </c>
      <c r="L502" t="s">
        <v>196</v>
      </c>
      <c r="M502" t="s">
        <v>294</v>
      </c>
      <c r="N502" t="s">
        <v>291</v>
      </c>
      <c r="O502" t="s">
        <v>292</v>
      </c>
      <c r="P502" t="str">
        <f t="shared" si="34"/>
        <v>LUIS ANDRÉ GÓMEZ ALIAGADiseño y Desarrollo OrganizacionalEVALUACION</v>
      </c>
      <c r="Q502" t="str">
        <f>BASE[[#This Row],[NombresCalificado]]&amp;BASE[[#This Row],[TipoEvaluacion]]</f>
        <v>LUIS ANDRÉ GÓMEZ ALIAGAEVALUACION</v>
      </c>
      <c r="R502">
        <v>2</v>
      </c>
      <c r="S502" t="s">
        <v>4</v>
      </c>
      <c r="T502" t="s">
        <v>307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1</v>
      </c>
      <c r="AD502" s="17" t="str" cm="1">
        <f t="array" ref="AD502">_xlfn.IFS(AC502=0,"Prenovato",AC502=1,"Novato",AC502=2,"Principiante avanzado",AC502=3,"Competente",AC502=4,"Proficiente",AC502=5,"Master")</f>
        <v>Novato</v>
      </c>
      <c r="AE502" s="17" t="s">
        <v>309</v>
      </c>
    </row>
    <row r="503" spans="1:31" x14ac:dyDescent="0.25">
      <c r="A503" t="s">
        <v>210</v>
      </c>
      <c r="B503" t="s">
        <v>211</v>
      </c>
      <c r="C503" t="s">
        <v>201</v>
      </c>
      <c r="D503" t="s">
        <v>197</v>
      </c>
      <c r="E503" t="s">
        <v>253</v>
      </c>
      <c r="F503" t="s">
        <v>254</v>
      </c>
      <c r="G503" t="s">
        <v>255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NO</v>
      </c>
      <c r="L503" t="s">
        <v>196</v>
      </c>
      <c r="M503" t="s">
        <v>293</v>
      </c>
      <c r="N503" t="s">
        <v>291</v>
      </c>
      <c r="O503" t="s">
        <v>292</v>
      </c>
      <c r="P503" t="str">
        <f t="shared" si="34"/>
        <v>LUIS ANDRÉ GÓMEZ ALIAGAForesight StrategyEVALUACION</v>
      </c>
      <c r="Q503" t="str">
        <f>BASE[[#This Row],[NombresCalificado]]&amp;BASE[[#This Row],[TipoEvaluacion]]</f>
        <v>LUIS ANDRÉ GÓMEZ ALIAGAEVALUACION</v>
      </c>
      <c r="R503">
        <v>1</v>
      </c>
      <c r="S503" t="s">
        <v>6</v>
      </c>
      <c r="T503" t="s">
        <v>307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1</v>
      </c>
      <c r="AD503" s="17" t="str" cm="1">
        <f t="array" ref="AD503">_xlfn.IFS(AC503=0,"Prenovato",AC503=1,"Novato",AC503=2,"Principiante avanzado",AC503=3,"Competente",AC503=4,"Proficiente",AC503=5,"Master")</f>
        <v>Novato</v>
      </c>
      <c r="AE503" s="17" t="s">
        <v>309</v>
      </c>
    </row>
    <row r="504" spans="1:31" x14ac:dyDescent="0.25">
      <c r="A504" t="s">
        <v>210</v>
      </c>
      <c r="B504" t="s">
        <v>211</v>
      </c>
      <c r="C504" t="s">
        <v>201</v>
      </c>
      <c r="D504" t="s">
        <v>197</v>
      </c>
      <c r="E504" t="s">
        <v>253</v>
      </c>
      <c r="F504" t="s">
        <v>254</v>
      </c>
      <c r="G504" t="s">
        <v>255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NO</v>
      </c>
      <c r="L504" t="s">
        <v>196</v>
      </c>
      <c r="M504" t="s">
        <v>295</v>
      </c>
      <c r="N504" t="s">
        <v>296</v>
      </c>
      <c r="O504" t="s">
        <v>296</v>
      </c>
      <c r="P504" t="str">
        <f t="shared" si="34"/>
        <v>LUIS ANDRÉ GÓMEZ ALIAGATransformacion DigitalEVALUACION</v>
      </c>
      <c r="Q504" t="str">
        <f>BASE[[#This Row],[NombresCalificado]]&amp;BASE[[#This Row],[TipoEvaluacion]]</f>
        <v>LUIS ANDRÉ GÓMEZ ALIAGAEVALUACION</v>
      </c>
      <c r="R504">
        <v>2</v>
      </c>
      <c r="S504" t="s">
        <v>4</v>
      </c>
      <c r="T504" t="s">
        <v>307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1</v>
      </c>
      <c r="AD504" s="17" t="str" cm="1">
        <f t="array" ref="AD504">_xlfn.IFS(AC504=0,"Prenovato",AC504=1,"Novato",AC504=2,"Principiante avanzado",AC504=3,"Competente",AC504=4,"Proficiente",AC504=5,"Master")</f>
        <v>Novato</v>
      </c>
      <c r="AE504" s="17" t="s">
        <v>309</v>
      </c>
    </row>
    <row r="505" spans="1:31" x14ac:dyDescent="0.25">
      <c r="A505" t="s">
        <v>210</v>
      </c>
      <c r="B505" t="s">
        <v>211</v>
      </c>
      <c r="C505" t="s">
        <v>201</v>
      </c>
      <c r="D505" t="s">
        <v>197</v>
      </c>
      <c r="E505" t="s">
        <v>253</v>
      </c>
      <c r="F505" t="s">
        <v>254</v>
      </c>
      <c r="G505" t="s">
        <v>255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NO</v>
      </c>
      <c r="L505" t="s">
        <v>196</v>
      </c>
      <c r="M505" t="s">
        <v>298</v>
      </c>
      <c r="N505" t="s">
        <v>296</v>
      </c>
      <c r="O505" t="s">
        <v>296</v>
      </c>
      <c r="P505" t="str">
        <f t="shared" si="34"/>
        <v>LUIS ANDRÉ GÓMEZ ALIAGAElaboración de Modelos Financieros y No FinancierosEVALUACION</v>
      </c>
      <c r="Q505" t="str">
        <f>BASE[[#This Row],[NombresCalificado]]&amp;BASE[[#This Row],[TipoEvaluacion]]</f>
        <v>LUIS ANDRÉ GÓMEZ ALIAGAEVALUACION</v>
      </c>
      <c r="R505">
        <v>2</v>
      </c>
      <c r="S505" t="s">
        <v>4</v>
      </c>
      <c r="T505" t="s">
        <v>307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1</v>
      </c>
      <c r="AD505" s="17" t="str" cm="1">
        <f t="array" ref="AD505">_xlfn.IFS(AC505=0,"Prenovato",AC505=1,"Novato",AC505=2,"Principiante avanzado",AC505=3,"Competente",AC505=4,"Proficiente",AC505=5,"Master")</f>
        <v>Novato</v>
      </c>
      <c r="AE505" s="17" t="s">
        <v>309</v>
      </c>
    </row>
    <row r="506" spans="1:31" x14ac:dyDescent="0.25">
      <c r="A506" t="s">
        <v>256</v>
      </c>
      <c r="B506" t="s">
        <v>257</v>
      </c>
      <c r="C506" t="s">
        <v>196</v>
      </c>
      <c r="D506" t="s">
        <v>197</v>
      </c>
      <c r="E506" t="s">
        <v>256</v>
      </c>
      <c r="F506" t="s">
        <v>257</v>
      </c>
      <c r="G506" t="s">
        <v>258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NO</v>
      </c>
      <c r="L506" t="s">
        <v>196</v>
      </c>
      <c r="M506" t="s">
        <v>300</v>
      </c>
      <c r="N506" t="s">
        <v>291</v>
      </c>
      <c r="O506" t="s">
        <v>292</v>
      </c>
      <c r="P506" t="str">
        <f t="shared" si="34"/>
        <v>MABEL MALENA MARCELO HUATUCOComportamiento del ConsumidorAUTOEVALUACION</v>
      </c>
      <c r="Q506" t="str">
        <f>BASE[[#This Row],[NombresCalificado]]&amp;BASE[[#This Row],[TipoEvaluacion]]</f>
        <v>MABEL MALENA MARCELO HUATUCOAUTOEVALUACION</v>
      </c>
      <c r="R506">
        <v>2</v>
      </c>
      <c r="S506" t="s">
        <v>4</v>
      </c>
      <c r="T506" t="s">
        <v>307</v>
      </c>
      <c r="U506" s="17">
        <v>0</v>
      </c>
      <c r="V506" s="17" t="str" cm="1">
        <f t="array" ref="V506">_xlfn.IFS(U506=0,"Prenovato",U506=1,"Novato",U506=2,"Principiante avanzado",U506=3,"Competente",U506=4,"Proficiente",U506=5,"Master")</f>
        <v>Prenovato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4</v>
      </c>
      <c r="AB506" s="17" t="str" cm="1">
        <f t="array" ref="AB506">_xlfn.IFS(AA506=0,"No evidenciado",AA506=1,"Novato",AA506=2,"Principiante avanzado",AA506=3,"Competente",AA506=4,"Proficiente",AA506=5,"Master")</f>
        <v>Proficiente</v>
      </c>
      <c r="AC506" s="17">
        <v>0</v>
      </c>
      <c r="AD506" s="17" t="str" cm="1">
        <f t="array" ref="AD506">_xlfn.IFS(AC506=0,"Prenovato",AC506=1,"Novato",AC506=2,"Principiante avanzado",AC506=3,"Competente",AC506=4,"Proficiente",AC506=5,"Master")</f>
        <v>Prenovato</v>
      </c>
      <c r="AE506" s="17" t="s">
        <v>308</v>
      </c>
    </row>
    <row r="507" spans="1:31" x14ac:dyDescent="0.25">
      <c r="A507" t="s">
        <v>256</v>
      </c>
      <c r="B507" t="s">
        <v>257</v>
      </c>
      <c r="C507" t="s">
        <v>196</v>
      </c>
      <c r="D507" t="s">
        <v>197</v>
      </c>
      <c r="E507" t="s">
        <v>256</v>
      </c>
      <c r="F507" t="s">
        <v>257</v>
      </c>
      <c r="G507" t="s">
        <v>258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NO</v>
      </c>
      <c r="L507" t="s">
        <v>196</v>
      </c>
      <c r="M507" t="s">
        <v>297</v>
      </c>
      <c r="N507" t="s">
        <v>296</v>
      </c>
      <c r="O507" t="s">
        <v>296</v>
      </c>
      <c r="P507" t="str">
        <f t="shared" si="34"/>
        <v>MABEL MALENA MARCELO HUATUCOElaboración de modelos de negocio (inc. Digital)AUTOEVALUACION</v>
      </c>
      <c r="Q507" t="str">
        <f>BASE[[#This Row],[NombresCalificado]]&amp;BASE[[#This Row],[TipoEvaluacion]]</f>
        <v>MABEL MALENA MARCELO HUATUCOAUTOEVALUACION</v>
      </c>
      <c r="R507">
        <v>1</v>
      </c>
      <c r="S507" t="s">
        <v>6</v>
      </c>
      <c r="T507" t="s">
        <v>307</v>
      </c>
      <c r="U507" s="17">
        <v>0</v>
      </c>
      <c r="V507" s="17" t="str" cm="1">
        <f t="array" ref="V507">_xlfn.IFS(U507=0,"Prenovato",U507=1,"Novato",U507=2,"Principiante avanzado",U507=3,"Competente",U507=4,"Proficiente",U507=5,"Master")</f>
        <v>Prenovato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4</v>
      </c>
      <c r="AB507" s="17" t="str" cm="1">
        <f t="array" ref="AB507">_xlfn.IFS(AA507=0,"No evidenciado",AA507=1,"Novato",AA507=2,"Principiante avanzado",AA507=3,"Competente",AA507=4,"Proficiente",AA507=5,"Master")</f>
        <v>Proficiente</v>
      </c>
      <c r="AC507" s="17">
        <v>0</v>
      </c>
      <c r="AD507" s="17" t="str" cm="1">
        <f t="array" ref="AD507">_xlfn.IFS(AC507=0,"Prenovato",AC507=1,"Novato",AC507=2,"Principiante avanzado",AC507=3,"Competente",AC507=4,"Proficiente",AC507=5,"Master")</f>
        <v>Prenovato</v>
      </c>
      <c r="AE507" s="17" t="s">
        <v>308</v>
      </c>
    </row>
    <row r="508" spans="1:31" x14ac:dyDescent="0.25">
      <c r="A508" t="s">
        <v>256</v>
      </c>
      <c r="B508" t="s">
        <v>257</v>
      </c>
      <c r="C508" t="s">
        <v>196</v>
      </c>
      <c r="D508" t="s">
        <v>197</v>
      </c>
      <c r="E508" t="s">
        <v>256</v>
      </c>
      <c r="F508" t="s">
        <v>257</v>
      </c>
      <c r="G508" t="s">
        <v>258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NO</v>
      </c>
      <c r="L508" t="s">
        <v>196</v>
      </c>
      <c r="M508" t="s">
        <v>306</v>
      </c>
      <c r="N508" t="s">
        <v>296</v>
      </c>
      <c r="O508" t="s">
        <v>296</v>
      </c>
      <c r="P508" t="str">
        <f t="shared" si="34"/>
        <v>MABEL MALENA MARCELO HUATUCODesarrollo de Nuevos Productos y ServiciosAUTOEVALUACION</v>
      </c>
      <c r="Q508" t="str">
        <f>BASE[[#This Row],[NombresCalificado]]&amp;BASE[[#This Row],[TipoEvaluacion]]</f>
        <v>MABEL MALENA MARCELO HUATUCOAUTOEVALUACION</v>
      </c>
      <c r="R508">
        <v>2</v>
      </c>
      <c r="S508" t="s">
        <v>4</v>
      </c>
      <c r="T508" t="s">
        <v>307</v>
      </c>
      <c r="U508" s="17">
        <v>0</v>
      </c>
      <c r="V508" s="17" t="str" cm="1">
        <f t="array" ref="V508">_xlfn.IFS(U508=0,"Prenovato",U508=1,"Novato",U508=2,"Principiante avanzado",U508=3,"Competente",U508=4,"Proficiente",U508=5,"Master")</f>
        <v>Prenovato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4</v>
      </c>
      <c r="AB508" s="17" t="str" cm="1">
        <f t="array" ref="AB508">_xlfn.IFS(AA508=0,"No evidenciado",AA508=1,"Novato",AA508=2,"Principiante avanzado",AA508=3,"Competente",AA508=4,"Proficiente",AA508=5,"Master")</f>
        <v>Proficiente</v>
      </c>
      <c r="AC508" s="17">
        <v>0</v>
      </c>
      <c r="AD508" s="17" t="str" cm="1">
        <f t="array" ref="AD508">_xlfn.IFS(AC508=0,"Prenovato",AC508=1,"Novato",AC508=2,"Principiante avanzado",AC508=3,"Competente",AC508=4,"Proficiente",AC508=5,"Master")</f>
        <v>Prenovato</v>
      </c>
      <c r="AE508" s="17" t="s">
        <v>308</v>
      </c>
    </row>
    <row r="509" spans="1:31" x14ac:dyDescent="0.25">
      <c r="A509" t="s">
        <v>256</v>
      </c>
      <c r="B509" t="s">
        <v>257</v>
      </c>
      <c r="C509" t="s">
        <v>196</v>
      </c>
      <c r="D509" t="s">
        <v>197</v>
      </c>
      <c r="E509" t="s">
        <v>256</v>
      </c>
      <c r="F509" t="s">
        <v>257</v>
      </c>
      <c r="G509" t="s">
        <v>258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NO</v>
      </c>
      <c r="L509" t="s">
        <v>196</v>
      </c>
      <c r="M509" t="s">
        <v>304</v>
      </c>
      <c r="N509" t="s">
        <v>296</v>
      </c>
      <c r="O509" t="s">
        <v>296</v>
      </c>
      <c r="P509" t="str">
        <f t="shared" si="34"/>
        <v>MABEL MALENA MARCELO HUATUCOAnálisis descriptivo y prescriptivoAUTOEVALUACION</v>
      </c>
      <c r="Q509" t="str">
        <f>BASE[[#This Row],[NombresCalificado]]&amp;BASE[[#This Row],[TipoEvaluacion]]</f>
        <v>MABEL MALENA MARCELO HUATUCOAUTOEVALUACION</v>
      </c>
      <c r="R509">
        <v>2</v>
      </c>
      <c r="S509" t="s">
        <v>4</v>
      </c>
      <c r="T509" t="s">
        <v>307</v>
      </c>
      <c r="U509" s="17">
        <v>0</v>
      </c>
      <c r="V509" s="17" t="str" cm="1">
        <f t="array" ref="V509">_xlfn.IFS(U509=0,"Prenovato",U509=1,"Novato",U509=2,"Principiante avanzado",U509=3,"Competente",U509=4,"Proficiente",U509=5,"Master")</f>
        <v>Prenovato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4</v>
      </c>
      <c r="AB509" s="17" t="str" cm="1">
        <f t="array" ref="AB509">_xlfn.IFS(AA509=0,"No evidenciado",AA509=1,"Novato",AA509=2,"Principiante avanzado",AA509=3,"Competente",AA509=4,"Proficiente",AA509=5,"Master")</f>
        <v>Proficiente</v>
      </c>
      <c r="AC509" s="17">
        <v>0</v>
      </c>
      <c r="AD509" s="17" t="str" cm="1">
        <f t="array" ref="AD509">_xlfn.IFS(AC509=0,"Prenovato",AC509=1,"Novato",AC509=2,"Principiante avanzado",AC509=3,"Competente",AC509=4,"Proficiente",AC509=5,"Master")</f>
        <v>Prenovato</v>
      </c>
      <c r="AE509" s="17" t="s">
        <v>308</v>
      </c>
    </row>
    <row r="510" spans="1:31" x14ac:dyDescent="0.25">
      <c r="A510" t="s">
        <v>256</v>
      </c>
      <c r="B510" t="s">
        <v>257</v>
      </c>
      <c r="C510" t="s">
        <v>196</v>
      </c>
      <c r="D510" t="s">
        <v>197</v>
      </c>
      <c r="E510" t="s">
        <v>256</v>
      </c>
      <c r="F510" t="s">
        <v>257</v>
      </c>
      <c r="G510" t="s">
        <v>258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NO</v>
      </c>
      <c r="L510" t="s">
        <v>196</v>
      </c>
      <c r="M510" t="s">
        <v>303</v>
      </c>
      <c r="N510" t="s">
        <v>291</v>
      </c>
      <c r="O510" t="s">
        <v>292</v>
      </c>
      <c r="P510" t="str">
        <f t="shared" si="34"/>
        <v>MABEL MALENA MARCELO HUATUCOGestión de ProyectosAUTOEVALUACION</v>
      </c>
      <c r="Q510" t="str">
        <f>BASE[[#This Row],[NombresCalificado]]&amp;BASE[[#This Row],[TipoEvaluacion]]</f>
        <v>MABEL MALENA MARCELO HUATUCOAUTOEVALUACION</v>
      </c>
      <c r="R510">
        <v>2</v>
      </c>
      <c r="S510" t="s">
        <v>4</v>
      </c>
      <c r="T510" t="s">
        <v>307</v>
      </c>
      <c r="U510" s="17">
        <v>0</v>
      </c>
      <c r="V510" s="17" t="str" cm="1">
        <f t="array" ref="V510">_xlfn.IFS(U510=0,"Prenovato",U510=1,"Novato",U510=2,"Principiante avanzado",U510=3,"Competente",U510=4,"Proficiente",U510=5,"Master")</f>
        <v>Prenovato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4</v>
      </c>
      <c r="AB510" s="17" t="str" cm="1">
        <f t="array" ref="AB510">_xlfn.IFS(AA510=0,"No evidenciado",AA510=1,"Novato",AA510=2,"Principiante avanzado",AA510=3,"Competente",AA510=4,"Proficiente",AA510=5,"Master")</f>
        <v>Proficiente</v>
      </c>
      <c r="AC510" s="17">
        <v>0</v>
      </c>
      <c r="AD510" s="17" t="str" cm="1">
        <f t="array" ref="AD510">_xlfn.IFS(AC510=0,"Prenovato",AC510=1,"Novato",AC510=2,"Principiante avanzado",AC510=3,"Competente",AC510=4,"Proficiente",AC510=5,"Master")</f>
        <v>Prenovato</v>
      </c>
      <c r="AE510" s="17" t="s">
        <v>308</v>
      </c>
    </row>
    <row r="511" spans="1:31" x14ac:dyDescent="0.25">
      <c r="A511" t="s">
        <v>256</v>
      </c>
      <c r="B511" t="s">
        <v>257</v>
      </c>
      <c r="C511" t="s">
        <v>196</v>
      </c>
      <c r="D511" t="s">
        <v>197</v>
      </c>
      <c r="E511" t="s">
        <v>256</v>
      </c>
      <c r="F511" t="s">
        <v>257</v>
      </c>
      <c r="G511" t="s">
        <v>258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NO</v>
      </c>
      <c r="L511" t="s">
        <v>196</v>
      </c>
      <c r="M511" t="s">
        <v>305</v>
      </c>
      <c r="N511" t="s">
        <v>291</v>
      </c>
      <c r="O511" t="s">
        <v>292</v>
      </c>
      <c r="P511" t="str">
        <f t="shared" si="34"/>
        <v>MABEL MALENA MARCELO HUATUCOCapacidad innovadora y creativaAUTOEVALUACION</v>
      </c>
      <c r="Q511" t="str">
        <f>BASE[[#This Row],[NombresCalificado]]&amp;BASE[[#This Row],[TipoEvaluacion]]</f>
        <v>MABEL MALENA MARCELO HUATUCOAUTOEVALUACION</v>
      </c>
      <c r="R511">
        <v>2</v>
      </c>
      <c r="S511" t="s">
        <v>4</v>
      </c>
      <c r="T511" t="s">
        <v>307</v>
      </c>
      <c r="U511" s="17">
        <v>0</v>
      </c>
      <c r="V511" s="17" t="str" cm="1">
        <f t="array" ref="V511">_xlfn.IFS(U511=0,"Prenovato",U511=1,"Novato",U511=2,"Principiante avanzado",U511=3,"Competente",U511=4,"Proficiente",U511=5,"Master")</f>
        <v>Prenovato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4</v>
      </c>
      <c r="AB511" s="17" t="str" cm="1">
        <f t="array" ref="AB511">_xlfn.IFS(AA511=0,"No evidenciado",AA511=1,"Novato",AA511=2,"Principiante avanzado",AA511=3,"Competente",AA511=4,"Proficiente",AA511=5,"Master")</f>
        <v>Proficiente</v>
      </c>
      <c r="AC511" s="17">
        <v>0</v>
      </c>
      <c r="AD511" s="17" t="str" cm="1">
        <f t="array" ref="AD511">_xlfn.IFS(AC511=0,"Prenovato",AC511=1,"Novato",AC511=2,"Principiante avanzado",AC511=3,"Competente",AC511=4,"Proficiente",AC511=5,"Master")</f>
        <v>Prenovato</v>
      </c>
      <c r="AE511" s="17" t="s">
        <v>308</v>
      </c>
    </row>
    <row r="512" spans="1:31" x14ac:dyDescent="0.25">
      <c r="A512" t="s">
        <v>256</v>
      </c>
      <c r="B512" t="s">
        <v>257</v>
      </c>
      <c r="C512" t="s">
        <v>196</v>
      </c>
      <c r="D512" t="s">
        <v>197</v>
      </c>
      <c r="E512" t="s">
        <v>256</v>
      </c>
      <c r="F512" t="s">
        <v>257</v>
      </c>
      <c r="G512" t="s">
        <v>258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NO</v>
      </c>
      <c r="L512" t="s">
        <v>196</v>
      </c>
      <c r="M512" t="s">
        <v>302</v>
      </c>
      <c r="N512" t="s">
        <v>296</v>
      </c>
      <c r="O512" t="s">
        <v>296</v>
      </c>
      <c r="P512" t="str">
        <f t="shared" si="34"/>
        <v>MABEL MALENA MARCELO HUATUCOComunicación MultidimensionalAUTOEVALUACION</v>
      </c>
      <c r="Q512" t="str">
        <f>BASE[[#This Row],[NombresCalificado]]&amp;BASE[[#This Row],[TipoEvaluacion]]</f>
        <v>MABEL MALENA MARCELO HUATUCOAUTOEVALUACION</v>
      </c>
      <c r="R512">
        <v>2</v>
      </c>
      <c r="S512" t="s">
        <v>4</v>
      </c>
      <c r="T512" t="s">
        <v>307</v>
      </c>
      <c r="U512" s="17">
        <v>0</v>
      </c>
      <c r="V512" s="17" t="str" cm="1">
        <f t="array" ref="V512">_xlfn.IFS(U512=0,"Prenovato",U512=1,"Novato",U512=2,"Principiante avanzado",U512=3,"Competente",U512=4,"Proficiente",U512=5,"Master")</f>
        <v>Prenovato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4</v>
      </c>
      <c r="AB512" s="17" t="str" cm="1">
        <f t="array" ref="AB512">_xlfn.IFS(AA512=0,"No evidenciado",AA512=1,"Novato",AA512=2,"Principiante avanzado",AA512=3,"Competente",AA512=4,"Proficiente",AA512=5,"Master")</f>
        <v>Proficiente</v>
      </c>
      <c r="AC512" s="17">
        <v>0</v>
      </c>
      <c r="AD512" s="17" t="str" cm="1">
        <f t="array" ref="AD512">_xlfn.IFS(AC512=0,"Prenovato",AC512=1,"Novato",AC512=2,"Principiante avanzado",AC512=3,"Competente",AC512=4,"Proficiente",AC512=5,"Master")</f>
        <v>Prenovato</v>
      </c>
      <c r="AE512" s="17" t="s">
        <v>308</v>
      </c>
    </row>
    <row r="513" spans="1:31" x14ac:dyDescent="0.25">
      <c r="A513" t="s">
        <v>256</v>
      </c>
      <c r="B513" t="s">
        <v>257</v>
      </c>
      <c r="C513" t="s">
        <v>196</v>
      </c>
      <c r="D513" t="s">
        <v>197</v>
      </c>
      <c r="E513" t="s">
        <v>256</v>
      </c>
      <c r="F513" t="s">
        <v>257</v>
      </c>
      <c r="G513" t="s">
        <v>258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NO</v>
      </c>
      <c r="L513" t="s">
        <v>196</v>
      </c>
      <c r="M513" t="s">
        <v>295</v>
      </c>
      <c r="N513" t="s">
        <v>296</v>
      </c>
      <c r="O513" t="s">
        <v>296</v>
      </c>
      <c r="P513" t="str">
        <f t="shared" si="34"/>
        <v>MABEL MALENA MARCELO HUATUCOTransformacion DigitalAUTOEVALUACION</v>
      </c>
      <c r="Q513" t="str">
        <f>BASE[[#This Row],[NombresCalificado]]&amp;BASE[[#This Row],[TipoEvaluacion]]</f>
        <v>MABEL MALENA MARCELO HUATUCOAUTOEVALUACION</v>
      </c>
      <c r="R513">
        <v>1</v>
      </c>
      <c r="S513" t="s">
        <v>6</v>
      </c>
      <c r="T513" t="s">
        <v>307</v>
      </c>
      <c r="U513" s="17">
        <v>0</v>
      </c>
      <c r="V513" s="17" t="str" cm="1">
        <f t="array" ref="V513">_xlfn.IFS(U513=0,"Prenovato",U513=1,"Novato",U513=2,"Principiante avanzado",U513=3,"Competente",U513=4,"Proficiente",U513=5,"Master")</f>
        <v>Prenovato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0</v>
      </c>
      <c r="AD513" s="17" t="str" cm="1">
        <f t="array" ref="AD513">_xlfn.IFS(AC513=0,"Prenovato",AC513=1,"Novato",AC513=2,"Principiante avanzado",AC513=3,"Competente",AC513=4,"Proficiente",AC513=5,"Master")</f>
        <v>Prenovato</v>
      </c>
      <c r="AE513" s="17" t="s">
        <v>308</v>
      </c>
    </row>
    <row r="514" spans="1:31" x14ac:dyDescent="0.25">
      <c r="A514" t="s">
        <v>256</v>
      </c>
      <c r="B514" t="s">
        <v>257</v>
      </c>
      <c r="C514" t="s">
        <v>196</v>
      </c>
      <c r="D514" t="s">
        <v>197</v>
      </c>
      <c r="E514" t="s">
        <v>256</v>
      </c>
      <c r="F514" t="s">
        <v>257</v>
      </c>
      <c r="G514" t="s">
        <v>258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NO</v>
      </c>
      <c r="L514" t="s">
        <v>196</v>
      </c>
      <c r="M514" t="s">
        <v>301</v>
      </c>
      <c r="N514" t="s">
        <v>296</v>
      </c>
      <c r="O514" t="s">
        <v>296</v>
      </c>
      <c r="P514" t="str">
        <f t="shared" si="34"/>
        <v>MABEL MALENA MARCELO HUATUCOMejora de ProcesosAUTOEVALUACION</v>
      </c>
      <c r="Q514" t="str">
        <f>BASE[[#This Row],[NombresCalificado]]&amp;BASE[[#This Row],[TipoEvaluacion]]</f>
        <v>MABEL MALENA MARCELO HUATUCOAUTOEVALUACION</v>
      </c>
      <c r="R514">
        <v>1</v>
      </c>
      <c r="S514" t="s">
        <v>6</v>
      </c>
      <c r="T514" t="s">
        <v>307</v>
      </c>
      <c r="U514" s="17">
        <v>0</v>
      </c>
      <c r="V514" s="17" t="str" cm="1">
        <f t="array" ref="V514">_xlfn.IFS(U514=0,"Prenovato",U514=1,"Novato",U514=2,"Principiante avanzado",U514=3,"Competente",U514=4,"Proficiente",U514=5,"Master")</f>
        <v>Prenovato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0</v>
      </c>
      <c r="AD514" s="17" t="str" cm="1">
        <f t="array" ref="AD514">_xlfn.IFS(AC514=0,"Prenovato",AC514=1,"Novato",AC514=2,"Principiante avanzado",AC514=3,"Competente",AC514=4,"Proficiente",AC514=5,"Master")</f>
        <v>Prenovato</v>
      </c>
      <c r="AE514" s="17" t="s">
        <v>308</v>
      </c>
    </row>
    <row r="515" spans="1:31" x14ac:dyDescent="0.25">
      <c r="A515" t="s">
        <v>256</v>
      </c>
      <c r="B515" t="s">
        <v>257</v>
      </c>
      <c r="C515" t="s">
        <v>196</v>
      </c>
      <c r="D515" t="s">
        <v>197</v>
      </c>
      <c r="E515" t="s">
        <v>256</v>
      </c>
      <c r="F515" t="s">
        <v>257</v>
      </c>
      <c r="G515" t="s">
        <v>258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IF(COUNTIFS($E$2:$E$827,E515,$O$2:$O$827,"PRINCIPAL",$R$2:$R$827,0)&gt;0,"SI","NO")</f>
        <v>NO</v>
      </c>
      <c r="L515" t="s">
        <v>196</v>
      </c>
      <c r="M515" t="s">
        <v>298</v>
      </c>
      <c r="N515" t="s">
        <v>296</v>
      </c>
      <c r="O515" t="s">
        <v>296</v>
      </c>
      <c r="P515" t="str">
        <f t="shared" ref="P515:P578" si="38">F515&amp;M515&amp;AE515</f>
        <v>MABEL MALENA MARCELO HUATUCOElaboración de Modelos Financieros y No FinancierosAUTOEVALUACION</v>
      </c>
      <c r="Q515" t="str">
        <f>BASE[[#This Row],[NombresCalificado]]&amp;BASE[[#This Row],[TipoEvaluacion]]</f>
        <v>MABEL MALENA MARCELO HUATUCOAUTOEVALUACION</v>
      </c>
      <c r="R515">
        <v>1</v>
      </c>
      <c r="S515" t="s">
        <v>6</v>
      </c>
      <c r="T515" t="s">
        <v>307</v>
      </c>
      <c r="U515" s="17">
        <v>0</v>
      </c>
      <c r="V515" s="17" t="str" cm="1">
        <f t="array" ref="V515">_xlfn.IFS(U515=0,"Prenovato",U515=1,"Novato",U515=2,"Principiante avanzado",U515=3,"Competente",U515=4,"Proficiente",U515=5,"Master")</f>
        <v>Prenovato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0</v>
      </c>
      <c r="AD515" s="17" t="str" cm="1">
        <f t="array" ref="AD515">_xlfn.IFS(AC515=0,"Prenovato",AC515=1,"Novato",AC515=2,"Principiante avanzado",AC515=3,"Competente",AC515=4,"Proficiente",AC515=5,"Master")</f>
        <v>Prenovato</v>
      </c>
      <c r="AE515" s="17" t="s">
        <v>308</v>
      </c>
    </row>
    <row r="516" spans="1:31" x14ac:dyDescent="0.25">
      <c r="A516" t="s">
        <v>256</v>
      </c>
      <c r="B516" t="s">
        <v>257</v>
      </c>
      <c r="C516" t="s">
        <v>196</v>
      </c>
      <c r="D516" t="s">
        <v>197</v>
      </c>
      <c r="E516" t="s">
        <v>256</v>
      </c>
      <c r="F516" t="s">
        <v>257</v>
      </c>
      <c r="G516" t="s">
        <v>258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NO</v>
      </c>
      <c r="L516" t="s">
        <v>196</v>
      </c>
      <c r="M516" t="s">
        <v>299</v>
      </c>
      <c r="N516" t="s">
        <v>296</v>
      </c>
      <c r="O516" t="s">
        <v>296</v>
      </c>
      <c r="P516" t="str">
        <f t="shared" si="38"/>
        <v>MABEL MALENA MARCELO HUATUCOFormulación y de desarrollo de solucionesAUTOEVALUACION</v>
      </c>
      <c r="Q516" t="str">
        <f>BASE[[#This Row],[NombresCalificado]]&amp;BASE[[#This Row],[TipoEvaluacion]]</f>
        <v>MABEL MALENA MARCELO HUATUCOAUTOEVALUACION</v>
      </c>
      <c r="R516">
        <v>1</v>
      </c>
      <c r="S516" t="s">
        <v>6</v>
      </c>
      <c r="T516" t="s">
        <v>307</v>
      </c>
      <c r="U516" s="17">
        <v>0</v>
      </c>
      <c r="V516" s="17" t="str" cm="1">
        <f t="array" ref="V516">_xlfn.IFS(U516=0,"Prenovato",U516=1,"Novato",U516=2,"Principiante avanzado",U516=3,"Competente",U516=4,"Proficiente",U516=5,"Master")</f>
        <v>Prenovato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0</v>
      </c>
      <c r="AD516" s="17" t="str" cm="1">
        <f t="array" ref="AD516">_xlfn.IFS(AC516=0,"Prenovato",AC516=1,"Novato",AC516=2,"Principiante avanzado",AC516=3,"Competente",AC516=4,"Proficiente",AC516=5,"Master")</f>
        <v>Prenovato</v>
      </c>
      <c r="AE516" s="17" t="s">
        <v>308</v>
      </c>
    </row>
    <row r="517" spans="1:31" x14ac:dyDescent="0.25">
      <c r="A517" t="s">
        <v>256</v>
      </c>
      <c r="B517" t="s">
        <v>257</v>
      </c>
      <c r="C517" t="s">
        <v>196</v>
      </c>
      <c r="D517" t="s">
        <v>197</v>
      </c>
      <c r="E517" t="s">
        <v>256</v>
      </c>
      <c r="F517" t="s">
        <v>257</v>
      </c>
      <c r="G517" t="s">
        <v>258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NO</v>
      </c>
      <c r="L517" t="s">
        <v>196</v>
      </c>
      <c r="M517" t="s">
        <v>293</v>
      </c>
      <c r="N517" t="s">
        <v>291</v>
      </c>
      <c r="O517" t="s">
        <v>292</v>
      </c>
      <c r="P517" t="str">
        <f t="shared" si="38"/>
        <v>MABEL MALENA MARCELO HUATUCOForesight StrategyAUTOEVALUACION</v>
      </c>
      <c r="Q517" t="str">
        <f>BASE[[#This Row],[NombresCalificado]]&amp;BASE[[#This Row],[TipoEvaluacion]]</f>
        <v>MABEL MALENA MARCELO HUATUCOAUTOEVALUACION</v>
      </c>
      <c r="R517">
        <v>1</v>
      </c>
      <c r="S517" t="s">
        <v>6</v>
      </c>
      <c r="T517" t="s">
        <v>307</v>
      </c>
      <c r="U517" s="17">
        <v>0</v>
      </c>
      <c r="V517" s="17" t="str" cm="1">
        <f t="array" ref="V517">_xlfn.IFS(U517=0,"Prenovato",U517=1,"Novato",U517=2,"Principiante avanzado",U517=3,"Competente",U517=4,"Proficiente",U517=5,"Master")</f>
        <v>Prenovato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0</v>
      </c>
      <c r="AD517" s="17" t="str" cm="1">
        <f t="array" ref="AD517">_xlfn.IFS(AC517=0,"Prenovato",AC517=1,"Novato",AC517=2,"Principiante avanzado",AC517=3,"Competente",AC517=4,"Proficiente",AC517=5,"Master")</f>
        <v>Prenovato</v>
      </c>
      <c r="AE517" s="17" t="s">
        <v>308</v>
      </c>
    </row>
    <row r="518" spans="1:31" x14ac:dyDescent="0.25">
      <c r="A518" t="s">
        <v>256</v>
      </c>
      <c r="B518" t="s">
        <v>257</v>
      </c>
      <c r="C518" t="s">
        <v>196</v>
      </c>
      <c r="D518" t="s">
        <v>197</v>
      </c>
      <c r="E518" t="s">
        <v>256</v>
      </c>
      <c r="F518" t="s">
        <v>257</v>
      </c>
      <c r="G518" t="s">
        <v>258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NO</v>
      </c>
      <c r="L518" t="s">
        <v>196</v>
      </c>
      <c r="M518" t="s">
        <v>290</v>
      </c>
      <c r="N518" t="s">
        <v>291</v>
      </c>
      <c r="O518" t="s">
        <v>292</v>
      </c>
      <c r="P518" t="str">
        <f t="shared" si="38"/>
        <v>MABEL MALENA MARCELO HUATUCOAnálisis del entorno (interno y externo)AUTOEVALUACION</v>
      </c>
      <c r="Q518" t="str">
        <f>BASE[[#This Row],[NombresCalificado]]&amp;BASE[[#This Row],[TipoEvaluacion]]</f>
        <v>MABEL MALENA MARCELO HUATUCOAUTOEVALUACION</v>
      </c>
      <c r="R518">
        <v>3</v>
      </c>
      <c r="S518" t="s">
        <v>5</v>
      </c>
      <c r="T518" t="s">
        <v>307</v>
      </c>
      <c r="U518" s="17">
        <v>0</v>
      </c>
      <c r="V518" s="17" t="str" cm="1">
        <f t="array" ref="V518">_xlfn.IFS(U518=0,"Prenovato",U518=1,"Novato",U518=2,"Principiante avanzado",U518=3,"Competente",U518=4,"Proficiente",U518=5,"Master")</f>
        <v>Prenovato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0</v>
      </c>
      <c r="AD518" s="17" t="str" cm="1">
        <f t="array" ref="AD518">_xlfn.IFS(AC518=0,"Prenovato",AC518=1,"Novato",AC518=2,"Principiante avanzado",AC518=3,"Competente",AC518=4,"Proficiente",AC518=5,"Master")</f>
        <v>Prenovato</v>
      </c>
      <c r="AE518" s="17" t="s">
        <v>308</v>
      </c>
    </row>
    <row r="519" spans="1:31" x14ac:dyDescent="0.25">
      <c r="A519" t="s">
        <v>256</v>
      </c>
      <c r="B519" t="s">
        <v>257</v>
      </c>
      <c r="C519" t="s">
        <v>196</v>
      </c>
      <c r="D519" t="s">
        <v>197</v>
      </c>
      <c r="E519" t="s">
        <v>256</v>
      </c>
      <c r="F519" t="s">
        <v>257</v>
      </c>
      <c r="G519" t="s">
        <v>258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NO</v>
      </c>
      <c r="L519" t="s">
        <v>196</v>
      </c>
      <c r="M519" t="s">
        <v>294</v>
      </c>
      <c r="N519" t="s">
        <v>291</v>
      </c>
      <c r="O519" t="s">
        <v>292</v>
      </c>
      <c r="P519" t="str">
        <f t="shared" si="38"/>
        <v>MABEL MALENA MARCELO HUATUCODiseño y Desarrollo OrganizacionalAUTOEVALUACION</v>
      </c>
      <c r="Q519" t="str">
        <f>BASE[[#This Row],[NombresCalificado]]&amp;BASE[[#This Row],[TipoEvaluacion]]</f>
        <v>MABEL MALENA MARCELO HUATUCOAUTOEVALUACION</v>
      </c>
      <c r="R519">
        <v>2</v>
      </c>
      <c r="S519" t="s">
        <v>4</v>
      </c>
      <c r="T519" t="s">
        <v>307</v>
      </c>
      <c r="U519" s="17">
        <v>0</v>
      </c>
      <c r="V519" s="17" t="str" cm="1">
        <f t="array" ref="V519">_xlfn.IFS(U519=0,"Prenovato",U519=1,"Novato",U519=2,"Principiante avanzado",U519=3,"Competente",U519=4,"Proficiente",U519=5,"Master")</f>
        <v>Prenovato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0</v>
      </c>
      <c r="AD519" s="17" t="str" cm="1">
        <f t="array" ref="AD519">_xlfn.IFS(AC519=0,"Prenovato",AC519=1,"Novato",AC519=2,"Principiante avanzado",AC519=3,"Competente",AC519=4,"Proficiente",AC519=5,"Master")</f>
        <v>Prenovato</v>
      </c>
      <c r="AE519" s="17" t="s">
        <v>308</v>
      </c>
    </row>
    <row r="520" spans="1:31" x14ac:dyDescent="0.25">
      <c r="A520" t="s">
        <v>199</v>
      </c>
      <c r="B520" t="s">
        <v>200</v>
      </c>
      <c r="C520" t="s">
        <v>201</v>
      </c>
      <c r="D520" t="s">
        <v>197</v>
      </c>
      <c r="E520" t="s">
        <v>256</v>
      </c>
      <c r="F520" t="s">
        <v>257</v>
      </c>
      <c r="G520" t="s">
        <v>258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NO</v>
      </c>
      <c r="L520" t="s">
        <v>196</v>
      </c>
      <c r="M520" t="s">
        <v>294</v>
      </c>
      <c r="N520" t="s">
        <v>291</v>
      </c>
      <c r="O520" t="s">
        <v>292</v>
      </c>
      <c r="P520" t="str">
        <f t="shared" si="38"/>
        <v>MABEL MALENA MARCELO HUATUCODiseño y Desarrollo OrganizacionalEVALUACION</v>
      </c>
      <c r="Q520" t="str">
        <f>BASE[[#This Row],[NombresCalificado]]&amp;BASE[[#This Row],[TipoEvaluacion]]</f>
        <v>MABEL MALENA MARCELO HUATUCOEVALUACION</v>
      </c>
      <c r="R520">
        <v>2</v>
      </c>
      <c r="S520" t="s">
        <v>4</v>
      </c>
      <c r="T520" t="s">
        <v>307</v>
      </c>
      <c r="U520" s="17">
        <v>0</v>
      </c>
      <c r="V520" s="17" t="str" cm="1">
        <f t="array" ref="V520">_xlfn.IFS(U520=0,"Prenovato",U520=1,"Novato",U520=2,"Principiante avanzado",U520=3,"Competente",U520=4,"Proficiente",U520=5,"Master")</f>
        <v>Prenovato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0</v>
      </c>
      <c r="AD520" s="17" t="str" cm="1">
        <f t="array" ref="AD520">_xlfn.IFS(AC520=0,"Prenovato",AC520=1,"Novato",AC520=2,"Principiante avanzado",AC520=3,"Competente",AC520=4,"Proficiente",AC520=5,"Master")</f>
        <v>Prenovato</v>
      </c>
      <c r="AE520" s="17" t="s">
        <v>309</v>
      </c>
    </row>
    <row r="521" spans="1:31" x14ac:dyDescent="0.25">
      <c r="A521" t="s">
        <v>199</v>
      </c>
      <c r="B521" t="s">
        <v>200</v>
      </c>
      <c r="C521" t="s">
        <v>201</v>
      </c>
      <c r="D521" t="s">
        <v>197</v>
      </c>
      <c r="E521" t="s">
        <v>256</v>
      </c>
      <c r="F521" t="s">
        <v>257</v>
      </c>
      <c r="G521" t="s">
        <v>258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NO</v>
      </c>
      <c r="L521" t="s">
        <v>196</v>
      </c>
      <c r="M521" t="s">
        <v>293</v>
      </c>
      <c r="N521" t="s">
        <v>291</v>
      </c>
      <c r="O521" t="s">
        <v>292</v>
      </c>
      <c r="P521" t="str">
        <f t="shared" si="38"/>
        <v>MABEL MALENA MARCELO HUATUCOForesight StrategyEVALUACION</v>
      </c>
      <c r="Q521" t="str">
        <f>BASE[[#This Row],[NombresCalificado]]&amp;BASE[[#This Row],[TipoEvaluacion]]</f>
        <v>MABEL MALENA MARCELO HUATUCOEVALUACION</v>
      </c>
      <c r="R521">
        <v>1</v>
      </c>
      <c r="S521" t="s">
        <v>6</v>
      </c>
      <c r="T521" t="s">
        <v>307</v>
      </c>
      <c r="U521" s="17">
        <v>0</v>
      </c>
      <c r="V521" s="17" t="str" cm="1">
        <f t="array" ref="V521">_xlfn.IFS(U521=0,"Prenovato",U521=1,"Novato",U521=2,"Principiante avanzado",U521=3,"Competente",U521=4,"Proficiente",U521=5,"Master")</f>
        <v>Prenovato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0</v>
      </c>
      <c r="AD521" s="17" t="str" cm="1">
        <f t="array" ref="AD521">_xlfn.IFS(AC521=0,"Prenovato",AC521=1,"Novato",AC521=2,"Principiante avanzado",AC521=3,"Competente",AC521=4,"Proficiente",AC521=5,"Master")</f>
        <v>Prenovato</v>
      </c>
      <c r="AE521" s="17" t="s">
        <v>309</v>
      </c>
    </row>
    <row r="522" spans="1:31" x14ac:dyDescent="0.25">
      <c r="A522" t="s">
        <v>199</v>
      </c>
      <c r="B522" t="s">
        <v>200</v>
      </c>
      <c r="C522" t="s">
        <v>201</v>
      </c>
      <c r="D522" t="s">
        <v>197</v>
      </c>
      <c r="E522" t="s">
        <v>256</v>
      </c>
      <c r="F522" t="s">
        <v>257</v>
      </c>
      <c r="G522" t="s">
        <v>258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NO</v>
      </c>
      <c r="L522" t="s">
        <v>196</v>
      </c>
      <c r="M522" t="s">
        <v>295</v>
      </c>
      <c r="N522" t="s">
        <v>296</v>
      </c>
      <c r="O522" t="s">
        <v>296</v>
      </c>
      <c r="P522" t="str">
        <f t="shared" si="38"/>
        <v>MABEL MALENA MARCELO HUATUCOTransformacion DigitalEVALUACION</v>
      </c>
      <c r="Q522" t="str">
        <f>BASE[[#This Row],[NombresCalificado]]&amp;BASE[[#This Row],[TipoEvaluacion]]</f>
        <v>MABEL MALENA MARCELO HUATUCOEVALUACION</v>
      </c>
      <c r="R522">
        <v>2</v>
      </c>
      <c r="S522" t="s">
        <v>4</v>
      </c>
      <c r="T522" t="s">
        <v>307</v>
      </c>
      <c r="U522" s="17">
        <v>0</v>
      </c>
      <c r="V522" s="17" t="str" cm="1">
        <f t="array" ref="V522">_xlfn.IFS(U522=0,"Prenovato",U522=1,"Novato",U522=2,"Principiante avanzado",U522=3,"Competente",U522=4,"Proficiente",U522=5,"Master")</f>
        <v>Prenovato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0</v>
      </c>
      <c r="AD522" s="17" t="str" cm="1">
        <f t="array" ref="AD522">_xlfn.IFS(AC522=0,"Prenovato",AC522=1,"Novato",AC522=2,"Principiante avanzado",AC522=3,"Competente",AC522=4,"Proficiente",AC522=5,"Master")</f>
        <v>Prenovato</v>
      </c>
      <c r="AE522" s="17" t="s">
        <v>309</v>
      </c>
    </row>
    <row r="523" spans="1:31" x14ac:dyDescent="0.25">
      <c r="A523" t="s">
        <v>199</v>
      </c>
      <c r="B523" t="s">
        <v>200</v>
      </c>
      <c r="C523" t="s">
        <v>201</v>
      </c>
      <c r="D523" t="s">
        <v>197</v>
      </c>
      <c r="E523" t="s">
        <v>256</v>
      </c>
      <c r="F523" t="s">
        <v>257</v>
      </c>
      <c r="G523" t="s">
        <v>258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NO</v>
      </c>
      <c r="L523" t="s">
        <v>196</v>
      </c>
      <c r="M523" t="s">
        <v>297</v>
      </c>
      <c r="N523" t="s">
        <v>296</v>
      </c>
      <c r="O523" t="s">
        <v>296</v>
      </c>
      <c r="P523" t="str">
        <f t="shared" si="38"/>
        <v>MABEL MALENA MARCELO HUATUCOElaboración de modelos de negocio (inc. Digital)EVALUACION</v>
      </c>
      <c r="Q523" t="str">
        <f>BASE[[#This Row],[NombresCalificado]]&amp;BASE[[#This Row],[TipoEvaluacion]]</f>
        <v>MABEL MALENA MARCELO HUATUCOEVALUACION</v>
      </c>
      <c r="R523">
        <v>1</v>
      </c>
      <c r="S523" t="s">
        <v>6</v>
      </c>
      <c r="T523" t="s">
        <v>307</v>
      </c>
      <c r="U523" s="17">
        <v>0</v>
      </c>
      <c r="V523" s="17" t="str" cm="1">
        <f t="array" ref="V523">_xlfn.IFS(U523=0,"Prenovato",U523=1,"Novato",U523=2,"Principiante avanzado",U523=3,"Competente",U523=4,"Proficiente",U523=5,"Master")</f>
        <v>Prenovato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0</v>
      </c>
      <c r="AD523" s="17" t="str" cm="1">
        <f t="array" ref="AD523">_xlfn.IFS(AC523=0,"Prenovato",AC523=1,"Novato",AC523=2,"Principiante avanzado",AC523=3,"Competente",AC523=4,"Proficiente",AC523=5,"Master")</f>
        <v>Prenovato</v>
      </c>
      <c r="AE523" s="17" t="s">
        <v>309</v>
      </c>
    </row>
    <row r="524" spans="1:31" x14ac:dyDescent="0.25">
      <c r="A524" t="s">
        <v>199</v>
      </c>
      <c r="B524" t="s">
        <v>200</v>
      </c>
      <c r="C524" t="s">
        <v>201</v>
      </c>
      <c r="D524" t="s">
        <v>197</v>
      </c>
      <c r="E524" t="s">
        <v>256</v>
      </c>
      <c r="F524" t="s">
        <v>257</v>
      </c>
      <c r="G524" t="s">
        <v>258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NO</v>
      </c>
      <c r="L524" t="s">
        <v>196</v>
      </c>
      <c r="M524" t="s">
        <v>302</v>
      </c>
      <c r="N524" t="s">
        <v>296</v>
      </c>
      <c r="O524" t="s">
        <v>296</v>
      </c>
      <c r="P524" t="str">
        <f t="shared" si="38"/>
        <v>MABEL MALENA MARCELO HUATUCOComunicación MultidimensionalEVALUACION</v>
      </c>
      <c r="Q524" t="str">
        <f>BASE[[#This Row],[NombresCalificado]]&amp;BASE[[#This Row],[TipoEvaluacion]]</f>
        <v>MABEL MALENA MARCELO HUATUCOEVALUACION</v>
      </c>
      <c r="R524">
        <v>1</v>
      </c>
      <c r="S524" t="s">
        <v>6</v>
      </c>
      <c r="T524" t="s">
        <v>307</v>
      </c>
      <c r="U524" s="17">
        <v>0</v>
      </c>
      <c r="V524" s="17" t="str" cm="1">
        <f t="array" ref="V524">_xlfn.IFS(U524=0,"Prenovato",U524=1,"Novato",U524=2,"Principiante avanzado",U524=3,"Competente",U524=4,"Proficiente",U524=5,"Master")</f>
        <v>Prenovato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0</v>
      </c>
      <c r="AD524" s="17" t="str" cm="1">
        <f t="array" ref="AD524">_xlfn.IFS(AC524=0,"Prenovato",AC524=1,"Novato",AC524=2,"Principiante avanzado",AC524=3,"Competente",AC524=4,"Proficiente",AC524=5,"Master")</f>
        <v>Prenovato</v>
      </c>
      <c r="AE524" s="17" t="s">
        <v>309</v>
      </c>
    </row>
    <row r="525" spans="1:31" x14ac:dyDescent="0.25">
      <c r="A525" t="s">
        <v>199</v>
      </c>
      <c r="B525" t="s">
        <v>200</v>
      </c>
      <c r="C525" t="s">
        <v>201</v>
      </c>
      <c r="D525" t="s">
        <v>197</v>
      </c>
      <c r="E525" t="s">
        <v>256</v>
      </c>
      <c r="F525" t="s">
        <v>257</v>
      </c>
      <c r="G525" t="s">
        <v>258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NO</v>
      </c>
      <c r="L525" t="s">
        <v>196</v>
      </c>
      <c r="M525" t="s">
        <v>306</v>
      </c>
      <c r="N525" t="s">
        <v>296</v>
      </c>
      <c r="O525" t="s">
        <v>296</v>
      </c>
      <c r="P525" t="str">
        <f t="shared" si="38"/>
        <v>MABEL MALENA MARCELO HUATUCODesarrollo de Nuevos Productos y ServiciosEVALUACION</v>
      </c>
      <c r="Q525" t="str">
        <f>BASE[[#This Row],[NombresCalificado]]&amp;BASE[[#This Row],[TipoEvaluacion]]</f>
        <v>MABEL MALENA MARCELO HUATUCOEVALUACION</v>
      </c>
      <c r="R525">
        <v>1</v>
      </c>
      <c r="S525" t="s">
        <v>6</v>
      </c>
      <c r="T525" t="s">
        <v>307</v>
      </c>
      <c r="U525" s="17">
        <v>0</v>
      </c>
      <c r="V525" s="17" t="str" cm="1">
        <f t="array" ref="V525">_xlfn.IFS(U525=0,"Prenovato",U525=1,"Novato",U525=2,"Principiante avanzado",U525=3,"Competente",U525=4,"Proficiente",U525=5,"Master")</f>
        <v>Prenovato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0</v>
      </c>
      <c r="AD525" s="17" t="str" cm="1">
        <f t="array" ref="AD525">_xlfn.IFS(AC525=0,"Prenovato",AC525=1,"Novato",AC525=2,"Principiante avanzado",AC525=3,"Competente",AC525=4,"Proficiente",AC525=5,"Master")</f>
        <v>Prenovato</v>
      </c>
      <c r="AE525" s="17" t="s">
        <v>309</v>
      </c>
    </row>
    <row r="526" spans="1:31" x14ac:dyDescent="0.25">
      <c r="A526" t="s">
        <v>199</v>
      </c>
      <c r="B526" t="s">
        <v>200</v>
      </c>
      <c r="C526" t="s">
        <v>201</v>
      </c>
      <c r="D526" t="s">
        <v>197</v>
      </c>
      <c r="E526" t="s">
        <v>256</v>
      </c>
      <c r="F526" t="s">
        <v>257</v>
      </c>
      <c r="G526" t="s">
        <v>258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NO</v>
      </c>
      <c r="L526" t="s">
        <v>196</v>
      </c>
      <c r="M526" t="s">
        <v>305</v>
      </c>
      <c r="N526" t="s">
        <v>291</v>
      </c>
      <c r="O526" t="s">
        <v>292</v>
      </c>
      <c r="P526" t="str">
        <f t="shared" si="38"/>
        <v>MABEL MALENA MARCELO HUATUCOCapacidad innovadora y creativaEVALUACION</v>
      </c>
      <c r="Q526" t="str">
        <f>BASE[[#This Row],[NombresCalificado]]&amp;BASE[[#This Row],[TipoEvaluacion]]</f>
        <v>MABEL MALENA MARCELO HUATUCOEVALUACION</v>
      </c>
      <c r="R526">
        <v>2</v>
      </c>
      <c r="S526" t="s">
        <v>4</v>
      </c>
      <c r="T526" t="s">
        <v>307</v>
      </c>
      <c r="U526" s="17">
        <v>0</v>
      </c>
      <c r="V526" s="17" t="str" cm="1">
        <f t="array" ref="V526">_xlfn.IFS(U526=0,"Prenovato",U526=1,"Novato",U526=2,"Principiante avanzado",U526=3,"Competente",U526=4,"Proficiente",U526=5,"Master")</f>
        <v>Prenovato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0</v>
      </c>
      <c r="AD526" s="17" t="str" cm="1">
        <f t="array" ref="AD526">_xlfn.IFS(AC526=0,"Prenovato",AC526=1,"Novato",AC526=2,"Principiante avanzado",AC526=3,"Competente",AC526=4,"Proficiente",AC526=5,"Master")</f>
        <v>Prenovato</v>
      </c>
      <c r="AE526" s="17" t="s">
        <v>309</v>
      </c>
    </row>
    <row r="527" spans="1:31" x14ac:dyDescent="0.25">
      <c r="A527" t="s">
        <v>199</v>
      </c>
      <c r="B527" t="s">
        <v>200</v>
      </c>
      <c r="C527" t="s">
        <v>201</v>
      </c>
      <c r="D527" t="s">
        <v>197</v>
      </c>
      <c r="E527" t="s">
        <v>256</v>
      </c>
      <c r="F527" t="s">
        <v>257</v>
      </c>
      <c r="G527" t="s">
        <v>258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NO</v>
      </c>
      <c r="L527" t="s">
        <v>196</v>
      </c>
      <c r="M527" t="s">
        <v>301</v>
      </c>
      <c r="N527" t="s">
        <v>296</v>
      </c>
      <c r="O527" t="s">
        <v>296</v>
      </c>
      <c r="P527" t="str">
        <f t="shared" si="38"/>
        <v>MABEL MALENA MARCELO HUATUCOMejora de ProcesosEVALUACION</v>
      </c>
      <c r="Q527" t="str">
        <f>BASE[[#This Row],[NombresCalificado]]&amp;BASE[[#This Row],[TipoEvaluacion]]</f>
        <v>MABEL MALENA MARCELO HUATUCOEVALUACION</v>
      </c>
      <c r="R527">
        <v>1</v>
      </c>
      <c r="S527" t="s">
        <v>6</v>
      </c>
      <c r="T527" t="s">
        <v>307</v>
      </c>
      <c r="U527" s="17">
        <v>0</v>
      </c>
      <c r="V527" s="17" t="str" cm="1">
        <f t="array" ref="V527">_xlfn.IFS(U527=0,"Prenovato",U527=1,"Novato",U527=2,"Principiante avanzado",U527=3,"Competente",U527=4,"Proficiente",U527=5,"Master")</f>
        <v>Prenovato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0</v>
      </c>
      <c r="AD527" s="17" t="str" cm="1">
        <f t="array" ref="AD527">_xlfn.IFS(AC527=0,"Prenovato",AC527=1,"Novato",AC527=2,"Principiante avanzado",AC527=3,"Competente",AC527=4,"Proficiente",AC527=5,"Master")</f>
        <v>Prenovato</v>
      </c>
      <c r="AE527" s="17" t="s">
        <v>309</v>
      </c>
    </row>
    <row r="528" spans="1:31" x14ac:dyDescent="0.25">
      <c r="A528" t="s">
        <v>199</v>
      </c>
      <c r="B528" t="s">
        <v>200</v>
      </c>
      <c r="C528" t="s">
        <v>201</v>
      </c>
      <c r="D528" t="s">
        <v>197</v>
      </c>
      <c r="E528" t="s">
        <v>256</v>
      </c>
      <c r="F528" t="s">
        <v>257</v>
      </c>
      <c r="G528" t="s">
        <v>258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NO</v>
      </c>
      <c r="L528" t="s">
        <v>196</v>
      </c>
      <c r="M528" t="s">
        <v>298</v>
      </c>
      <c r="N528" t="s">
        <v>296</v>
      </c>
      <c r="O528" t="s">
        <v>296</v>
      </c>
      <c r="P528" t="str">
        <f t="shared" si="38"/>
        <v>MABEL MALENA MARCELO HUATUCOElaboración de Modelos Financieros y No FinancierosEVALUACION</v>
      </c>
      <c r="Q528" t="str">
        <f>BASE[[#This Row],[NombresCalificado]]&amp;BASE[[#This Row],[TipoEvaluacion]]</f>
        <v>MABEL MALENA MARCELO HUATUCOEVALUACION</v>
      </c>
      <c r="R528">
        <v>1</v>
      </c>
      <c r="S528" t="s">
        <v>6</v>
      </c>
      <c r="T528" t="s">
        <v>307</v>
      </c>
      <c r="U528" s="17">
        <v>0</v>
      </c>
      <c r="V528" s="17" t="str" cm="1">
        <f t="array" ref="V528">_xlfn.IFS(U528=0,"Prenovato",U528=1,"Novato",U528=2,"Principiante avanzado",U528=3,"Competente",U528=4,"Proficiente",U528=5,"Master")</f>
        <v>Prenovato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0</v>
      </c>
      <c r="AD528" s="17" t="str" cm="1">
        <f t="array" ref="AD528">_xlfn.IFS(AC528=0,"Prenovato",AC528=1,"Novato",AC528=2,"Principiante avanzado",AC528=3,"Competente",AC528=4,"Proficiente",AC528=5,"Master")</f>
        <v>Prenovato</v>
      </c>
      <c r="AE528" s="17" t="s">
        <v>309</v>
      </c>
    </row>
    <row r="529" spans="1:31" x14ac:dyDescent="0.25">
      <c r="A529" t="s">
        <v>199</v>
      </c>
      <c r="B529" t="s">
        <v>200</v>
      </c>
      <c r="C529" t="s">
        <v>201</v>
      </c>
      <c r="D529" t="s">
        <v>197</v>
      </c>
      <c r="E529" t="s">
        <v>256</v>
      </c>
      <c r="F529" t="s">
        <v>257</v>
      </c>
      <c r="G529" t="s">
        <v>258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196</v>
      </c>
      <c r="M529" t="s">
        <v>299</v>
      </c>
      <c r="N529" t="s">
        <v>296</v>
      </c>
      <c r="O529" t="s">
        <v>296</v>
      </c>
      <c r="P529" t="str">
        <f t="shared" si="38"/>
        <v>MABEL MALENA MARCELO HUATUCOFormulación y de desarrollo de solucionesEVALUACION</v>
      </c>
      <c r="Q529" t="str">
        <f>BASE[[#This Row],[NombresCalificado]]&amp;BASE[[#This Row],[TipoEvaluacion]]</f>
        <v>MABEL MALENA MARCELO HUATUCOEVALUACION</v>
      </c>
      <c r="R529">
        <v>1</v>
      </c>
      <c r="S529" t="s">
        <v>6</v>
      </c>
      <c r="T529" t="s">
        <v>307</v>
      </c>
      <c r="U529" s="17">
        <v>0</v>
      </c>
      <c r="V529" s="17" t="str" cm="1">
        <f t="array" ref="V529">_xlfn.IFS(U529=0,"Prenovato",U529=1,"Novato",U529=2,"Principiante avanzado",U529=3,"Competente",U529=4,"Proficiente",U529=5,"Master")</f>
        <v>Prenovato</v>
      </c>
      <c r="W529" s="17">
        <v>2</v>
      </c>
      <c r="X529" s="17" t="str" cm="1">
        <f t="array" ref="X529">_xlfn.IFS(W529=0,"No evidenciado",W529=1,"Novato",W529=2,"Principiante avanzado",W529=3,"Competente",W529=4,"Proficiente",W529=5,"Master")</f>
        <v>Principiante avanzado</v>
      </c>
      <c r="Y529" s="17">
        <v>2</v>
      </c>
      <c r="Z529" s="17" t="str" cm="1">
        <f t="array" ref="Z529">_xlfn.IFS(Y529=0,"No evidenciado",Y529=1,"Novato",Y529=2,"Principiante avanzado",Y529=3,"Competente",Y529=4,"Proficiente",Y529=5,"Master")</f>
        <v>Principiante avanzado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0</v>
      </c>
      <c r="AD529" s="17" t="str" cm="1">
        <f t="array" ref="AD529">_xlfn.IFS(AC529=0,"Prenovato",AC529=1,"Novato",AC529=2,"Principiante avanzado",AC529=3,"Competente",AC529=4,"Proficiente",AC529=5,"Master")</f>
        <v>Prenovato</v>
      </c>
      <c r="AE529" s="17" t="s">
        <v>309</v>
      </c>
    </row>
    <row r="530" spans="1:31" x14ac:dyDescent="0.25">
      <c r="A530" t="s">
        <v>199</v>
      </c>
      <c r="B530" t="s">
        <v>200</v>
      </c>
      <c r="C530" t="s">
        <v>201</v>
      </c>
      <c r="D530" t="s">
        <v>197</v>
      </c>
      <c r="E530" t="s">
        <v>256</v>
      </c>
      <c r="F530" t="s">
        <v>257</v>
      </c>
      <c r="G530" t="s">
        <v>258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196</v>
      </c>
      <c r="M530" t="s">
        <v>303</v>
      </c>
      <c r="N530" t="s">
        <v>291</v>
      </c>
      <c r="O530" t="s">
        <v>292</v>
      </c>
      <c r="P530" t="str">
        <f t="shared" si="38"/>
        <v>MABEL MALENA MARCELO HUATUCOGestión de ProyectosEVALUACION</v>
      </c>
      <c r="Q530" t="str">
        <f>BASE[[#This Row],[NombresCalificado]]&amp;BASE[[#This Row],[TipoEvaluacion]]</f>
        <v>MABEL MALENA MARCELO HUATUCOEVALUACION</v>
      </c>
      <c r="R530">
        <v>2</v>
      </c>
      <c r="S530" t="s">
        <v>4</v>
      </c>
      <c r="T530" t="s">
        <v>307</v>
      </c>
      <c r="U530" s="17">
        <v>0</v>
      </c>
      <c r="V530" s="17" t="str" cm="1">
        <f t="array" ref="V530">_xlfn.IFS(U530=0,"Prenovato",U530=1,"Novato",U530=2,"Principiante avanzado",U530=3,"Competente",U530=4,"Proficiente",U530=5,"Master")</f>
        <v>Prenovato</v>
      </c>
      <c r="W530" s="17">
        <v>2</v>
      </c>
      <c r="X530" s="17" t="str" cm="1">
        <f t="array" ref="X530">_xlfn.IFS(W530=0,"No evidenciado",W530=1,"Novato",W530=2,"Principiante avanzado",W530=3,"Competente",W530=4,"Proficiente",W530=5,"Master")</f>
        <v>Principiante avanzado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0</v>
      </c>
      <c r="AD530" s="17" t="str" cm="1">
        <f t="array" ref="AD530">_xlfn.IFS(AC530=0,"Prenovato",AC530=1,"Novato",AC530=2,"Principiante avanzado",AC530=3,"Competente",AC530=4,"Proficiente",AC530=5,"Master")</f>
        <v>Prenovato</v>
      </c>
      <c r="AE530" s="17" t="s">
        <v>309</v>
      </c>
    </row>
    <row r="531" spans="1:31" x14ac:dyDescent="0.25">
      <c r="A531" t="s">
        <v>199</v>
      </c>
      <c r="B531" t="s">
        <v>200</v>
      </c>
      <c r="C531" t="s">
        <v>201</v>
      </c>
      <c r="D531" t="s">
        <v>197</v>
      </c>
      <c r="E531" t="s">
        <v>256</v>
      </c>
      <c r="F531" t="s">
        <v>257</v>
      </c>
      <c r="G531" t="s">
        <v>258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196</v>
      </c>
      <c r="M531" t="s">
        <v>304</v>
      </c>
      <c r="N531" t="s">
        <v>296</v>
      </c>
      <c r="O531" t="s">
        <v>296</v>
      </c>
      <c r="P531" t="str">
        <f t="shared" si="38"/>
        <v>MABEL MALENA MARCELO HUATUCOAnálisis descriptivo y prescriptivoEVALUACION</v>
      </c>
      <c r="Q531" t="str">
        <f>BASE[[#This Row],[NombresCalificado]]&amp;BASE[[#This Row],[TipoEvaluacion]]</f>
        <v>MABEL MALENA MARCELO HUATUCOEVALUACION</v>
      </c>
      <c r="R531">
        <v>2</v>
      </c>
      <c r="S531" t="s">
        <v>4</v>
      </c>
      <c r="T531" t="s">
        <v>307</v>
      </c>
      <c r="U531" s="17">
        <v>0</v>
      </c>
      <c r="V531" s="17" t="str" cm="1">
        <f t="array" ref="V531">_xlfn.IFS(U531=0,"Prenovato",U531=1,"Novato",U531=2,"Principiante avanzado",U531=3,"Competente",U531=4,"Proficiente",U531=5,"Master")</f>
        <v>Prenovato</v>
      </c>
      <c r="W531" s="17">
        <v>2</v>
      </c>
      <c r="X531" s="17" t="str" cm="1">
        <f t="array" ref="X531">_xlfn.IFS(W531=0,"No evidenciado",W531=1,"Novato",W531=2,"Principiante avanzado",W531=3,"Competente",W531=4,"Proficiente",W531=5,"Master")</f>
        <v>Principiante avanzado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0</v>
      </c>
      <c r="AD531" s="17" t="str" cm="1">
        <f t="array" ref="AD531">_xlfn.IFS(AC531=0,"Prenovato",AC531=1,"Novato",AC531=2,"Principiante avanzado",AC531=3,"Competente",AC531=4,"Proficiente",AC531=5,"Master")</f>
        <v>Prenovato</v>
      </c>
      <c r="AE531" s="17" t="s">
        <v>309</v>
      </c>
    </row>
    <row r="532" spans="1:31" x14ac:dyDescent="0.25">
      <c r="A532" t="s">
        <v>199</v>
      </c>
      <c r="B532" t="s">
        <v>200</v>
      </c>
      <c r="C532" t="s">
        <v>201</v>
      </c>
      <c r="D532" t="s">
        <v>197</v>
      </c>
      <c r="E532" t="s">
        <v>256</v>
      </c>
      <c r="F532" t="s">
        <v>257</v>
      </c>
      <c r="G532" t="s">
        <v>258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196</v>
      </c>
      <c r="M532" t="s">
        <v>300</v>
      </c>
      <c r="N532" t="s">
        <v>291</v>
      </c>
      <c r="O532" t="s">
        <v>292</v>
      </c>
      <c r="P532" t="str">
        <f t="shared" si="38"/>
        <v>MABEL MALENA MARCELO HUATUCOComportamiento del ConsumidorEVALUACION</v>
      </c>
      <c r="Q532" t="str">
        <f>BASE[[#This Row],[NombresCalificado]]&amp;BASE[[#This Row],[TipoEvaluacion]]</f>
        <v>MABEL MALENA MARCELO HUATUCOEVALUACION</v>
      </c>
      <c r="R532">
        <v>2</v>
      </c>
      <c r="S532" t="s">
        <v>4</v>
      </c>
      <c r="T532" t="s">
        <v>307</v>
      </c>
      <c r="U532" s="17">
        <v>0</v>
      </c>
      <c r="V532" s="17" t="str" cm="1">
        <f t="array" ref="V532">_xlfn.IFS(U532=0,"Prenovato",U532=1,"Novato",U532=2,"Principiante avanzado",U532=3,"Competente",U532=4,"Proficiente",U532=5,"Master")</f>
        <v>Prenovato</v>
      </c>
      <c r="W532" s="17">
        <v>2</v>
      </c>
      <c r="X532" s="17" t="str" cm="1">
        <f t="array" ref="X532">_xlfn.IFS(W532=0,"No evidenciado",W532=1,"Novato",W532=2,"Principiante avanzado",W532=3,"Competente",W532=4,"Proficiente",W532=5,"Master")</f>
        <v>Principiante avanzado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0</v>
      </c>
      <c r="AD532" s="17" t="str" cm="1">
        <f t="array" ref="AD532">_xlfn.IFS(AC532=0,"Prenovato",AC532=1,"Novato",AC532=2,"Principiante avanzado",AC532=3,"Competente",AC532=4,"Proficiente",AC532=5,"Master")</f>
        <v>Prenovato</v>
      </c>
      <c r="AE532" s="17" t="s">
        <v>309</v>
      </c>
    </row>
    <row r="533" spans="1:31" x14ac:dyDescent="0.25">
      <c r="A533" t="s">
        <v>199</v>
      </c>
      <c r="B533" t="s">
        <v>200</v>
      </c>
      <c r="C533" t="s">
        <v>201</v>
      </c>
      <c r="D533" t="s">
        <v>197</v>
      </c>
      <c r="E533" t="s">
        <v>256</v>
      </c>
      <c r="F533" t="s">
        <v>257</v>
      </c>
      <c r="G533" t="s">
        <v>258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196</v>
      </c>
      <c r="M533" t="s">
        <v>290</v>
      </c>
      <c r="N533" t="s">
        <v>291</v>
      </c>
      <c r="O533" t="s">
        <v>292</v>
      </c>
      <c r="P533" t="str">
        <f t="shared" si="38"/>
        <v>MABEL MALENA MARCELO HUATUCOAnálisis del entorno (interno y externo)EVALUACION</v>
      </c>
      <c r="Q533" t="str">
        <f>BASE[[#This Row],[NombresCalificado]]&amp;BASE[[#This Row],[TipoEvaluacion]]</f>
        <v>MABEL MALENA MARCELO HUATUCOEVALUACION</v>
      </c>
      <c r="R533">
        <v>1</v>
      </c>
      <c r="S533" t="s">
        <v>6</v>
      </c>
      <c r="T533" t="s">
        <v>307</v>
      </c>
      <c r="U533" s="17">
        <v>0</v>
      </c>
      <c r="V533" s="17" t="str" cm="1">
        <f t="array" ref="V533">_xlfn.IFS(U533=0,"Prenovato",U533=1,"Novato",U533=2,"Principiante avanzado",U533=3,"Competente",U533=4,"Proficiente",U533=5,"Master")</f>
        <v>Prenovato</v>
      </c>
      <c r="W533" s="17">
        <v>2</v>
      </c>
      <c r="X533" s="17" t="str" cm="1">
        <f t="array" ref="X533">_xlfn.IFS(W533=0,"No evidenciado",W533=1,"Novato",W533=2,"Principiante avanzado",W533=3,"Competente",W533=4,"Proficiente",W533=5,"Master")</f>
        <v>Principiante avanzado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0</v>
      </c>
      <c r="AD533" s="17" t="str" cm="1">
        <f t="array" ref="AD533">_xlfn.IFS(AC533=0,"Prenovato",AC533=1,"Novato",AC533=2,"Principiante avanzado",AC533=3,"Competente",AC533=4,"Proficiente",AC533=5,"Master")</f>
        <v>Prenovato</v>
      </c>
      <c r="AE533" s="17" t="s">
        <v>309</v>
      </c>
    </row>
    <row r="534" spans="1:31" x14ac:dyDescent="0.25">
      <c r="A534" t="s">
        <v>259</v>
      </c>
      <c r="B534" t="s">
        <v>260</v>
      </c>
      <c r="C534" t="s">
        <v>196</v>
      </c>
      <c r="D534" t="s">
        <v>197</v>
      </c>
      <c r="E534" t="s">
        <v>259</v>
      </c>
      <c r="F534" t="s">
        <v>260</v>
      </c>
      <c r="G534" t="s">
        <v>261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196</v>
      </c>
      <c r="M534" t="s">
        <v>295</v>
      </c>
      <c r="N534" t="s">
        <v>296</v>
      </c>
      <c r="O534" t="s">
        <v>296</v>
      </c>
      <c r="P534" t="str">
        <f t="shared" si="38"/>
        <v>PIERO ROBERTO PRIETO RIOSTransformacion DigitalAUTOEVALUACION</v>
      </c>
      <c r="Q534" t="str">
        <f>BASE[[#This Row],[NombresCalificado]]&amp;BASE[[#This Row],[TipoEvaluacion]]</f>
        <v>PIERO ROBERTO PRIETO RIOSAUTOEVALUACION</v>
      </c>
      <c r="R534">
        <v>2</v>
      </c>
      <c r="S534" t="s">
        <v>4</v>
      </c>
      <c r="T534" t="s">
        <v>307</v>
      </c>
      <c r="U534" s="17">
        <v>1</v>
      </c>
      <c r="V534" s="17" t="str" cm="1">
        <f t="array" ref="V534">_xlfn.IFS(U534=0,"Prenovato",U534=1,"Novato",U534=2,"Principiante avanzado",U534=3,"Competente",U534=4,"Proficiente",U534=5,"Master")</f>
        <v>Novato</v>
      </c>
      <c r="W534" s="17">
        <v>2</v>
      </c>
      <c r="X534" s="17" t="str" cm="1">
        <f t="array" ref="X534">_xlfn.IFS(W534=0,"No evidenciado",W534=1,"Novato",W534=2,"Principiante avanzado",W534=3,"Competente",W534=4,"Proficiente",W534=5,"Master")</f>
        <v>Principiante avanzado</v>
      </c>
      <c r="Y534" s="17">
        <v>2</v>
      </c>
      <c r="Z534" s="17" t="str" cm="1">
        <f t="array" ref="Z534">_xlfn.IFS(Y534=0,"No evidenciado",Y534=1,"Novato",Y534=2,"Principiante avanzado",Y534=3,"Competente",Y534=4,"Proficiente",Y534=5,"Master")</f>
        <v>Principiante avanzado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1</v>
      </c>
      <c r="AD534" s="17" t="str" cm="1">
        <f t="array" ref="AD534">_xlfn.IFS(AC534=0,"Prenovato",AC534=1,"Novato",AC534=2,"Principiante avanzado",AC534=3,"Competente",AC534=4,"Proficiente",AC534=5,"Master")</f>
        <v>Novato</v>
      </c>
      <c r="AE534" s="17" t="s">
        <v>308</v>
      </c>
    </row>
    <row r="535" spans="1:31" x14ac:dyDescent="0.25">
      <c r="A535" t="s">
        <v>259</v>
      </c>
      <c r="B535" t="s">
        <v>260</v>
      </c>
      <c r="C535" t="s">
        <v>196</v>
      </c>
      <c r="D535" t="s">
        <v>197</v>
      </c>
      <c r="E535" t="s">
        <v>259</v>
      </c>
      <c r="F535" t="s">
        <v>260</v>
      </c>
      <c r="G535" t="s">
        <v>261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196</v>
      </c>
      <c r="M535" t="s">
        <v>290</v>
      </c>
      <c r="N535" t="s">
        <v>291</v>
      </c>
      <c r="O535" t="s">
        <v>292</v>
      </c>
      <c r="P535" t="str">
        <f t="shared" si="38"/>
        <v>PIERO ROBERTO PRIETO RIOSAnálisis del entorno (interno y externo)AUTOEVALUACION</v>
      </c>
      <c r="Q535" t="str">
        <f>BASE[[#This Row],[NombresCalificado]]&amp;BASE[[#This Row],[TipoEvaluacion]]</f>
        <v>PIERO ROBERTO PRIETO RIOSAUTOEVALUACION</v>
      </c>
      <c r="R535">
        <v>1</v>
      </c>
      <c r="S535" t="s">
        <v>6</v>
      </c>
      <c r="T535" t="s">
        <v>307</v>
      </c>
      <c r="U535" s="17">
        <v>1</v>
      </c>
      <c r="V535" s="17" t="str" cm="1">
        <f t="array" ref="V535">_xlfn.IFS(U535=0,"Prenovato",U535=1,"Novato",U535=2,"Principiante avanzado",U535=3,"Competente",U535=4,"Proficiente",U535=5,"Master")</f>
        <v>Novato</v>
      </c>
      <c r="W535" s="17">
        <v>2</v>
      </c>
      <c r="X535" s="17" t="str" cm="1">
        <f t="array" ref="X535">_xlfn.IFS(W535=0,"No evidenciado",W535=1,"Novato",W535=2,"Principiante avanzado",W535=3,"Competente",W535=4,"Proficiente",W535=5,"Master")</f>
        <v>Principiante avanzado</v>
      </c>
      <c r="Y535" s="17">
        <v>2</v>
      </c>
      <c r="Z535" s="17" t="str" cm="1">
        <f t="array" ref="Z535">_xlfn.IFS(Y535=0,"No evidenciado",Y535=1,"Novato",Y535=2,"Principiante avanzado",Y535=3,"Competente",Y535=4,"Proficiente",Y535=5,"Master")</f>
        <v>Principiante avanzado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1</v>
      </c>
      <c r="AD535" s="17" t="str" cm="1">
        <f t="array" ref="AD535">_xlfn.IFS(AC535=0,"Prenovato",AC535=1,"Novato",AC535=2,"Principiante avanzado",AC535=3,"Competente",AC535=4,"Proficiente",AC535=5,"Master")</f>
        <v>Novato</v>
      </c>
      <c r="AE535" s="17" t="s">
        <v>308</v>
      </c>
    </row>
    <row r="536" spans="1:31" x14ac:dyDescent="0.25">
      <c r="A536" t="s">
        <v>259</v>
      </c>
      <c r="B536" t="s">
        <v>260</v>
      </c>
      <c r="C536" t="s">
        <v>196</v>
      </c>
      <c r="D536" t="s">
        <v>197</v>
      </c>
      <c r="E536" t="s">
        <v>259</v>
      </c>
      <c r="F536" t="s">
        <v>260</v>
      </c>
      <c r="G536" t="s">
        <v>261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196</v>
      </c>
      <c r="M536" t="s">
        <v>299</v>
      </c>
      <c r="N536" t="s">
        <v>296</v>
      </c>
      <c r="O536" t="s">
        <v>296</v>
      </c>
      <c r="P536" t="str">
        <f t="shared" si="38"/>
        <v>PIERO ROBERTO PRIETO RIOSFormulación y de desarrollo de solucionesAUTOEVALUACION</v>
      </c>
      <c r="Q536" t="str">
        <f>BASE[[#This Row],[NombresCalificado]]&amp;BASE[[#This Row],[TipoEvaluacion]]</f>
        <v>PIERO ROBERTO PRIETO RIOSAUTOEVALUACION</v>
      </c>
      <c r="R536">
        <v>2</v>
      </c>
      <c r="S536" t="s">
        <v>4</v>
      </c>
      <c r="T536" t="s">
        <v>307</v>
      </c>
      <c r="U536" s="17">
        <v>1</v>
      </c>
      <c r="V536" s="17" t="str" cm="1">
        <f t="array" ref="V536">_xlfn.IFS(U536=0,"Prenovato",U536=1,"Novato",U536=2,"Principiante avanzado",U536=3,"Competente",U536=4,"Proficiente",U536=5,"Master")</f>
        <v>Novato</v>
      </c>
      <c r="W536" s="17">
        <v>2</v>
      </c>
      <c r="X536" s="17" t="str" cm="1">
        <f t="array" ref="X536">_xlfn.IFS(W536=0,"No evidenciado",W536=1,"Novato",W536=2,"Principiante avanzado",W536=3,"Competente",W536=4,"Proficiente",W536=5,"Master")</f>
        <v>Principiante avanzado</v>
      </c>
      <c r="Y536" s="17">
        <v>2</v>
      </c>
      <c r="Z536" s="17" t="str" cm="1">
        <f t="array" ref="Z536">_xlfn.IFS(Y536=0,"No evidenciado",Y536=1,"Novato",Y536=2,"Principiante avanzado",Y536=3,"Competente",Y536=4,"Proficiente",Y536=5,"Master")</f>
        <v>Principiante avanzado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1</v>
      </c>
      <c r="AD536" s="17" t="str" cm="1">
        <f t="array" ref="AD536">_xlfn.IFS(AC536=0,"Prenovato",AC536=1,"Novato",AC536=2,"Principiante avanzado",AC536=3,"Competente",AC536=4,"Proficiente",AC536=5,"Master")</f>
        <v>Novato</v>
      </c>
      <c r="AE536" s="17" t="s">
        <v>308</v>
      </c>
    </row>
    <row r="537" spans="1:31" x14ac:dyDescent="0.25">
      <c r="A537" t="s">
        <v>259</v>
      </c>
      <c r="B537" t="s">
        <v>260</v>
      </c>
      <c r="C537" t="s">
        <v>196</v>
      </c>
      <c r="D537" t="s">
        <v>197</v>
      </c>
      <c r="E537" t="s">
        <v>259</v>
      </c>
      <c r="F537" t="s">
        <v>260</v>
      </c>
      <c r="G537" t="s">
        <v>261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196</v>
      </c>
      <c r="M537" t="s">
        <v>298</v>
      </c>
      <c r="N537" t="s">
        <v>296</v>
      </c>
      <c r="O537" t="s">
        <v>296</v>
      </c>
      <c r="P537" t="str">
        <f t="shared" si="38"/>
        <v>PIERO ROBERTO PRIETO RIOSElaboración de Modelos Financieros y No FinancierosAUTOEVALUACION</v>
      </c>
      <c r="Q537" t="str">
        <f>BASE[[#This Row],[NombresCalificado]]&amp;BASE[[#This Row],[TipoEvaluacion]]</f>
        <v>PIERO ROBERTO PRIETO RIOSAUTOEVALUACION</v>
      </c>
      <c r="R537">
        <v>2</v>
      </c>
      <c r="S537" t="s">
        <v>4</v>
      </c>
      <c r="T537" t="s">
        <v>307</v>
      </c>
      <c r="U537" s="17">
        <v>1</v>
      </c>
      <c r="V537" s="17" t="str" cm="1">
        <f t="array" ref="V537">_xlfn.IFS(U537=0,"Prenovato",U537=1,"Novato",U537=2,"Principiante avanzado",U537=3,"Competente",U537=4,"Proficiente",U537=5,"Master")</f>
        <v>Novato</v>
      </c>
      <c r="W537" s="17">
        <v>2</v>
      </c>
      <c r="X537" s="17" t="str" cm="1">
        <f t="array" ref="X537">_xlfn.IFS(W537=0,"No evidenciado",W537=1,"Novato",W537=2,"Principiante avanzado",W537=3,"Competente",W537=4,"Proficiente",W537=5,"Master")</f>
        <v>Principiante avanzado</v>
      </c>
      <c r="Y537" s="17">
        <v>2</v>
      </c>
      <c r="Z537" s="17" t="str" cm="1">
        <f t="array" ref="Z537">_xlfn.IFS(Y537=0,"No evidenciado",Y537=1,"Novato",Y537=2,"Principiante avanzado",Y537=3,"Competente",Y537=4,"Proficiente",Y537=5,"Master")</f>
        <v>Principiante avanzado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1</v>
      </c>
      <c r="AD537" s="17" t="str" cm="1">
        <f t="array" ref="AD537">_xlfn.IFS(AC537=0,"Prenovato",AC537=1,"Novato",AC537=2,"Principiante avanzado",AC537=3,"Competente",AC537=4,"Proficiente",AC537=5,"Master")</f>
        <v>Novato</v>
      </c>
      <c r="AE537" s="17" t="s">
        <v>308</v>
      </c>
    </row>
    <row r="538" spans="1:31" x14ac:dyDescent="0.25">
      <c r="A538" t="s">
        <v>259</v>
      </c>
      <c r="B538" t="s">
        <v>260</v>
      </c>
      <c r="C538" t="s">
        <v>196</v>
      </c>
      <c r="D538" t="s">
        <v>197</v>
      </c>
      <c r="E538" t="s">
        <v>259</v>
      </c>
      <c r="F538" t="s">
        <v>260</v>
      </c>
      <c r="G538" t="s">
        <v>261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196</v>
      </c>
      <c r="M538" t="s">
        <v>293</v>
      </c>
      <c r="N538" t="s">
        <v>291</v>
      </c>
      <c r="O538" t="s">
        <v>292</v>
      </c>
      <c r="P538" t="str">
        <f t="shared" si="38"/>
        <v>PIERO ROBERTO PRIETO RIOSForesight StrategyAUTOEVALUACION</v>
      </c>
      <c r="Q538" t="str">
        <f>BASE[[#This Row],[NombresCalificado]]&amp;BASE[[#This Row],[TipoEvaluacion]]</f>
        <v>PIERO ROBERTO PRIETO RIOSAUTOEVALUACION</v>
      </c>
      <c r="R538">
        <v>2</v>
      </c>
      <c r="S538" t="s">
        <v>4</v>
      </c>
      <c r="T538" t="s">
        <v>307</v>
      </c>
      <c r="U538" s="17">
        <v>1</v>
      </c>
      <c r="V538" s="17" t="str" cm="1">
        <f t="array" ref="V538">_xlfn.IFS(U538=0,"Prenovato",U538=1,"Novato",U538=2,"Principiante avanzado",U538=3,"Competente",U538=4,"Proficiente",U538=5,"Master")</f>
        <v>Novato</v>
      </c>
      <c r="W538" s="17">
        <v>2</v>
      </c>
      <c r="X538" s="17" t="str" cm="1">
        <f t="array" ref="X538">_xlfn.IFS(W538=0,"No evidenciado",W538=1,"Novato",W538=2,"Principiante avanzado",W538=3,"Competente",W538=4,"Proficiente",W538=5,"Master")</f>
        <v>Principiante avanzado</v>
      </c>
      <c r="Y538" s="17">
        <v>2</v>
      </c>
      <c r="Z538" s="17" t="str" cm="1">
        <f t="array" ref="Z538">_xlfn.IFS(Y538=0,"No evidenciado",Y538=1,"Novato",Y538=2,"Principiante avanzado",Y538=3,"Competente",Y538=4,"Proficiente",Y538=5,"Master")</f>
        <v>Principiante avanzado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1</v>
      </c>
      <c r="AD538" s="17" t="str" cm="1">
        <f t="array" ref="AD538">_xlfn.IFS(AC538=0,"Prenovato",AC538=1,"Novato",AC538=2,"Principiante avanzado",AC538=3,"Competente",AC538=4,"Proficiente",AC538=5,"Master")</f>
        <v>Novato</v>
      </c>
      <c r="AE538" s="17" t="s">
        <v>308</v>
      </c>
    </row>
    <row r="539" spans="1:31" x14ac:dyDescent="0.25">
      <c r="A539" t="s">
        <v>259</v>
      </c>
      <c r="B539" t="s">
        <v>260</v>
      </c>
      <c r="C539" t="s">
        <v>196</v>
      </c>
      <c r="D539" t="s">
        <v>197</v>
      </c>
      <c r="E539" t="s">
        <v>259</v>
      </c>
      <c r="F539" t="s">
        <v>260</v>
      </c>
      <c r="G539" t="s">
        <v>261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196</v>
      </c>
      <c r="M539" t="s">
        <v>301</v>
      </c>
      <c r="N539" t="s">
        <v>296</v>
      </c>
      <c r="O539" t="s">
        <v>296</v>
      </c>
      <c r="P539" t="str">
        <f t="shared" si="38"/>
        <v>PIERO ROBERTO PRIETO RIOSMejora de ProcesosAUTOEVALUACION</v>
      </c>
      <c r="Q539" t="str">
        <f>BASE[[#This Row],[NombresCalificado]]&amp;BASE[[#This Row],[TipoEvaluacion]]</f>
        <v>PIERO ROBERTO PRIETO RIOSAUTOEVALUACION</v>
      </c>
      <c r="R539">
        <v>3</v>
      </c>
      <c r="S539" t="s">
        <v>5</v>
      </c>
      <c r="T539" t="s">
        <v>307</v>
      </c>
      <c r="U539" s="17">
        <v>1</v>
      </c>
      <c r="V539" s="17" t="str" cm="1">
        <f t="array" ref="V539">_xlfn.IFS(U539=0,"Prenovato",U539=1,"Novato",U539=2,"Principiante avanzado",U539=3,"Competente",U539=4,"Proficiente",U539=5,"Master")</f>
        <v>Novato</v>
      </c>
      <c r="W539" s="17">
        <v>2</v>
      </c>
      <c r="X539" s="17" t="str" cm="1">
        <f t="array" ref="X539">_xlfn.IFS(W539=0,"No evidenciado",W539=1,"Novato",W539=2,"Principiante avanzado",W539=3,"Competente",W539=4,"Proficiente",W539=5,"Master")</f>
        <v>Principiante avanzado</v>
      </c>
      <c r="Y539" s="17">
        <v>2</v>
      </c>
      <c r="Z539" s="17" t="str" cm="1">
        <f t="array" ref="Z539">_xlfn.IFS(Y539=0,"No evidenciado",Y539=1,"Novato",Y539=2,"Principiante avanzado",Y539=3,"Competente",Y539=4,"Proficiente",Y539=5,"Master")</f>
        <v>Principiante avanzado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1</v>
      </c>
      <c r="AD539" s="17" t="str" cm="1">
        <f t="array" ref="AD539">_xlfn.IFS(AC539=0,"Prenovato",AC539=1,"Novato",AC539=2,"Principiante avanzado",AC539=3,"Competente",AC539=4,"Proficiente",AC539=5,"Master")</f>
        <v>Novato</v>
      </c>
      <c r="AE539" s="17" t="s">
        <v>308</v>
      </c>
    </row>
    <row r="540" spans="1:31" x14ac:dyDescent="0.25">
      <c r="A540" t="s">
        <v>259</v>
      </c>
      <c r="B540" t="s">
        <v>260</v>
      </c>
      <c r="C540" t="s">
        <v>196</v>
      </c>
      <c r="D540" t="s">
        <v>197</v>
      </c>
      <c r="E540" t="s">
        <v>259</v>
      </c>
      <c r="F540" t="s">
        <v>260</v>
      </c>
      <c r="G540" t="s">
        <v>261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196</v>
      </c>
      <c r="M540" t="s">
        <v>294</v>
      </c>
      <c r="N540" t="s">
        <v>291</v>
      </c>
      <c r="O540" t="s">
        <v>292</v>
      </c>
      <c r="P540" t="str">
        <f t="shared" si="38"/>
        <v>PIERO ROBERTO PRIETO RIOSDiseño y Desarrollo OrganizacionalAUTOEVALUACION</v>
      </c>
      <c r="Q540" t="str">
        <f>BASE[[#This Row],[NombresCalificado]]&amp;BASE[[#This Row],[TipoEvaluacion]]</f>
        <v>PIERO ROBERTO PRIETO RIOSAUTOEVALUACION</v>
      </c>
      <c r="R540">
        <v>3</v>
      </c>
      <c r="S540" t="s">
        <v>5</v>
      </c>
      <c r="T540" t="s">
        <v>307</v>
      </c>
      <c r="U540" s="17">
        <v>1</v>
      </c>
      <c r="V540" s="17" t="str" cm="1">
        <f t="array" ref="V540">_xlfn.IFS(U540=0,"Prenovato",U540=1,"Novato",U540=2,"Principiante avanzado",U540=3,"Competente",U540=4,"Proficiente",U540=5,"Master")</f>
        <v>Novato</v>
      </c>
      <c r="W540" s="17">
        <v>2</v>
      </c>
      <c r="X540" s="17" t="str" cm="1">
        <f t="array" ref="X540">_xlfn.IFS(W540=0,"No evidenciado",W540=1,"Novato",W540=2,"Principiante avanzado",W540=3,"Competente",W540=4,"Proficiente",W540=5,"Master")</f>
        <v>Principiante avanzado</v>
      </c>
      <c r="Y540" s="17">
        <v>2</v>
      </c>
      <c r="Z540" s="17" t="str" cm="1">
        <f t="array" ref="Z540">_xlfn.IFS(Y540=0,"No evidenciado",Y540=1,"Novato",Y540=2,"Principiante avanzado",Y540=3,"Competente",Y540=4,"Proficiente",Y540=5,"Master")</f>
        <v>Principiante avanzado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1</v>
      </c>
      <c r="AD540" s="17" t="str" cm="1">
        <f t="array" ref="AD540">_xlfn.IFS(AC540=0,"Prenovato",AC540=1,"Novato",AC540=2,"Principiante avanzado",AC540=3,"Competente",AC540=4,"Proficiente",AC540=5,"Master")</f>
        <v>Novato</v>
      </c>
      <c r="AE540" s="17" t="s">
        <v>308</v>
      </c>
    </row>
    <row r="541" spans="1:31" x14ac:dyDescent="0.25">
      <c r="A541" t="s">
        <v>259</v>
      </c>
      <c r="B541" t="s">
        <v>260</v>
      </c>
      <c r="C541" t="s">
        <v>196</v>
      </c>
      <c r="D541" t="s">
        <v>197</v>
      </c>
      <c r="E541" t="s">
        <v>259</v>
      </c>
      <c r="F541" t="s">
        <v>260</v>
      </c>
      <c r="G541" t="s">
        <v>261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196</v>
      </c>
      <c r="M541" t="s">
        <v>306</v>
      </c>
      <c r="N541" t="s">
        <v>296</v>
      </c>
      <c r="O541" t="s">
        <v>296</v>
      </c>
      <c r="P541" t="str">
        <f t="shared" si="38"/>
        <v>PIERO ROBERTO PRIETO RIOSDesarrollo de Nuevos Productos y ServiciosAUTOEVALUACION</v>
      </c>
      <c r="Q541" t="str">
        <f>BASE[[#This Row],[NombresCalificado]]&amp;BASE[[#This Row],[TipoEvaluacion]]</f>
        <v>PIERO ROBERTO PRIETO RIOSAUTOEVALUACION</v>
      </c>
      <c r="R541">
        <v>3</v>
      </c>
      <c r="S541" t="s">
        <v>5</v>
      </c>
      <c r="T541" t="s">
        <v>307</v>
      </c>
      <c r="U541" s="17">
        <v>1</v>
      </c>
      <c r="V541" s="17" t="str" cm="1">
        <f t="array" ref="V541">_xlfn.IFS(U541=0,"Prenovato",U541=1,"Novato",U541=2,"Principiante avanzado",U541=3,"Competente",U541=4,"Proficiente",U541=5,"Master")</f>
        <v>Novato</v>
      </c>
      <c r="W541" s="17">
        <v>2</v>
      </c>
      <c r="X541" s="17" t="str" cm="1">
        <f t="array" ref="X541">_xlfn.IFS(W541=0,"No evidenciado",W541=1,"Novato",W541=2,"Principiante avanzado",W541=3,"Competente",W541=4,"Proficiente",W541=5,"Master")</f>
        <v>Principiante avanzado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1</v>
      </c>
      <c r="AD541" s="17" t="str" cm="1">
        <f t="array" ref="AD541">_xlfn.IFS(AC541=0,"Prenovato",AC541=1,"Novato",AC541=2,"Principiante avanzado",AC541=3,"Competente",AC541=4,"Proficiente",AC541=5,"Master")</f>
        <v>Novato</v>
      </c>
      <c r="AE541" s="17" t="s">
        <v>308</v>
      </c>
    </row>
    <row r="542" spans="1:31" x14ac:dyDescent="0.25">
      <c r="A542" t="s">
        <v>259</v>
      </c>
      <c r="B542" t="s">
        <v>260</v>
      </c>
      <c r="C542" t="s">
        <v>196</v>
      </c>
      <c r="D542" t="s">
        <v>197</v>
      </c>
      <c r="E542" t="s">
        <v>259</v>
      </c>
      <c r="F542" t="s">
        <v>260</v>
      </c>
      <c r="G542" t="s">
        <v>261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NO</v>
      </c>
      <c r="L542" t="s">
        <v>196</v>
      </c>
      <c r="M542" t="s">
        <v>300</v>
      </c>
      <c r="N542" t="s">
        <v>291</v>
      </c>
      <c r="O542" t="s">
        <v>292</v>
      </c>
      <c r="P542" t="str">
        <f t="shared" si="38"/>
        <v>PIERO ROBERTO PRIETO RIOSComportamiento del ConsumidorAUTOEVALUACION</v>
      </c>
      <c r="Q542" t="str">
        <f>BASE[[#This Row],[NombresCalificado]]&amp;BASE[[#This Row],[TipoEvaluacion]]</f>
        <v>PIERO ROBERTO PRIETO RIOSAUTOEVALUACION</v>
      </c>
      <c r="R542">
        <v>2</v>
      </c>
      <c r="S542" t="s">
        <v>4</v>
      </c>
      <c r="T542" t="s">
        <v>307</v>
      </c>
      <c r="U542" s="17">
        <v>1</v>
      </c>
      <c r="V542" s="17" t="str" cm="1">
        <f t="array" ref="V542">_xlfn.IFS(U542=0,"Prenovato",U542=1,"Novato",U542=2,"Principiante avanzado",U542=3,"Competente",U542=4,"Proficiente",U542=5,"Master")</f>
        <v>Novato</v>
      </c>
      <c r="W542" s="17">
        <v>2</v>
      </c>
      <c r="X542" s="17" t="str" cm="1">
        <f t="array" ref="X542">_xlfn.IFS(W542=0,"No evidenciado",W542=1,"Novato",W542=2,"Principiante avanzado",W542=3,"Competente",W542=4,"Proficiente",W542=5,"Master")</f>
        <v>Principiante avanzado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1</v>
      </c>
      <c r="AD542" s="17" t="str" cm="1">
        <f t="array" ref="AD542">_xlfn.IFS(AC542=0,"Prenovato",AC542=1,"Novato",AC542=2,"Principiante avanzado",AC542=3,"Competente",AC542=4,"Proficiente",AC542=5,"Master")</f>
        <v>Novato</v>
      </c>
      <c r="AE542" s="17" t="s">
        <v>308</v>
      </c>
    </row>
    <row r="543" spans="1:31" x14ac:dyDescent="0.25">
      <c r="A543" t="s">
        <v>259</v>
      </c>
      <c r="B543" t="s">
        <v>260</v>
      </c>
      <c r="C543" t="s">
        <v>196</v>
      </c>
      <c r="D543" t="s">
        <v>197</v>
      </c>
      <c r="E543" t="s">
        <v>259</v>
      </c>
      <c r="F543" t="s">
        <v>260</v>
      </c>
      <c r="G543" t="s">
        <v>261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NO</v>
      </c>
      <c r="L543" t="s">
        <v>196</v>
      </c>
      <c r="M543" t="s">
        <v>304</v>
      </c>
      <c r="N543" t="s">
        <v>296</v>
      </c>
      <c r="O543" t="s">
        <v>296</v>
      </c>
      <c r="P543" t="str">
        <f t="shared" si="38"/>
        <v>PIERO ROBERTO PRIETO RIOSAnálisis descriptivo y prescriptivoAUTOEVALUACION</v>
      </c>
      <c r="Q543" t="str">
        <f>BASE[[#This Row],[NombresCalificado]]&amp;BASE[[#This Row],[TipoEvaluacion]]</f>
        <v>PIERO ROBERTO PRIETO RIOSAUTOEVALUACION</v>
      </c>
      <c r="R543">
        <v>1</v>
      </c>
      <c r="S543" t="s">
        <v>6</v>
      </c>
      <c r="T543" t="s">
        <v>307</v>
      </c>
      <c r="U543" s="17">
        <v>1</v>
      </c>
      <c r="V543" s="17" t="str" cm="1">
        <f t="array" ref="V543">_xlfn.IFS(U543=0,"Prenovato",U543=1,"Novato",U543=2,"Principiante avanzado",U543=3,"Competente",U543=4,"Proficiente",U543=5,"Master")</f>
        <v>Novato</v>
      </c>
      <c r="W543" s="17">
        <v>2</v>
      </c>
      <c r="X543" s="17" t="str" cm="1">
        <f t="array" ref="X543">_xlfn.IFS(W543=0,"No evidenciado",W543=1,"Novato",W543=2,"Principiante avanzado",W543=3,"Competente",W543=4,"Proficiente",W543=5,"Master")</f>
        <v>Principiante avanzado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1</v>
      </c>
      <c r="AD543" s="17" t="str" cm="1">
        <f t="array" ref="AD543">_xlfn.IFS(AC543=0,"Prenovato",AC543=1,"Novato",AC543=2,"Principiante avanzado",AC543=3,"Competente",AC543=4,"Proficiente",AC543=5,"Master")</f>
        <v>Novato</v>
      </c>
      <c r="AE543" s="17" t="s">
        <v>308</v>
      </c>
    </row>
    <row r="544" spans="1:31" x14ac:dyDescent="0.25">
      <c r="A544" t="s">
        <v>259</v>
      </c>
      <c r="B544" t="s">
        <v>260</v>
      </c>
      <c r="C544" t="s">
        <v>196</v>
      </c>
      <c r="D544" t="s">
        <v>197</v>
      </c>
      <c r="E544" t="s">
        <v>259</v>
      </c>
      <c r="F544" t="s">
        <v>260</v>
      </c>
      <c r="G544" t="s">
        <v>261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NO</v>
      </c>
      <c r="L544" t="s">
        <v>196</v>
      </c>
      <c r="M544" t="s">
        <v>303</v>
      </c>
      <c r="N544" t="s">
        <v>291</v>
      </c>
      <c r="O544" t="s">
        <v>292</v>
      </c>
      <c r="P544" t="str">
        <f t="shared" si="38"/>
        <v>PIERO ROBERTO PRIETO RIOSGestión de ProyectosAUTOEVALUACION</v>
      </c>
      <c r="Q544" t="str">
        <f>BASE[[#This Row],[NombresCalificado]]&amp;BASE[[#This Row],[TipoEvaluacion]]</f>
        <v>PIERO ROBERTO PRIETO RIOSAUTOEVALUACION</v>
      </c>
      <c r="R544">
        <v>2</v>
      </c>
      <c r="S544" t="s">
        <v>4</v>
      </c>
      <c r="T544" t="s">
        <v>307</v>
      </c>
      <c r="U544" s="17">
        <v>1</v>
      </c>
      <c r="V544" s="17" t="str" cm="1">
        <f t="array" ref="V544">_xlfn.IFS(U544=0,"Prenovato",U544=1,"Novato",U544=2,"Principiante avanzado",U544=3,"Competente",U544=4,"Proficiente",U544=5,"Master")</f>
        <v>Novato</v>
      </c>
      <c r="W544" s="17">
        <v>2</v>
      </c>
      <c r="X544" s="17" t="str" cm="1">
        <f t="array" ref="X544">_xlfn.IFS(W544=0,"No evidenciado",W544=1,"Novato",W544=2,"Principiante avanzado",W544=3,"Competente",W544=4,"Proficiente",W544=5,"Master")</f>
        <v>Principiante avanzado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1</v>
      </c>
      <c r="AD544" s="17" t="str" cm="1">
        <f t="array" ref="AD544">_xlfn.IFS(AC544=0,"Prenovato",AC544=1,"Novato",AC544=2,"Principiante avanzado",AC544=3,"Competente",AC544=4,"Proficiente",AC544=5,"Master")</f>
        <v>Novato</v>
      </c>
      <c r="AE544" s="17" t="s">
        <v>308</v>
      </c>
    </row>
    <row r="545" spans="1:31" x14ac:dyDescent="0.25">
      <c r="A545" t="s">
        <v>259</v>
      </c>
      <c r="B545" t="s">
        <v>260</v>
      </c>
      <c r="C545" t="s">
        <v>196</v>
      </c>
      <c r="D545" t="s">
        <v>197</v>
      </c>
      <c r="E545" t="s">
        <v>259</v>
      </c>
      <c r="F545" t="s">
        <v>260</v>
      </c>
      <c r="G545" t="s">
        <v>261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NO</v>
      </c>
      <c r="L545" t="s">
        <v>196</v>
      </c>
      <c r="M545" t="s">
        <v>302</v>
      </c>
      <c r="N545" t="s">
        <v>296</v>
      </c>
      <c r="O545" t="s">
        <v>296</v>
      </c>
      <c r="P545" t="str">
        <f t="shared" si="38"/>
        <v>PIERO ROBERTO PRIETO RIOSComunicación MultidimensionalAUTOEVALUACION</v>
      </c>
      <c r="Q545" t="str">
        <f>BASE[[#This Row],[NombresCalificado]]&amp;BASE[[#This Row],[TipoEvaluacion]]</f>
        <v>PIERO ROBERTO PRIETO RIOSAUTOEVALUACION</v>
      </c>
      <c r="R545">
        <v>2</v>
      </c>
      <c r="S545" t="s">
        <v>4</v>
      </c>
      <c r="T545" t="s">
        <v>307</v>
      </c>
      <c r="U545" s="17">
        <v>1</v>
      </c>
      <c r="V545" s="17" t="str" cm="1">
        <f t="array" ref="V545">_xlfn.IFS(U545=0,"Prenovato",U545=1,"Novato",U545=2,"Principiante avanzado",U545=3,"Competente",U545=4,"Proficiente",U545=5,"Master")</f>
        <v>Novato</v>
      </c>
      <c r="W545" s="17">
        <v>2</v>
      </c>
      <c r="X545" s="17" t="str" cm="1">
        <f t="array" ref="X545">_xlfn.IFS(W545=0,"No evidenciado",W545=1,"Novato",W545=2,"Principiante avanzado",W545=3,"Competente",W545=4,"Proficiente",W545=5,"Master")</f>
        <v>Principiante avanzado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1</v>
      </c>
      <c r="AD545" s="17" t="str" cm="1">
        <f t="array" ref="AD545">_xlfn.IFS(AC545=0,"Prenovato",AC545=1,"Novato",AC545=2,"Principiante avanzado",AC545=3,"Competente",AC545=4,"Proficiente",AC545=5,"Master")</f>
        <v>Novato</v>
      </c>
      <c r="AE545" s="17" t="s">
        <v>308</v>
      </c>
    </row>
    <row r="546" spans="1:31" x14ac:dyDescent="0.25">
      <c r="A546" t="s">
        <v>259</v>
      </c>
      <c r="B546" t="s">
        <v>260</v>
      </c>
      <c r="C546" t="s">
        <v>196</v>
      </c>
      <c r="D546" t="s">
        <v>197</v>
      </c>
      <c r="E546" t="s">
        <v>259</v>
      </c>
      <c r="F546" t="s">
        <v>260</v>
      </c>
      <c r="G546" t="s">
        <v>261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NO</v>
      </c>
      <c r="L546" t="s">
        <v>196</v>
      </c>
      <c r="M546" t="s">
        <v>305</v>
      </c>
      <c r="N546" t="s">
        <v>291</v>
      </c>
      <c r="O546" t="s">
        <v>292</v>
      </c>
      <c r="P546" t="str">
        <f t="shared" si="38"/>
        <v>PIERO ROBERTO PRIETO RIOSCapacidad innovadora y creativaAUTOEVALUACION</v>
      </c>
      <c r="Q546" t="str">
        <f>BASE[[#This Row],[NombresCalificado]]&amp;BASE[[#This Row],[TipoEvaluacion]]</f>
        <v>PIERO ROBERTO PRIETO RIOSAUTOEVALUACION</v>
      </c>
      <c r="R546">
        <v>2</v>
      </c>
      <c r="S546" t="s">
        <v>4</v>
      </c>
      <c r="T546" t="s">
        <v>307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2</v>
      </c>
      <c r="X546" s="17" t="str" cm="1">
        <f t="array" ref="X546">_xlfn.IFS(W546=0,"No evidenciado",W546=1,"Novato",W546=2,"Principiante avanzado",W546=3,"Competente",W546=4,"Proficiente",W546=5,"Master")</f>
        <v>Principiante avanzado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308</v>
      </c>
    </row>
    <row r="547" spans="1:31" x14ac:dyDescent="0.25">
      <c r="A547" t="s">
        <v>259</v>
      </c>
      <c r="B547" t="s">
        <v>260</v>
      </c>
      <c r="C547" t="s">
        <v>196</v>
      </c>
      <c r="D547" t="s">
        <v>197</v>
      </c>
      <c r="E547" t="s">
        <v>259</v>
      </c>
      <c r="F547" t="s">
        <v>260</v>
      </c>
      <c r="G547" t="s">
        <v>261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NO</v>
      </c>
      <c r="L547" t="s">
        <v>196</v>
      </c>
      <c r="M547" t="s">
        <v>297</v>
      </c>
      <c r="N547" t="s">
        <v>296</v>
      </c>
      <c r="O547" t="s">
        <v>296</v>
      </c>
      <c r="P547" t="str">
        <f t="shared" si="38"/>
        <v>PIERO ROBERTO PRIETO RIOSElaboración de modelos de negocio (inc. Digital)AUTOEVALUACION</v>
      </c>
      <c r="Q547" t="str">
        <f>BASE[[#This Row],[NombresCalificado]]&amp;BASE[[#This Row],[TipoEvaluacion]]</f>
        <v>PIERO ROBERTO PRIETO RIOSAUTOEVALUACION</v>
      </c>
      <c r="R547">
        <v>2</v>
      </c>
      <c r="S547" t="s">
        <v>4</v>
      </c>
      <c r="T547" t="s">
        <v>307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2</v>
      </c>
      <c r="X547" s="17" t="str" cm="1">
        <f t="array" ref="X547">_xlfn.IFS(W547=0,"No evidenciado",W547=1,"Novato",W547=2,"Principiante avanzado",W547=3,"Competente",W547=4,"Proficiente",W547=5,"Master")</f>
        <v>Principiante avanzado</v>
      </c>
      <c r="Y547" s="17">
        <v>2</v>
      </c>
      <c r="Z547" s="17" t="str" cm="1">
        <f t="array" ref="Z547">_xlfn.IFS(Y547=0,"No evidenciado",Y547=1,"Novato",Y547=2,"Principiante avanzado",Y547=3,"Competente",Y547=4,"Proficiente",Y547=5,"Master")</f>
        <v>Principiante avanzado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308</v>
      </c>
    </row>
    <row r="548" spans="1:31" x14ac:dyDescent="0.25">
      <c r="A548" t="s">
        <v>210</v>
      </c>
      <c r="B548" t="s">
        <v>211</v>
      </c>
      <c r="C548" t="s">
        <v>201</v>
      </c>
      <c r="D548" t="s">
        <v>197</v>
      </c>
      <c r="E548" t="s">
        <v>259</v>
      </c>
      <c r="F548" t="s">
        <v>260</v>
      </c>
      <c r="G548" t="s">
        <v>261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NO</v>
      </c>
      <c r="L548" t="s">
        <v>196</v>
      </c>
      <c r="M548" t="s">
        <v>294</v>
      </c>
      <c r="N548" t="s">
        <v>291</v>
      </c>
      <c r="O548" t="s">
        <v>292</v>
      </c>
      <c r="P548" t="str">
        <f t="shared" si="38"/>
        <v>PIERO ROBERTO PRIETO RIOSDiseño y Desarrollo OrganizacionalEVALUACION</v>
      </c>
      <c r="Q548" t="str">
        <f>BASE[[#This Row],[NombresCalificado]]&amp;BASE[[#This Row],[TipoEvaluacion]]</f>
        <v>PIERO ROBERTO PRIETO RIOSEVALUACION</v>
      </c>
      <c r="R548">
        <v>0</v>
      </c>
      <c r="S548" t="s">
        <v>185</v>
      </c>
      <c r="T548" t="s">
        <v>307</v>
      </c>
      <c r="U548" s="17">
        <v>0</v>
      </c>
      <c r="V548" s="17" t="str" cm="1">
        <f t="array" ref="V548">_xlfn.IFS(U548=0,"Prenovato",U548=1,"Novato",U548=2,"Principiante avanzado",U548=3,"Competente",U548=4,"Proficiente",U548=5,"Master")</f>
        <v>Prenovato</v>
      </c>
      <c r="W548" s="17">
        <v>2</v>
      </c>
      <c r="X548" s="17" t="str" cm="1">
        <f t="array" ref="X548">_xlfn.IFS(W548=0,"No evidenciado",W548=1,"Novato",W548=2,"Principiante avanzado",W548=3,"Competente",W548=4,"Proficiente",W548=5,"Master")</f>
        <v>Principiante avanzado</v>
      </c>
      <c r="Y548" s="17">
        <v>2</v>
      </c>
      <c r="Z548" s="17" t="str" cm="1">
        <f t="array" ref="Z548">_xlfn.IFS(Y548=0,"No evidenciado",Y548=1,"Novato",Y548=2,"Principiante avanzado",Y548=3,"Competente",Y548=4,"Proficiente",Y548=5,"Master")</f>
        <v>Principiante avanzado</v>
      </c>
      <c r="AA548" s="17">
        <v>2</v>
      </c>
      <c r="AB548" s="17" t="str" cm="1">
        <f t="array" ref="AB548">_xlfn.IFS(AA548=0,"No evidenciado",AA548=1,"Novato",AA548=2,"Principiante avanzado",AA548=3,"Competente",AA548=4,"Proficiente",AA548=5,"Master")</f>
        <v>Principiante avanzado</v>
      </c>
      <c r="AC548" s="17">
        <v>0</v>
      </c>
      <c r="AD548" s="17" t="str" cm="1">
        <f t="array" ref="AD548">_xlfn.IFS(AC548=0,"Prenovato",AC548=1,"Novato",AC548=2,"Principiante avanzado",AC548=3,"Competente",AC548=4,"Proficiente",AC548=5,"Master")</f>
        <v>Prenovato</v>
      </c>
      <c r="AE548" s="17" t="s">
        <v>309</v>
      </c>
    </row>
    <row r="549" spans="1:31" x14ac:dyDescent="0.25">
      <c r="A549" t="s">
        <v>210</v>
      </c>
      <c r="B549" t="s">
        <v>211</v>
      </c>
      <c r="C549" t="s">
        <v>201</v>
      </c>
      <c r="D549" t="s">
        <v>197</v>
      </c>
      <c r="E549" t="s">
        <v>259</v>
      </c>
      <c r="F549" t="s">
        <v>260</v>
      </c>
      <c r="G549" t="s">
        <v>261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NO</v>
      </c>
      <c r="L549" t="s">
        <v>196</v>
      </c>
      <c r="M549" t="s">
        <v>293</v>
      </c>
      <c r="N549" t="s">
        <v>291</v>
      </c>
      <c r="O549" t="s">
        <v>292</v>
      </c>
      <c r="P549" t="str">
        <f t="shared" si="38"/>
        <v>PIERO ROBERTO PRIETO RIOSForesight StrategyEVALUACION</v>
      </c>
      <c r="Q549" t="str">
        <f>BASE[[#This Row],[NombresCalificado]]&amp;BASE[[#This Row],[TipoEvaluacion]]</f>
        <v>PIERO ROBERTO PRIETO RIOSEVALUACION</v>
      </c>
      <c r="R549">
        <v>1</v>
      </c>
      <c r="S549" t="s">
        <v>6</v>
      </c>
      <c r="T549" t="s">
        <v>307</v>
      </c>
      <c r="U549" s="17">
        <v>0</v>
      </c>
      <c r="V549" s="17" t="str" cm="1">
        <f t="array" ref="V549">_xlfn.IFS(U549=0,"Prenovato",U549=1,"Novato",U549=2,"Principiante avanzado",U549=3,"Competente",U549=4,"Proficiente",U549=5,"Master")</f>
        <v>Prenovato</v>
      </c>
      <c r="W549" s="17">
        <v>2</v>
      </c>
      <c r="X549" s="17" t="str" cm="1">
        <f t="array" ref="X549">_xlfn.IFS(W549=0,"No evidenciado",W549=1,"Novato",W549=2,"Principiante avanzado",W549=3,"Competente",W549=4,"Proficiente",W549=5,"Master")</f>
        <v>Principiante avanzado</v>
      </c>
      <c r="Y549" s="17">
        <v>2</v>
      </c>
      <c r="Z549" s="17" t="str" cm="1">
        <f t="array" ref="Z549">_xlfn.IFS(Y549=0,"No evidenciado",Y549=1,"Novato",Y549=2,"Principiante avanzado",Y549=3,"Competente",Y549=4,"Proficiente",Y549=5,"Master")</f>
        <v>Principiante avanzado</v>
      </c>
      <c r="AA549" s="17">
        <v>2</v>
      </c>
      <c r="AB549" s="17" t="str" cm="1">
        <f t="array" ref="AB549">_xlfn.IFS(AA549=0,"No evidenciado",AA549=1,"Novato",AA549=2,"Principiante avanzado",AA549=3,"Competente",AA549=4,"Proficiente",AA549=5,"Master")</f>
        <v>Principiante avanzado</v>
      </c>
      <c r="AC549" s="17">
        <v>0</v>
      </c>
      <c r="AD549" s="17" t="str" cm="1">
        <f t="array" ref="AD549">_xlfn.IFS(AC549=0,"Prenovato",AC549=1,"Novato",AC549=2,"Principiante avanzado",AC549=3,"Competente",AC549=4,"Proficiente",AC549=5,"Master")</f>
        <v>Prenovato</v>
      </c>
      <c r="AE549" s="17" t="s">
        <v>309</v>
      </c>
    </row>
    <row r="550" spans="1:31" x14ac:dyDescent="0.25">
      <c r="A550" t="s">
        <v>210</v>
      </c>
      <c r="B550" t="s">
        <v>211</v>
      </c>
      <c r="C550" t="s">
        <v>201</v>
      </c>
      <c r="D550" t="s">
        <v>197</v>
      </c>
      <c r="E550" t="s">
        <v>259</v>
      </c>
      <c r="F550" t="s">
        <v>260</v>
      </c>
      <c r="G550" t="s">
        <v>261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NO</v>
      </c>
      <c r="L550" t="s">
        <v>196</v>
      </c>
      <c r="M550" t="s">
        <v>295</v>
      </c>
      <c r="N550" t="s">
        <v>296</v>
      </c>
      <c r="O550" t="s">
        <v>296</v>
      </c>
      <c r="P550" t="str">
        <f t="shared" si="38"/>
        <v>PIERO ROBERTO PRIETO RIOSTransformacion DigitalEVALUACION</v>
      </c>
      <c r="Q550" t="str">
        <f>BASE[[#This Row],[NombresCalificado]]&amp;BASE[[#This Row],[TipoEvaluacion]]</f>
        <v>PIERO ROBERTO PRIETO RIOSEVALUACION</v>
      </c>
      <c r="R550">
        <v>1</v>
      </c>
      <c r="S550" t="s">
        <v>6</v>
      </c>
      <c r="T550" t="s">
        <v>307</v>
      </c>
      <c r="U550" s="17">
        <v>0</v>
      </c>
      <c r="V550" s="17" t="str" cm="1">
        <f t="array" ref="V550">_xlfn.IFS(U550=0,"Prenovato",U550=1,"Novato",U550=2,"Principiante avanzado",U550=3,"Competente",U550=4,"Proficiente",U550=5,"Master")</f>
        <v>Prenovato</v>
      </c>
      <c r="W550" s="17">
        <v>2</v>
      </c>
      <c r="X550" s="17" t="str" cm="1">
        <f t="array" ref="X550">_xlfn.IFS(W550=0,"No evidenciado",W550=1,"Novato",W550=2,"Principiante avanzado",W550=3,"Competente",W550=4,"Proficiente",W550=5,"Master")</f>
        <v>Principiante avanzado</v>
      </c>
      <c r="Y550" s="17">
        <v>2</v>
      </c>
      <c r="Z550" s="17" t="str" cm="1">
        <f t="array" ref="Z550">_xlfn.IFS(Y550=0,"No evidenciado",Y550=1,"Novato",Y550=2,"Principiante avanzado",Y550=3,"Competente",Y550=4,"Proficiente",Y550=5,"Master")</f>
        <v>Principiante avanzado</v>
      </c>
      <c r="AA550" s="17">
        <v>2</v>
      </c>
      <c r="AB550" s="17" t="str" cm="1">
        <f t="array" ref="AB550">_xlfn.IFS(AA550=0,"No evidenciado",AA550=1,"Novato",AA550=2,"Principiante avanzado",AA550=3,"Competente",AA550=4,"Proficiente",AA550=5,"Master")</f>
        <v>Principiante avanzado</v>
      </c>
      <c r="AC550" s="17">
        <v>0</v>
      </c>
      <c r="AD550" s="17" t="str" cm="1">
        <f t="array" ref="AD550">_xlfn.IFS(AC550=0,"Prenovato",AC550=1,"Novato",AC550=2,"Principiante avanzado",AC550=3,"Competente",AC550=4,"Proficiente",AC550=5,"Master")</f>
        <v>Prenovato</v>
      </c>
      <c r="AE550" s="17" t="s">
        <v>309</v>
      </c>
    </row>
    <row r="551" spans="1:31" x14ac:dyDescent="0.25">
      <c r="A551" t="s">
        <v>210</v>
      </c>
      <c r="B551" t="s">
        <v>211</v>
      </c>
      <c r="C551" t="s">
        <v>201</v>
      </c>
      <c r="D551" t="s">
        <v>197</v>
      </c>
      <c r="E551" t="s">
        <v>259</v>
      </c>
      <c r="F551" t="s">
        <v>260</v>
      </c>
      <c r="G551" t="s">
        <v>261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NO</v>
      </c>
      <c r="L551" t="s">
        <v>196</v>
      </c>
      <c r="M551" t="s">
        <v>297</v>
      </c>
      <c r="N551" t="s">
        <v>296</v>
      </c>
      <c r="O551" t="s">
        <v>296</v>
      </c>
      <c r="P551" t="str">
        <f t="shared" si="38"/>
        <v>PIERO ROBERTO PRIETO RIOSElaboración de modelos de negocio (inc. Digital)EVALUACION</v>
      </c>
      <c r="Q551" t="str">
        <f>BASE[[#This Row],[NombresCalificado]]&amp;BASE[[#This Row],[TipoEvaluacion]]</f>
        <v>PIERO ROBERTO PRIETO RIOSEVALUACION</v>
      </c>
      <c r="R551">
        <v>1</v>
      </c>
      <c r="S551" t="s">
        <v>6</v>
      </c>
      <c r="T551" t="s">
        <v>307</v>
      </c>
      <c r="U551" s="17">
        <v>0</v>
      </c>
      <c r="V551" s="17" t="str" cm="1">
        <f t="array" ref="V551">_xlfn.IFS(U551=0,"Prenovato",U551=1,"Novato",U551=2,"Principiante avanzado",U551=3,"Competente",U551=4,"Proficiente",U551=5,"Master")</f>
        <v>Prenovato</v>
      </c>
      <c r="W551" s="17">
        <v>2</v>
      </c>
      <c r="X551" s="17" t="str" cm="1">
        <f t="array" ref="X551">_xlfn.IFS(W551=0,"No evidenciado",W551=1,"Novato",W551=2,"Principiante avanzado",W551=3,"Competente",W551=4,"Proficiente",W551=5,"Master")</f>
        <v>Principiante avanzado</v>
      </c>
      <c r="Y551" s="17">
        <v>2</v>
      </c>
      <c r="Z551" s="17" t="str" cm="1">
        <f t="array" ref="Z551">_xlfn.IFS(Y551=0,"No evidenciado",Y551=1,"Novato",Y551=2,"Principiante avanzado",Y551=3,"Competente",Y551=4,"Proficiente",Y551=5,"Master")</f>
        <v>Principiante avanzado</v>
      </c>
      <c r="AA551" s="17">
        <v>2</v>
      </c>
      <c r="AB551" s="17" t="str" cm="1">
        <f t="array" ref="AB551">_xlfn.IFS(AA551=0,"No evidenciado",AA551=1,"Novato",AA551=2,"Principiante avanzado",AA551=3,"Competente",AA551=4,"Proficiente",AA551=5,"Master")</f>
        <v>Principiante avanzado</v>
      </c>
      <c r="AC551" s="17">
        <v>0</v>
      </c>
      <c r="AD551" s="17" t="str" cm="1">
        <f t="array" ref="AD551">_xlfn.IFS(AC551=0,"Prenovato",AC551=1,"Novato",AC551=2,"Principiante avanzado",AC551=3,"Competente",AC551=4,"Proficiente",AC551=5,"Master")</f>
        <v>Prenovato</v>
      </c>
      <c r="AE551" s="17" t="s">
        <v>309</v>
      </c>
    </row>
    <row r="552" spans="1:31" x14ac:dyDescent="0.25">
      <c r="A552" t="s">
        <v>210</v>
      </c>
      <c r="B552" t="s">
        <v>211</v>
      </c>
      <c r="C552" t="s">
        <v>201</v>
      </c>
      <c r="D552" t="s">
        <v>197</v>
      </c>
      <c r="E552" t="s">
        <v>259</v>
      </c>
      <c r="F552" t="s">
        <v>260</v>
      </c>
      <c r="G552" t="s">
        <v>261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NO</v>
      </c>
      <c r="L552" t="s">
        <v>196</v>
      </c>
      <c r="M552" t="s">
        <v>301</v>
      </c>
      <c r="N552" t="s">
        <v>296</v>
      </c>
      <c r="O552" t="s">
        <v>296</v>
      </c>
      <c r="P552" t="str">
        <f t="shared" si="38"/>
        <v>PIERO ROBERTO PRIETO RIOSMejora de ProcesosEVALUACION</v>
      </c>
      <c r="Q552" t="str">
        <f>BASE[[#This Row],[NombresCalificado]]&amp;BASE[[#This Row],[TipoEvaluacion]]</f>
        <v>PIERO ROBERTO PRIETO RIOSEVALUACION</v>
      </c>
      <c r="R552">
        <v>1</v>
      </c>
      <c r="S552" t="s">
        <v>6</v>
      </c>
      <c r="T552" t="s">
        <v>307</v>
      </c>
      <c r="U552" s="17">
        <v>0</v>
      </c>
      <c r="V552" s="17" t="str" cm="1">
        <f t="array" ref="V552">_xlfn.IFS(U552=0,"Prenovato",U552=1,"Novato",U552=2,"Principiante avanzado",U552=3,"Competente",U552=4,"Proficiente",U552=5,"Master")</f>
        <v>Prenovato</v>
      </c>
      <c r="W552" s="17">
        <v>2</v>
      </c>
      <c r="X552" s="17" t="str" cm="1">
        <f t="array" ref="X552">_xlfn.IFS(W552=0,"No evidenciado",W552=1,"Novato",W552=2,"Principiante avanzado",W552=3,"Competente",W552=4,"Proficiente",W552=5,"Master")</f>
        <v>Principiante avanzado</v>
      </c>
      <c r="Y552" s="17">
        <v>2</v>
      </c>
      <c r="Z552" s="17" t="str" cm="1">
        <f t="array" ref="Z552">_xlfn.IFS(Y552=0,"No evidenciado",Y552=1,"Novato",Y552=2,"Principiante avanzado",Y552=3,"Competente",Y552=4,"Proficiente",Y552=5,"Master")</f>
        <v>Principiante avanzado</v>
      </c>
      <c r="AA552" s="17">
        <v>2</v>
      </c>
      <c r="AB552" s="17" t="str" cm="1">
        <f t="array" ref="AB552">_xlfn.IFS(AA552=0,"No evidenciado",AA552=1,"Novato",AA552=2,"Principiante avanzado",AA552=3,"Competente",AA552=4,"Proficiente",AA552=5,"Master")</f>
        <v>Principiante avanzado</v>
      </c>
      <c r="AC552" s="17">
        <v>0</v>
      </c>
      <c r="AD552" s="17" t="str" cm="1">
        <f t="array" ref="AD552">_xlfn.IFS(AC552=0,"Prenovato",AC552=1,"Novato",AC552=2,"Principiante avanzado",AC552=3,"Competente",AC552=4,"Proficiente",AC552=5,"Master")</f>
        <v>Prenovato</v>
      </c>
      <c r="AE552" s="17" t="s">
        <v>309</v>
      </c>
    </row>
    <row r="553" spans="1:31" x14ac:dyDescent="0.25">
      <c r="A553" t="s">
        <v>210</v>
      </c>
      <c r="B553" t="s">
        <v>211</v>
      </c>
      <c r="C553" t="s">
        <v>201</v>
      </c>
      <c r="D553" t="s">
        <v>197</v>
      </c>
      <c r="E553" t="s">
        <v>259</v>
      </c>
      <c r="F553" t="s">
        <v>260</v>
      </c>
      <c r="G553" t="s">
        <v>261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NO</v>
      </c>
      <c r="L553" t="s">
        <v>196</v>
      </c>
      <c r="M553" t="s">
        <v>290</v>
      </c>
      <c r="N553" t="s">
        <v>291</v>
      </c>
      <c r="O553" t="s">
        <v>292</v>
      </c>
      <c r="P553" t="str">
        <f t="shared" si="38"/>
        <v>PIERO ROBERTO PRIETO RIOSAnálisis del entorno (interno y externo)EVALUACION</v>
      </c>
      <c r="Q553" t="str">
        <f>BASE[[#This Row],[NombresCalificado]]&amp;BASE[[#This Row],[TipoEvaluacion]]</f>
        <v>PIERO ROBERTO PRIETO RIOSEVALUACION</v>
      </c>
      <c r="R553">
        <v>0</v>
      </c>
      <c r="S553" t="s">
        <v>185</v>
      </c>
      <c r="T553" t="s">
        <v>307</v>
      </c>
      <c r="U553" s="17">
        <v>0</v>
      </c>
      <c r="V553" s="17" t="str" cm="1">
        <f t="array" ref="V553">_xlfn.IFS(U553=0,"Prenovato",U553=1,"Novato",U553=2,"Principiante avanzado",U553=3,"Competente",U553=4,"Proficiente",U553=5,"Master")</f>
        <v>Prenovato</v>
      </c>
      <c r="W553" s="17">
        <v>2</v>
      </c>
      <c r="X553" s="17" t="str" cm="1">
        <f t="array" ref="X553">_xlfn.IFS(W553=0,"No evidenciado",W553=1,"Novato",W553=2,"Principiante avanzado",W553=3,"Competente",W553=4,"Proficiente",W553=5,"Master")</f>
        <v>Principiante avanzado</v>
      </c>
      <c r="Y553" s="17">
        <v>2</v>
      </c>
      <c r="Z553" s="17" t="str" cm="1">
        <f t="array" ref="Z553">_xlfn.IFS(Y553=0,"No evidenciado",Y553=1,"Novato",Y553=2,"Principiante avanzado",Y553=3,"Competente",Y553=4,"Proficiente",Y553=5,"Master")</f>
        <v>Principiante avanzado</v>
      </c>
      <c r="AA553" s="17">
        <v>2</v>
      </c>
      <c r="AB553" s="17" t="str" cm="1">
        <f t="array" ref="AB553">_xlfn.IFS(AA553=0,"No evidenciado",AA553=1,"Novato",AA553=2,"Principiante avanzado",AA553=3,"Competente",AA553=4,"Proficiente",AA553=5,"Master")</f>
        <v>Principiante avanzado</v>
      </c>
      <c r="AC553" s="17">
        <v>0</v>
      </c>
      <c r="AD553" s="17" t="str" cm="1">
        <f t="array" ref="AD553">_xlfn.IFS(AC553=0,"Prenovato",AC553=1,"Novato",AC553=2,"Principiante avanzado",AC553=3,"Competente",AC553=4,"Proficiente",AC553=5,"Master")</f>
        <v>Prenovato</v>
      </c>
      <c r="AE553" s="17" t="s">
        <v>309</v>
      </c>
    </row>
    <row r="554" spans="1:31" x14ac:dyDescent="0.25">
      <c r="A554" t="s">
        <v>210</v>
      </c>
      <c r="B554" t="s">
        <v>211</v>
      </c>
      <c r="C554" t="s">
        <v>201</v>
      </c>
      <c r="D554" t="s">
        <v>197</v>
      </c>
      <c r="E554" t="s">
        <v>259</v>
      </c>
      <c r="F554" t="s">
        <v>260</v>
      </c>
      <c r="G554" t="s">
        <v>261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NO</v>
      </c>
      <c r="L554" t="s">
        <v>196</v>
      </c>
      <c r="M554" t="s">
        <v>298</v>
      </c>
      <c r="N554" t="s">
        <v>296</v>
      </c>
      <c r="O554" t="s">
        <v>296</v>
      </c>
      <c r="P554" t="str">
        <f t="shared" si="38"/>
        <v>PIERO ROBERTO PRIETO RIOSElaboración de Modelos Financieros y No FinancierosEVALUACION</v>
      </c>
      <c r="Q554" t="str">
        <f>BASE[[#This Row],[NombresCalificado]]&amp;BASE[[#This Row],[TipoEvaluacion]]</f>
        <v>PIERO ROBERTO PRIETO RIOSEVALUACION</v>
      </c>
      <c r="R554">
        <v>1</v>
      </c>
      <c r="S554" t="s">
        <v>6</v>
      </c>
      <c r="T554" t="s">
        <v>307</v>
      </c>
      <c r="U554" s="17">
        <v>0</v>
      </c>
      <c r="V554" s="17" t="str" cm="1">
        <f t="array" ref="V554">_xlfn.IFS(U554=0,"Prenovato",U554=1,"Novato",U554=2,"Principiante avanzado",U554=3,"Competente",U554=4,"Proficiente",U554=5,"Master")</f>
        <v>Prenovato</v>
      </c>
      <c r="W554" s="17">
        <v>2</v>
      </c>
      <c r="X554" s="17" t="str" cm="1">
        <f t="array" ref="X554">_xlfn.IFS(W554=0,"No evidenciado",W554=1,"Novato",W554=2,"Principiante avanzado",W554=3,"Competente",W554=4,"Proficiente",W554=5,"Master")</f>
        <v>Principiante avanzado</v>
      </c>
      <c r="Y554" s="17">
        <v>2</v>
      </c>
      <c r="Z554" s="17" t="str" cm="1">
        <f t="array" ref="Z554">_xlfn.IFS(Y554=0,"No evidenciado",Y554=1,"Novato",Y554=2,"Principiante avanzado",Y554=3,"Competente",Y554=4,"Proficiente",Y554=5,"Master")</f>
        <v>Principiante avanzado</v>
      </c>
      <c r="AA554" s="17">
        <v>2</v>
      </c>
      <c r="AB554" s="17" t="str" cm="1">
        <f t="array" ref="AB554">_xlfn.IFS(AA554=0,"No evidenciado",AA554=1,"Novato",AA554=2,"Principiante avanzado",AA554=3,"Competente",AA554=4,"Proficiente",AA554=5,"Master")</f>
        <v>Principiante avanzado</v>
      </c>
      <c r="AC554" s="17">
        <v>0</v>
      </c>
      <c r="AD554" s="17" t="str" cm="1">
        <f t="array" ref="AD554">_xlfn.IFS(AC554=0,"Prenovato",AC554=1,"Novato",AC554=2,"Principiante avanzado",AC554=3,"Competente",AC554=4,"Proficiente",AC554=5,"Master")</f>
        <v>Prenovato</v>
      </c>
      <c r="AE554" s="17" t="s">
        <v>309</v>
      </c>
    </row>
    <row r="555" spans="1:31" x14ac:dyDescent="0.25">
      <c r="A555" t="s">
        <v>210</v>
      </c>
      <c r="B555" t="s">
        <v>211</v>
      </c>
      <c r="C555" t="s">
        <v>201</v>
      </c>
      <c r="D555" t="s">
        <v>197</v>
      </c>
      <c r="E555" t="s">
        <v>259</v>
      </c>
      <c r="F555" t="s">
        <v>260</v>
      </c>
      <c r="G555" t="s">
        <v>261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NO</v>
      </c>
      <c r="L555" t="s">
        <v>196</v>
      </c>
      <c r="M555" t="s">
        <v>299</v>
      </c>
      <c r="N555" t="s">
        <v>296</v>
      </c>
      <c r="O555" t="s">
        <v>296</v>
      </c>
      <c r="P555" t="str">
        <f t="shared" si="38"/>
        <v>PIERO ROBERTO PRIETO RIOSFormulación y de desarrollo de solucionesEVALUACION</v>
      </c>
      <c r="Q555" t="str">
        <f>BASE[[#This Row],[NombresCalificado]]&amp;BASE[[#This Row],[TipoEvaluacion]]</f>
        <v>PIERO ROBERTO PRIETO RIOSEVALUACION</v>
      </c>
      <c r="R555">
        <v>2</v>
      </c>
      <c r="S555" t="s">
        <v>4</v>
      </c>
      <c r="T555" t="s">
        <v>307</v>
      </c>
      <c r="U555" s="17">
        <v>0</v>
      </c>
      <c r="V555" s="17" t="str" cm="1">
        <f t="array" ref="V555">_xlfn.IFS(U555=0,"Prenovato",U555=1,"Novato",U555=2,"Principiante avanzado",U555=3,"Competente",U555=4,"Proficiente",U555=5,"Master")</f>
        <v>Prenovato</v>
      </c>
      <c r="W555" s="17">
        <v>2</v>
      </c>
      <c r="X555" s="17" t="str" cm="1">
        <f t="array" ref="X555">_xlfn.IFS(W555=0,"No evidenciado",W555=1,"Novato",W555=2,"Principiante avanzado",W555=3,"Competente",W555=4,"Proficiente",W555=5,"Master")</f>
        <v>Principiante avanzado</v>
      </c>
      <c r="Y555" s="17">
        <v>2</v>
      </c>
      <c r="Z555" s="17" t="str" cm="1">
        <f t="array" ref="Z555">_xlfn.IFS(Y555=0,"No evidenciado",Y555=1,"Novato",Y555=2,"Principiante avanzado",Y555=3,"Competente",Y555=4,"Proficiente",Y555=5,"Master")</f>
        <v>Principiante avanzado</v>
      </c>
      <c r="AA555" s="17">
        <v>2</v>
      </c>
      <c r="AB555" s="17" t="str" cm="1">
        <f t="array" ref="AB555">_xlfn.IFS(AA555=0,"No evidenciado",AA555=1,"Novato",AA555=2,"Principiante avanzado",AA555=3,"Competente",AA555=4,"Proficiente",AA555=5,"Master")</f>
        <v>Principiante avanzado</v>
      </c>
      <c r="AC555" s="17">
        <v>0</v>
      </c>
      <c r="AD555" s="17" t="str" cm="1">
        <f t="array" ref="AD555">_xlfn.IFS(AC555=0,"Prenovato",AC555=1,"Novato",AC555=2,"Principiante avanzado",AC555=3,"Competente",AC555=4,"Proficiente",AC555=5,"Master")</f>
        <v>Prenovato</v>
      </c>
      <c r="AE555" s="17" t="s">
        <v>309</v>
      </c>
    </row>
    <row r="556" spans="1:31" x14ac:dyDescent="0.25">
      <c r="A556" t="s">
        <v>210</v>
      </c>
      <c r="B556" t="s">
        <v>211</v>
      </c>
      <c r="C556" t="s">
        <v>201</v>
      </c>
      <c r="D556" t="s">
        <v>197</v>
      </c>
      <c r="E556" t="s">
        <v>259</v>
      </c>
      <c r="F556" t="s">
        <v>260</v>
      </c>
      <c r="G556" t="s">
        <v>261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NO</v>
      </c>
      <c r="L556" t="s">
        <v>196</v>
      </c>
      <c r="M556" t="s">
        <v>306</v>
      </c>
      <c r="N556" t="s">
        <v>296</v>
      </c>
      <c r="O556" t="s">
        <v>296</v>
      </c>
      <c r="P556" t="str">
        <f t="shared" si="38"/>
        <v>PIERO ROBERTO PRIETO RIOSDesarrollo de Nuevos Productos y ServiciosEVALUACION</v>
      </c>
      <c r="Q556" t="str">
        <f>BASE[[#This Row],[NombresCalificado]]&amp;BASE[[#This Row],[TipoEvaluacion]]</f>
        <v>PIERO ROBERTO PRIETO RIOSEVALUACION</v>
      </c>
      <c r="R556">
        <v>1</v>
      </c>
      <c r="S556" t="s">
        <v>6</v>
      </c>
      <c r="T556" t="s">
        <v>307</v>
      </c>
      <c r="U556" s="17">
        <v>0</v>
      </c>
      <c r="V556" s="17" t="str" cm="1">
        <f t="array" ref="V556">_xlfn.IFS(U556=0,"Prenovato",U556=1,"Novato",U556=2,"Principiante avanzado",U556=3,"Competente",U556=4,"Proficiente",U556=5,"Master")</f>
        <v>Prenovato</v>
      </c>
      <c r="W556" s="17">
        <v>2</v>
      </c>
      <c r="X556" s="17" t="str" cm="1">
        <f t="array" ref="X556">_xlfn.IFS(W556=0,"No evidenciado",W556=1,"Novato",W556=2,"Principiante avanzado",W556=3,"Competente",W556=4,"Proficiente",W556=5,"Master")</f>
        <v>Principiante avanzado</v>
      </c>
      <c r="Y556" s="17">
        <v>2</v>
      </c>
      <c r="Z556" s="17" t="str" cm="1">
        <f t="array" ref="Z556">_xlfn.IFS(Y556=0,"No evidenciado",Y556=1,"Novato",Y556=2,"Principiante avanzado",Y556=3,"Competente",Y556=4,"Proficiente",Y556=5,"Master")</f>
        <v>Principiante avanzado</v>
      </c>
      <c r="AA556" s="17">
        <v>2</v>
      </c>
      <c r="AB556" s="17" t="str" cm="1">
        <f t="array" ref="AB556">_xlfn.IFS(AA556=0,"No evidenciado",AA556=1,"Novato",AA556=2,"Principiante avanzado",AA556=3,"Competente",AA556=4,"Proficiente",AA556=5,"Master")</f>
        <v>Principiante avanzado</v>
      </c>
      <c r="AC556" s="17">
        <v>0</v>
      </c>
      <c r="AD556" s="17" t="str" cm="1">
        <f t="array" ref="AD556">_xlfn.IFS(AC556=0,"Prenovato",AC556=1,"Novato",AC556=2,"Principiante avanzado",AC556=3,"Competente",AC556=4,"Proficiente",AC556=5,"Master")</f>
        <v>Prenovato</v>
      </c>
      <c r="AE556" s="17" t="s">
        <v>309</v>
      </c>
    </row>
    <row r="557" spans="1:31" x14ac:dyDescent="0.25">
      <c r="A557" t="s">
        <v>210</v>
      </c>
      <c r="B557" t="s">
        <v>211</v>
      </c>
      <c r="C557" t="s">
        <v>201</v>
      </c>
      <c r="D557" t="s">
        <v>197</v>
      </c>
      <c r="E557" t="s">
        <v>259</v>
      </c>
      <c r="F557" t="s">
        <v>260</v>
      </c>
      <c r="G557" t="s">
        <v>261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NO</v>
      </c>
      <c r="L557" t="s">
        <v>196</v>
      </c>
      <c r="M557" t="s">
        <v>305</v>
      </c>
      <c r="N557" t="s">
        <v>291</v>
      </c>
      <c r="O557" t="s">
        <v>292</v>
      </c>
      <c r="P557" t="str">
        <f t="shared" si="38"/>
        <v>PIERO ROBERTO PRIETO RIOSCapacidad innovadora y creativaEVALUACION</v>
      </c>
      <c r="Q557" t="str">
        <f>BASE[[#This Row],[NombresCalificado]]&amp;BASE[[#This Row],[TipoEvaluacion]]</f>
        <v>PIERO ROBERTO PRIETO RIOSEVALUACION</v>
      </c>
      <c r="R557">
        <v>2</v>
      </c>
      <c r="S557" t="s">
        <v>4</v>
      </c>
      <c r="T557" t="s">
        <v>307</v>
      </c>
      <c r="U557" s="17">
        <v>0</v>
      </c>
      <c r="V557" s="17" t="str" cm="1">
        <f t="array" ref="V557">_xlfn.IFS(U557=0,"Prenovato",U557=1,"Novato",U557=2,"Principiante avanzado",U557=3,"Competente",U557=4,"Proficiente",U557=5,"Master")</f>
        <v>Prenovato</v>
      </c>
      <c r="W557" s="17">
        <v>2</v>
      </c>
      <c r="X557" s="17" t="str" cm="1">
        <f t="array" ref="X557">_xlfn.IFS(W557=0,"No evidenciado",W557=1,"Novato",W557=2,"Principiante avanzado",W557=3,"Competente",W557=4,"Proficiente",W557=5,"Master")</f>
        <v>Principiante avanzado</v>
      </c>
      <c r="Y557" s="17">
        <v>2</v>
      </c>
      <c r="Z557" s="17" t="str" cm="1">
        <f t="array" ref="Z557">_xlfn.IFS(Y557=0,"No evidenciado",Y557=1,"Novato",Y557=2,"Principiante avanzado",Y557=3,"Competente",Y557=4,"Proficiente",Y557=5,"Master")</f>
        <v>Principiante avanzado</v>
      </c>
      <c r="AA557" s="17">
        <v>2</v>
      </c>
      <c r="AB557" s="17" t="str" cm="1">
        <f t="array" ref="AB557">_xlfn.IFS(AA557=0,"No evidenciado",AA557=1,"Novato",AA557=2,"Principiante avanzado",AA557=3,"Competente",AA557=4,"Proficiente",AA557=5,"Master")</f>
        <v>Principiante avanzado</v>
      </c>
      <c r="AC557" s="17">
        <v>0</v>
      </c>
      <c r="AD557" s="17" t="str" cm="1">
        <f t="array" ref="AD557">_xlfn.IFS(AC557=0,"Prenovato",AC557=1,"Novato",AC557=2,"Principiante avanzado",AC557=3,"Competente",AC557=4,"Proficiente",AC557=5,"Master")</f>
        <v>Prenovato</v>
      </c>
      <c r="AE557" s="17" t="s">
        <v>309</v>
      </c>
    </row>
    <row r="558" spans="1:31" x14ac:dyDescent="0.25">
      <c r="A558" t="s">
        <v>210</v>
      </c>
      <c r="B558" t="s">
        <v>211</v>
      </c>
      <c r="C558" t="s">
        <v>201</v>
      </c>
      <c r="D558" t="s">
        <v>197</v>
      </c>
      <c r="E558" t="s">
        <v>259</v>
      </c>
      <c r="F558" t="s">
        <v>260</v>
      </c>
      <c r="G558" t="s">
        <v>261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NO</v>
      </c>
      <c r="L558" t="s">
        <v>196</v>
      </c>
      <c r="M558" t="s">
        <v>302</v>
      </c>
      <c r="N558" t="s">
        <v>296</v>
      </c>
      <c r="O558" t="s">
        <v>296</v>
      </c>
      <c r="P558" t="str">
        <f t="shared" si="38"/>
        <v>PIERO ROBERTO PRIETO RIOSComunicación MultidimensionalEVALUACION</v>
      </c>
      <c r="Q558" t="str">
        <f>BASE[[#This Row],[NombresCalificado]]&amp;BASE[[#This Row],[TipoEvaluacion]]</f>
        <v>PIERO ROBERTO PRIETO RIOSEVALUACION</v>
      </c>
      <c r="R558">
        <v>1</v>
      </c>
      <c r="S558" t="s">
        <v>6</v>
      </c>
      <c r="T558" t="s">
        <v>307</v>
      </c>
      <c r="U558" s="17">
        <v>0</v>
      </c>
      <c r="V558" s="17" t="str" cm="1">
        <f t="array" ref="V558">_xlfn.IFS(U558=0,"Prenovato",U558=1,"Novato",U558=2,"Principiante avanzado",U558=3,"Competente",U558=4,"Proficiente",U558=5,"Master")</f>
        <v>Prenovato</v>
      </c>
      <c r="W558" s="17">
        <v>2</v>
      </c>
      <c r="X558" s="17" t="str" cm="1">
        <f t="array" ref="X558">_xlfn.IFS(W558=0,"No evidenciado",W558=1,"Novato",W558=2,"Principiante avanzado",W558=3,"Competente",W558=4,"Proficiente",W558=5,"Master")</f>
        <v>Principiante avanzado</v>
      </c>
      <c r="Y558" s="17">
        <v>2</v>
      </c>
      <c r="Z558" s="17" t="str" cm="1">
        <f t="array" ref="Z558">_xlfn.IFS(Y558=0,"No evidenciado",Y558=1,"Novato",Y558=2,"Principiante avanzado",Y558=3,"Competente",Y558=4,"Proficiente",Y558=5,"Master")</f>
        <v>Principiante avanzado</v>
      </c>
      <c r="AA558" s="17">
        <v>2</v>
      </c>
      <c r="AB558" s="17" t="str" cm="1">
        <f t="array" ref="AB558">_xlfn.IFS(AA558=0,"No evidenciado",AA558=1,"Novato",AA558=2,"Principiante avanzado",AA558=3,"Competente",AA558=4,"Proficiente",AA558=5,"Master")</f>
        <v>Principiante avanzado</v>
      </c>
      <c r="AC558" s="17">
        <v>0</v>
      </c>
      <c r="AD558" s="17" t="str" cm="1">
        <f t="array" ref="AD558">_xlfn.IFS(AC558=0,"Prenovato",AC558=1,"Novato",AC558=2,"Principiante avanzado",AC558=3,"Competente",AC558=4,"Proficiente",AC558=5,"Master")</f>
        <v>Prenovato</v>
      </c>
      <c r="AE558" s="17" t="s">
        <v>309</v>
      </c>
    </row>
    <row r="559" spans="1:31" x14ac:dyDescent="0.25">
      <c r="A559" t="s">
        <v>210</v>
      </c>
      <c r="B559" t="s">
        <v>211</v>
      </c>
      <c r="C559" t="s">
        <v>201</v>
      </c>
      <c r="D559" t="s">
        <v>197</v>
      </c>
      <c r="E559" t="s">
        <v>259</v>
      </c>
      <c r="F559" t="s">
        <v>260</v>
      </c>
      <c r="G559" t="s">
        <v>261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NO</v>
      </c>
      <c r="L559" t="s">
        <v>196</v>
      </c>
      <c r="M559" t="s">
        <v>303</v>
      </c>
      <c r="N559" t="s">
        <v>291</v>
      </c>
      <c r="O559" t="s">
        <v>292</v>
      </c>
      <c r="P559" t="str">
        <f t="shared" si="38"/>
        <v>PIERO ROBERTO PRIETO RIOSGestión de ProyectosEVALUACION</v>
      </c>
      <c r="Q559" t="str">
        <f>BASE[[#This Row],[NombresCalificado]]&amp;BASE[[#This Row],[TipoEvaluacion]]</f>
        <v>PIERO ROBERTO PRIETO RIOSEVALUACION</v>
      </c>
      <c r="R559">
        <v>1</v>
      </c>
      <c r="S559" t="s">
        <v>6</v>
      </c>
      <c r="T559" t="s">
        <v>307</v>
      </c>
      <c r="U559" s="17">
        <v>0</v>
      </c>
      <c r="V559" s="17" t="str" cm="1">
        <f t="array" ref="V559">_xlfn.IFS(U559=0,"Prenovato",U559=1,"Novato",U559=2,"Principiante avanzado",U559=3,"Competente",U559=4,"Proficiente",U559=5,"Master")</f>
        <v>Prenovato</v>
      </c>
      <c r="W559" s="17">
        <v>2</v>
      </c>
      <c r="X559" s="17" t="str" cm="1">
        <f t="array" ref="X559">_xlfn.IFS(W559=0,"No evidenciado",W559=1,"Novato",W559=2,"Principiante avanzado",W559=3,"Competente",W559=4,"Proficiente",W559=5,"Master")</f>
        <v>Principiante avanzado</v>
      </c>
      <c r="Y559" s="17">
        <v>2</v>
      </c>
      <c r="Z559" s="17" t="str" cm="1">
        <f t="array" ref="Z559">_xlfn.IFS(Y559=0,"No evidenciado",Y559=1,"Novato",Y559=2,"Principiante avanzado",Y559=3,"Competente",Y559=4,"Proficiente",Y559=5,"Master")</f>
        <v>Principiante avanzado</v>
      </c>
      <c r="AA559" s="17">
        <v>2</v>
      </c>
      <c r="AB559" s="17" t="str" cm="1">
        <f t="array" ref="AB559">_xlfn.IFS(AA559=0,"No evidenciado",AA559=1,"Novato",AA559=2,"Principiante avanzado",AA559=3,"Competente",AA559=4,"Proficiente",AA559=5,"Master")</f>
        <v>Principiante avanzado</v>
      </c>
      <c r="AC559" s="17">
        <v>0</v>
      </c>
      <c r="AD559" s="17" t="str" cm="1">
        <f t="array" ref="AD559">_xlfn.IFS(AC559=0,"Prenovato",AC559=1,"Novato",AC559=2,"Principiante avanzado",AC559=3,"Competente",AC559=4,"Proficiente",AC559=5,"Master")</f>
        <v>Prenovato</v>
      </c>
      <c r="AE559" s="17" t="s">
        <v>309</v>
      </c>
    </row>
    <row r="560" spans="1:31" x14ac:dyDescent="0.25">
      <c r="A560" t="s">
        <v>210</v>
      </c>
      <c r="B560" t="s">
        <v>211</v>
      </c>
      <c r="C560" t="s">
        <v>201</v>
      </c>
      <c r="D560" t="s">
        <v>197</v>
      </c>
      <c r="E560" t="s">
        <v>259</v>
      </c>
      <c r="F560" t="s">
        <v>260</v>
      </c>
      <c r="G560" t="s">
        <v>261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NO</v>
      </c>
      <c r="L560" t="s">
        <v>196</v>
      </c>
      <c r="M560" t="s">
        <v>304</v>
      </c>
      <c r="N560" t="s">
        <v>296</v>
      </c>
      <c r="O560" t="s">
        <v>296</v>
      </c>
      <c r="P560" t="str">
        <f t="shared" si="38"/>
        <v>PIERO ROBERTO PRIETO RIOSAnálisis descriptivo y prescriptivoEVALUACION</v>
      </c>
      <c r="Q560" t="str">
        <f>BASE[[#This Row],[NombresCalificado]]&amp;BASE[[#This Row],[TipoEvaluacion]]</f>
        <v>PIERO ROBERTO PRIETO RIOSEVALUACION</v>
      </c>
      <c r="R560">
        <v>1</v>
      </c>
      <c r="S560" t="s">
        <v>6</v>
      </c>
      <c r="T560" t="s">
        <v>307</v>
      </c>
      <c r="U560" s="17">
        <v>0</v>
      </c>
      <c r="V560" s="17" t="str" cm="1">
        <f t="array" ref="V560">_xlfn.IFS(U560=0,"Prenovato",U560=1,"Novato",U560=2,"Principiante avanzado",U560=3,"Competente",U560=4,"Proficiente",U560=5,"Master")</f>
        <v>Prenovato</v>
      </c>
      <c r="W560" s="17">
        <v>2</v>
      </c>
      <c r="X560" s="17" t="str" cm="1">
        <f t="array" ref="X560">_xlfn.IFS(W560=0,"No evidenciado",W560=1,"Novato",W560=2,"Principiante avanzado",W560=3,"Competente",W560=4,"Proficiente",W560=5,"Master")</f>
        <v>Principiante avanzado</v>
      </c>
      <c r="Y560" s="17">
        <v>2</v>
      </c>
      <c r="Z560" s="17" t="str" cm="1">
        <f t="array" ref="Z560">_xlfn.IFS(Y560=0,"No evidenciado",Y560=1,"Novato",Y560=2,"Principiante avanzado",Y560=3,"Competente",Y560=4,"Proficiente",Y560=5,"Master")</f>
        <v>Principiante avanzado</v>
      </c>
      <c r="AA560" s="17">
        <v>2</v>
      </c>
      <c r="AB560" s="17" t="str" cm="1">
        <f t="array" ref="AB560">_xlfn.IFS(AA560=0,"No evidenciado",AA560=1,"Novato",AA560=2,"Principiante avanzado",AA560=3,"Competente",AA560=4,"Proficiente",AA560=5,"Master")</f>
        <v>Principiante avanzado</v>
      </c>
      <c r="AC560" s="17">
        <v>0</v>
      </c>
      <c r="AD560" s="17" t="str" cm="1">
        <f t="array" ref="AD560">_xlfn.IFS(AC560=0,"Prenovato",AC560=1,"Novato",AC560=2,"Principiante avanzado",AC560=3,"Competente",AC560=4,"Proficiente",AC560=5,"Master")</f>
        <v>Prenovato</v>
      </c>
      <c r="AE560" s="17" t="s">
        <v>309</v>
      </c>
    </row>
    <row r="561" spans="1:31" x14ac:dyDescent="0.25">
      <c r="A561" t="s">
        <v>210</v>
      </c>
      <c r="B561" t="s">
        <v>211</v>
      </c>
      <c r="C561" t="s">
        <v>201</v>
      </c>
      <c r="D561" t="s">
        <v>197</v>
      </c>
      <c r="E561" t="s">
        <v>259</v>
      </c>
      <c r="F561" t="s">
        <v>260</v>
      </c>
      <c r="G561" t="s">
        <v>261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NO</v>
      </c>
      <c r="L561" t="s">
        <v>196</v>
      </c>
      <c r="M561" t="s">
        <v>300</v>
      </c>
      <c r="N561" t="s">
        <v>291</v>
      </c>
      <c r="O561" t="s">
        <v>292</v>
      </c>
      <c r="P561" t="str">
        <f t="shared" si="38"/>
        <v>PIERO ROBERTO PRIETO RIOSComportamiento del ConsumidorEVALUACION</v>
      </c>
      <c r="Q561" t="str">
        <f>BASE[[#This Row],[NombresCalificado]]&amp;BASE[[#This Row],[TipoEvaluacion]]</f>
        <v>PIERO ROBERTO PRIETO RIOSEVALUACION</v>
      </c>
      <c r="R561">
        <v>1</v>
      </c>
      <c r="S561" t="s">
        <v>6</v>
      </c>
      <c r="T561" t="s">
        <v>307</v>
      </c>
      <c r="U561" s="17">
        <v>0</v>
      </c>
      <c r="V561" s="17" t="str" cm="1">
        <f t="array" ref="V561">_xlfn.IFS(U561=0,"Prenovato",U561=1,"Novato",U561=2,"Principiante avanzado",U561=3,"Competente",U561=4,"Proficiente",U561=5,"Master")</f>
        <v>Prenovato</v>
      </c>
      <c r="W561" s="17">
        <v>2</v>
      </c>
      <c r="X561" s="17" t="str" cm="1">
        <f t="array" ref="X561">_xlfn.IFS(W561=0,"No evidenciado",W561=1,"Novato",W561=2,"Principiante avanzado",W561=3,"Competente",W561=4,"Proficiente",W561=5,"Master")</f>
        <v>Principiante avanzado</v>
      </c>
      <c r="Y561" s="17">
        <v>2</v>
      </c>
      <c r="Z561" s="17" t="str" cm="1">
        <f t="array" ref="Z561">_xlfn.IFS(Y561=0,"No evidenciado",Y561=1,"Novato",Y561=2,"Principiante avanzado",Y561=3,"Competente",Y561=4,"Proficiente",Y561=5,"Master")</f>
        <v>Principiante avanzado</v>
      </c>
      <c r="AA561" s="17">
        <v>2</v>
      </c>
      <c r="AB561" s="17" t="str" cm="1">
        <f t="array" ref="AB561">_xlfn.IFS(AA561=0,"No evidenciado",AA561=1,"Novato",AA561=2,"Principiante avanzado",AA561=3,"Competente",AA561=4,"Proficiente",AA561=5,"Master")</f>
        <v>Principiante avanzado</v>
      </c>
      <c r="AC561" s="17">
        <v>0</v>
      </c>
      <c r="AD561" s="17" t="str" cm="1">
        <f t="array" ref="AD561">_xlfn.IFS(AC561=0,"Prenovato",AC561=1,"Novato",AC561=2,"Principiante avanzado",AC561=3,"Competente",AC561=4,"Proficiente",AC561=5,"Master")</f>
        <v>Prenovato</v>
      </c>
      <c r="AE561" s="17" t="s">
        <v>309</v>
      </c>
    </row>
    <row r="562" spans="1:31" x14ac:dyDescent="0.25">
      <c r="A562" t="s">
        <v>262</v>
      </c>
      <c r="B562" t="s">
        <v>263</v>
      </c>
      <c r="C562" t="s">
        <v>196</v>
      </c>
      <c r="D562" t="s">
        <v>197</v>
      </c>
      <c r="E562" t="s">
        <v>262</v>
      </c>
      <c r="F562" t="s">
        <v>263</v>
      </c>
      <c r="G562" t="s">
        <v>264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SI</v>
      </c>
      <c r="L562" t="s">
        <v>196</v>
      </c>
      <c r="M562" t="s">
        <v>297</v>
      </c>
      <c r="N562" t="s">
        <v>296</v>
      </c>
      <c r="O562" t="s">
        <v>296</v>
      </c>
      <c r="P562" t="str">
        <f t="shared" si="38"/>
        <v>ELIANA REGINA BACA GUEVARAElaboración de modelos de negocio (inc. Digital)AUTOEVALUACION</v>
      </c>
      <c r="Q562" t="str">
        <f>BASE[[#This Row],[NombresCalificado]]&amp;BASE[[#This Row],[TipoEvaluacion]]</f>
        <v>ELIANA REGINA BACA GUEVARAAUTOEVALUACION</v>
      </c>
      <c r="R562">
        <v>1</v>
      </c>
      <c r="S562" t="s">
        <v>6</v>
      </c>
      <c r="T562" t="s">
        <v>307</v>
      </c>
      <c r="U562" s="17">
        <v>0</v>
      </c>
      <c r="V562" s="17" t="str" cm="1">
        <f t="array" ref="V562">_xlfn.IFS(U562=0,"Prenovato",U562=1,"Novato",U562=2,"Principiante avanzado",U562=3,"Competente",U562=4,"Proficiente",U562=5,"Master")</f>
        <v>Prenovato</v>
      </c>
      <c r="W562" s="17">
        <v>2</v>
      </c>
      <c r="X562" s="17" t="str" cm="1">
        <f t="array" ref="X562">_xlfn.IFS(W562=0,"No evidenciado",W562=1,"Novato",W562=2,"Principiante avanzado",W562=3,"Competente",W562=4,"Proficiente",W562=5,"Master")</f>
        <v>Principiante avanzado</v>
      </c>
      <c r="Y562" s="17">
        <v>2</v>
      </c>
      <c r="Z562" s="17" t="str" cm="1">
        <f t="array" ref="Z562">_xlfn.IFS(Y562=0,"No evidenciado",Y562=1,"Novato",Y562=2,"Principiante avanzado",Y562=3,"Competente",Y562=4,"Proficiente",Y562=5,"Master")</f>
        <v>Principiante avanzado</v>
      </c>
      <c r="AA562" s="17">
        <v>1</v>
      </c>
      <c r="AB562" s="17" t="str" cm="1">
        <f t="array" ref="AB562">_xlfn.IFS(AA562=0,"No evidenciado",AA562=1,"Novato",AA562=2,"Principiante avanzado",AA562=3,"Competente",AA562=4,"Proficiente",AA562=5,"Master")</f>
        <v>Novato</v>
      </c>
      <c r="AC562" s="17">
        <v>0</v>
      </c>
      <c r="AD562" s="17" t="str" cm="1">
        <f t="array" ref="AD562">_xlfn.IFS(AC562=0,"Prenovato",AC562=1,"Novato",AC562=2,"Principiante avanzado",AC562=3,"Competente",AC562=4,"Proficiente",AC562=5,"Master")</f>
        <v>Prenovato</v>
      </c>
      <c r="AE562" s="17" t="s">
        <v>308</v>
      </c>
    </row>
    <row r="563" spans="1:31" x14ac:dyDescent="0.25">
      <c r="A563" t="s">
        <v>262</v>
      </c>
      <c r="B563" t="s">
        <v>263</v>
      </c>
      <c r="C563" t="s">
        <v>196</v>
      </c>
      <c r="D563" t="s">
        <v>197</v>
      </c>
      <c r="E563" t="s">
        <v>262</v>
      </c>
      <c r="F563" t="s">
        <v>263</v>
      </c>
      <c r="G563" t="s">
        <v>264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SI</v>
      </c>
      <c r="L563" t="s">
        <v>196</v>
      </c>
      <c r="M563" t="s">
        <v>304</v>
      </c>
      <c r="N563" t="s">
        <v>296</v>
      </c>
      <c r="O563" t="s">
        <v>296</v>
      </c>
      <c r="P563" t="str">
        <f t="shared" si="38"/>
        <v>ELIANA REGINA BACA GUEVARAAnálisis descriptivo y prescriptivoAUTOEVALUACION</v>
      </c>
      <c r="Q563" t="str">
        <f>BASE[[#This Row],[NombresCalificado]]&amp;BASE[[#This Row],[TipoEvaluacion]]</f>
        <v>ELIANA REGINA BACA GUEVARAAUTOEVALUACION</v>
      </c>
      <c r="R563">
        <v>2</v>
      </c>
      <c r="S563" t="s">
        <v>4</v>
      </c>
      <c r="T563" t="s">
        <v>307</v>
      </c>
      <c r="U563" s="17">
        <v>0</v>
      </c>
      <c r="V563" s="17" t="str" cm="1">
        <f t="array" ref="V563">_xlfn.IFS(U563=0,"Prenovato",U563=1,"Novato",U563=2,"Principiante avanzado",U563=3,"Competente",U563=4,"Proficiente",U563=5,"Master")</f>
        <v>Prenovato</v>
      </c>
      <c r="W563" s="17">
        <v>2</v>
      </c>
      <c r="X563" s="17" t="str" cm="1">
        <f t="array" ref="X563">_xlfn.IFS(W563=0,"No evidenciado",W563=1,"Novato",W563=2,"Principiante avanzado",W563=3,"Competente",W563=4,"Proficiente",W563=5,"Master")</f>
        <v>Principiante avanzado</v>
      </c>
      <c r="Y563" s="17">
        <v>2</v>
      </c>
      <c r="Z563" s="17" t="str" cm="1">
        <f t="array" ref="Z563">_xlfn.IFS(Y563=0,"No evidenciado",Y563=1,"Novato",Y563=2,"Principiante avanzado",Y563=3,"Competente",Y563=4,"Proficiente",Y563=5,"Master")</f>
        <v>Principiante avanzado</v>
      </c>
      <c r="AA563" s="17">
        <v>1</v>
      </c>
      <c r="AB563" s="17" t="str" cm="1">
        <f t="array" ref="AB563">_xlfn.IFS(AA563=0,"No evidenciado",AA563=1,"Novato",AA563=2,"Principiante avanzado",AA563=3,"Competente",AA563=4,"Proficiente",AA563=5,"Master")</f>
        <v>Novato</v>
      </c>
      <c r="AC563" s="17">
        <v>0</v>
      </c>
      <c r="AD563" s="17" t="str" cm="1">
        <f t="array" ref="AD563">_xlfn.IFS(AC563=0,"Prenovato",AC563=1,"Novato",AC563=2,"Principiante avanzado",AC563=3,"Competente",AC563=4,"Proficiente",AC563=5,"Master")</f>
        <v>Prenovato</v>
      </c>
      <c r="AE563" s="17" t="s">
        <v>308</v>
      </c>
    </row>
    <row r="564" spans="1:31" x14ac:dyDescent="0.25">
      <c r="A564" t="s">
        <v>262</v>
      </c>
      <c r="B564" t="s">
        <v>263</v>
      </c>
      <c r="C564" t="s">
        <v>196</v>
      </c>
      <c r="D564" t="s">
        <v>197</v>
      </c>
      <c r="E564" t="s">
        <v>262</v>
      </c>
      <c r="F564" t="s">
        <v>263</v>
      </c>
      <c r="G564" t="s">
        <v>264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SI</v>
      </c>
      <c r="L564" t="s">
        <v>196</v>
      </c>
      <c r="M564" t="s">
        <v>303</v>
      </c>
      <c r="N564" t="s">
        <v>291</v>
      </c>
      <c r="O564" t="s">
        <v>292</v>
      </c>
      <c r="P564" t="str">
        <f t="shared" si="38"/>
        <v>ELIANA REGINA BACA GUEVARAGestión de ProyectosAUTOEVALUACION</v>
      </c>
      <c r="Q564" t="str">
        <f>BASE[[#This Row],[NombresCalificado]]&amp;BASE[[#This Row],[TipoEvaluacion]]</f>
        <v>ELIANA REGINA BACA GUEVARAAUTOEVALUACION</v>
      </c>
      <c r="R564">
        <v>1</v>
      </c>
      <c r="S564" t="s">
        <v>6</v>
      </c>
      <c r="T564" t="s">
        <v>307</v>
      </c>
      <c r="U564" s="17">
        <v>0</v>
      </c>
      <c r="V564" s="17" t="str" cm="1">
        <f t="array" ref="V564">_xlfn.IFS(U564=0,"Prenovato",U564=1,"Novato",U564=2,"Principiante avanzado",U564=3,"Competente",U564=4,"Proficiente",U564=5,"Master")</f>
        <v>Prenovato</v>
      </c>
      <c r="W564" s="17">
        <v>2</v>
      </c>
      <c r="X564" s="17" t="str" cm="1">
        <f t="array" ref="X564">_xlfn.IFS(W564=0,"No evidenciado",W564=1,"Novato",W564=2,"Principiante avanzado",W564=3,"Competente",W564=4,"Proficiente",W564=5,"Master")</f>
        <v>Principiante avanzado</v>
      </c>
      <c r="Y564" s="17">
        <v>2</v>
      </c>
      <c r="Z564" s="17" t="str" cm="1">
        <f t="array" ref="Z564">_xlfn.IFS(Y564=0,"No evidenciado",Y564=1,"Novato",Y564=2,"Principiante avanzado",Y564=3,"Competente",Y564=4,"Proficiente",Y564=5,"Master")</f>
        <v>Principiante avanzado</v>
      </c>
      <c r="AA564" s="17">
        <v>1</v>
      </c>
      <c r="AB564" s="17" t="str" cm="1">
        <f t="array" ref="AB564">_xlfn.IFS(AA564=0,"No evidenciado",AA564=1,"Novato",AA564=2,"Principiante avanzado",AA564=3,"Competente",AA564=4,"Proficiente",AA564=5,"Master")</f>
        <v>Novato</v>
      </c>
      <c r="AC564" s="17">
        <v>0</v>
      </c>
      <c r="AD564" s="17" t="str" cm="1">
        <f t="array" ref="AD564">_xlfn.IFS(AC564=0,"Prenovato",AC564=1,"Novato",AC564=2,"Principiante avanzado",AC564=3,"Competente",AC564=4,"Proficiente",AC564=5,"Master")</f>
        <v>Prenovato</v>
      </c>
      <c r="AE564" s="17" t="s">
        <v>308</v>
      </c>
    </row>
    <row r="565" spans="1:31" x14ac:dyDescent="0.25">
      <c r="A565" t="s">
        <v>262</v>
      </c>
      <c r="B565" t="s">
        <v>263</v>
      </c>
      <c r="C565" t="s">
        <v>196</v>
      </c>
      <c r="D565" t="s">
        <v>197</v>
      </c>
      <c r="E565" t="s">
        <v>262</v>
      </c>
      <c r="F565" t="s">
        <v>263</v>
      </c>
      <c r="G565" t="s">
        <v>264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SI</v>
      </c>
      <c r="L565" t="s">
        <v>196</v>
      </c>
      <c r="M565" t="s">
        <v>302</v>
      </c>
      <c r="N565" t="s">
        <v>296</v>
      </c>
      <c r="O565" t="s">
        <v>296</v>
      </c>
      <c r="P565" t="str">
        <f t="shared" si="38"/>
        <v>ELIANA REGINA BACA GUEVARAComunicación MultidimensionalAUTOEVALUACION</v>
      </c>
      <c r="Q565" t="str">
        <f>BASE[[#This Row],[NombresCalificado]]&amp;BASE[[#This Row],[TipoEvaluacion]]</f>
        <v>ELIANA REGINA BACA GUEVARAAUTOEVALUACION</v>
      </c>
      <c r="R565">
        <v>1</v>
      </c>
      <c r="S565" t="s">
        <v>6</v>
      </c>
      <c r="T565" t="s">
        <v>307</v>
      </c>
      <c r="U565" s="17">
        <v>0</v>
      </c>
      <c r="V565" s="17" t="str" cm="1">
        <f t="array" ref="V565">_xlfn.IFS(U565=0,"Prenovato",U565=1,"Novato",U565=2,"Principiante avanzado",U565=3,"Competente",U565=4,"Proficiente",U565=5,"Master")</f>
        <v>Prenovato</v>
      </c>
      <c r="W565" s="17">
        <v>2</v>
      </c>
      <c r="X565" s="17" t="str" cm="1">
        <f t="array" ref="X565">_xlfn.IFS(W565=0,"No evidenciado",W565=1,"Novato",W565=2,"Principiante avanzado",W565=3,"Competente",W565=4,"Proficiente",W565=5,"Master")</f>
        <v>Principiante avanzado</v>
      </c>
      <c r="Y565" s="17">
        <v>2</v>
      </c>
      <c r="Z565" s="17" t="str" cm="1">
        <f t="array" ref="Z565">_xlfn.IFS(Y565=0,"No evidenciado",Y565=1,"Novato",Y565=2,"Principiante avanzado",Y565=3,"Competente",Y565=4,"Proficiente",Y565=5,"Master")</f>
        <v>Principiante avanzado</v>
      </c>
      <c r="AA565" s="17">
        <v>1</v>
      </c>
      <c r="AB565" s="17" t="str" cm="1">
        <f t="array" ref="AB565">_xlfn.IFS(AA565=0,"No evidenciado",AA565=1,"Novato",AA565=2,"Principiante avanzado",AA565=3,"Competente",AA565=4,"Proficiente",AA565=5,"Master")</f>
        <v>Novato</v>
      </c>
      <c r="AC565" s="17">
        <v>0</v>
      </c>
      <c r="AD565" s="17" t="str" cm="1">
        <f t="array" ref="AD565">_xlfn.IFS(AC565=0,"Prenovato",AC565=1,"Novato",AC565=2,"Principiante avanzado",AC565=3,"Competente",AC565=4,"Proficiente",AC565=5,"Master")</f>
        <v>Prenovato</v>
      </c>
      <c r="AE565" s="17" t="s">
        <v>308</v>
      </c>
    </row>
    <row r="566" spans="1:31" x14ac:dyDescent="0.25">
      <c r="A566" t="s">
        <v>262</v>
      </c>
      <c r="B566" t="s">
        <v>263</v>
      </c>
      <c r="C566" t="s">
        <v>196</v>
      </c>
      <c r="D566" t="s">
        <v>197</v>
      </c>
      <c r="E566" t="s">
        <v>262</v>
      </c>
      <c r="F566" t="s">
        <v>263</v>
      </c>
      <c r="G566" t="s">
        <v>264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SI</v>
      </c>
      <c r="L566" t="s">
        <v>196</v>
      </c>
      <c r="M566" t="s">
        <v>300</v>
      </c>
      <c r="N566" t="s">
        <v>291</v>
      </c>
      <c r="O566" t="s">
        <v>292</v>
      </c>
      <c r="P566" t="str">
        <f t="shared" si="38"/>
        <v>ELIANA REGINA BACA GUEVARAComportamiento del ConsumidorAUTOEVALUACION</v>
      </c>
      <c r="Q566" t="str">
        <f>BASE[[#This Row],[NombresCalificado]]&amp;BASE[[#This Row],[TipoEvaluacion]]</f>
        <v>ELIANA REGINA BACA GUEVARAAUTOEVALUACION</v>
      </c>
      <c r="R566">
        <v>1</v>
      </c>
      <c r="S566" t="s">
        <v>6</v>
      </c>
      <c r="T566" t="s">
        <v>307</v>
      </c>
      <c r="U566" s="17">
        <v>0</v>
      </c>
      <c r="V566" s="17" t="str" cm="1">
        <f t="array" ref="V566">_xlfn.IFS(U566=0,"Prenovato",U566=1,"Novato",U566=2,"Principiante avanzado",U566=3,"Competente",U566=4,"Proficiente",U566=5,"Master")</f>
        <v>Prenovato</v>
      </c>
      <c r="W566" s="17">
        <v>2</v>
      </c>
      <c r="X566" s="17" t="str" cm="1">
        <f t="array" ref="X566">_xlfn.IFS(W566=0,"No evidenciado",W566=1,"Novato",W566=2,"Principiante avanzado",W566=3,"Competente",W566=4,"Proficiente",W566=5,"Master")</f>
        <v>Principiante avanzado</v>
      </c>
      <c r="Y566" s="17">
        <v>2</v>
      </c>
      <c r="Z566" s="17" t="str" cm="1">
        <f t="array" ref="Z566">_xlfn.IFS(Y566=0,"No evidenciado",Y566=1,"Novato",Y566=2,"Principiante avanzado",Y566=3,"Competente",Y566=4,"Proficiente",Y566=5,"Master")</f>
        <v>Principiante avanzado</v>
      </c>
      <c r="AA566" s="17">
        <v>1</v>
      </c>
      <c r="AB566" s="17" t="str" cm="1">
        <f t="array" ref="AB566">_xlfn.IFS(AA566=0,"No evidenciado",AA566=1,"Novato",AA566=2,"Principiante avanzado",AA566=3,"Competente",AA566=4,"Proficiente",AA566=5,"Master")</f>
        <v>Novato</v>
      </c>
      <c r="AC566" s="17">
        <v>0</v>
      </c>
      <c r="AD566" s="17" t="str" cm="1">
        <f t="array" ref="AD566">_xlfn.IFS(AC566=0,"Prenovato",AC566=1,"Novato",AC566=2,"Principiante avanzado",AC566=3,"Competente",AC566=4,"Proficiente",AC566=5,"Master")</f>
        <v>Prenovato</v>
      </c>
      <c r="AE566" s="17" t="s">
        <v>308</v>
      </c>
    </row>
    <row r="567" spans="1:31" x14ac:dyDescent="0.25">
      <c r="A567" t="s">
        <v>262</v>
      </c>
      <c r="B567" t="s">
        <v>263</v>
      </c>
      <c r="C567" t="s">
        <v>196</v>
      </c>
      <c r="D567" t="s">
        <v>197</v>
      </c>
      <c r="E567" t="s">
        <v>262</v>
      </c>
      <c r="F567" t="s">
        <v>263</v>
      </c>
      <c r="G567" t="s">
        <v>264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SI</v>
      </c>
      <c r="L567" t="s">
        <v>196</v>
      </c>
      <c r="M567" t="s">
        <v>293</v>
      </c>
      <c r="N567" t="s">
        <v>291</v>
      </c>
      <c r="O567" t="s">
        <v>292</v>
      </c>
      <c r="P567" t="str">
        <f t="shared" si="38"/>
        <v>ELIANA REGINA BACA GUEVARAForesight StrategyAUTOEVALUACION</v>
      </c>
      <c r="Q567" t="str">
        <f>BASE[[#This Row],[NombresCalificado]]&amp;BASE[[#This Row],[TipoEvaluacion]]</f>
        <v>ELIANA REGINA BACA GUEVARAAUTOEVALUACION</v>
      </c>
      <c r="R567">
        <v>1</v>
      </c>
      <c r="S567" t="s">
        <v>6</v>
      </c>
      <c r="T567" t="s">
        <v>307</v>
      </c>
      <c r="U567" s="17">
        <v>0</v>
      </c>
      <c r="V567" s="17" t="str" cm="1">
        <f t="array" ref="V567">_xlfn.IFS(U567=0,"Prenovato",U567=1,"Novato",U567=2,"Principiante avanzado",U567=3,"Competente",U567=4,"Proficiente",U567=5,"Master")</f>
        <v>Prenovato</v>
      </c>
      <c r="W567" s="17">
        <v>2</v>
      </c>
      <c r="X567" s="17" t="str" cm="1">
        <f t="array" ref="X567">_xlfn.IFS(W567=0,"No evidenciado",W567=1,"Novato",W567=2,"Principiante avanzado",W567=3,"Competente",W567=4,"Proficiente",W567=5,"Master")</f>
        <v>Principiante avanzado</v>
      </c>
      <c r="Y567" s="17">
        <v>2</v>
      </c>
      <c r="Z567" s="17" t="str" cm="1">
        <f t="array" ref="Z567">_xlfn.IFS(Y567=0,"No evidenciado",Y567=1,"Novato",Y567=2,"Principiante avanzado",Y567=3,"Competente",Y567=4,"Proficiente",Y567=5,"Master")</f>
        <v>Principiante avanzado</v>
      </c>
      <c r="AA567" s="17">
        <v>1</v>
      </c>
      <c r="AB567" s="17" t="str" cm="1">
        <f t="array" ref="AB567">_xlfn.IFS(AA567=0,"No evidenciado",AA567=1,"Novato",AA567=2,"Principiante avanzado",AA567=3,"Competente",AA567=4,"Proficiente",AA567=5,"Master")</f>
        <v>Novato</v>
      </c>
      <c r="AC567" s="17">
        <v>0</v>
      </c>
      <c r="AD567" s="17" t="str" cm="1">
        <f t="array" ref="AD567">_xlfn.IFS(AC567=0,"Prenovato",AC567=1,"Novato",AC567=2,"Principiante avanzado",AC567=3,"Competente",AC567=4,"Proficiente",AC567=5,"Master")</f>
        <v>Prenovato</v>
      </c>
      <c r="AE567" s="17" t="s">
        <v>308</v>
      </c>
    </row>
    <row r="568" spans="1:31" x14ac:dyDescent="0.25">
      <c r="A568" t="s">
        <v>262</v>
      </c>
      <c r="B568" t="s">
        <v>263</v>
      </c>
      <c r="C568" t="s">
        <v>196</v>
      </c>
      <c r="D568" t="s">
        <v>197</v>
      </c>
      <c r="E568" t="s">
        <v>262</v>
      </c>
      <c r="F568" t="s">
        <v>263</v>
      </c>
      <c r="G568" t="s">
        <v>264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SI</v>
      </c>
      <c r="L568" t="s">
        <v>196</v>
      </c>
      <c r="M568" t="s">
        <v>294</v>
      </c>
      <c r="N568" t="s">
        <v>291</v>
      </c>
      <c r="O568" t="s">
        <v>292</v>
      </c>
      <c r="P568" t="str">
        <f t="shared" si="38"/>
        <v>ELIANA REGINA BACA GUEVARADiseño y Desarrollo OrganizacionalAUTOEVALUACION</v>
      </c>
      <c r="Q568" t="str">
        <f>BASE[[#This Row],[NombresCalificado]]&amp;BASE[[#This Row],[TipoEvaluacion]]</f>
        <v>ELIANA REGINA BACA GUEVARAAUTOEVALUACION</v>
      </c>
      <c r="R568">
        <v>1</v>
      </c>
      <c r="S568" t="s">
        <v>6</v>
      </c>
      <c r="T568" t="s">
        <v>307</v>
      </c>
      <c r="U568" s="17">
        <v>0</v>
      </c>
      <c r="V568" s="17" t="str" cm="1">
        <f t="array" ref="V568">_xlfn.IFS(U568=0,"Prenovato",U568=1,"Novato",U568=2,"Principiante avanzado",U568=3,"Competente",U568=4,"Proficiente",U568=5,"Master")</f>
        <v>Prenovato</v>
      </c>
      <c r="W568" s="17">
        <v>2</v>
      </c>
      <c r="X568" s="17" t="str" cm="1">
        <f t="array" ref="X568">_xlfn.IFS(W568=0,"No evidenciado",W568=1,"Novato",W568=2,"Principiante avanzado",W568=3,"Competente",W568=4,"Proficiente",W568=5,"Master")</f>
        <v>Principiante avanzado</v>
      </c>
      <c r="Y568" s="17">
        <v>2</v>
      </c>
      <c r="Z568" s="17" t="str" cm="1">
        <f t="array" ref="Z568">_xlfn.IFS(Y568=0,"No evidenciado",Y568=1,"Novato",Y568=2,"Principiante avanzado",Y568=3,"Competente",Y568=4,"Proficiente",Y568=5,"Master")</f>
        <v>Principiante avanzado</v>
      </c>
      <c r="AA568" s="17">
        <v>1</v>
      </c>
      <c r="AB568" s="17" t="str" cm="1">
        <f t="array" ref="AB568">_xlfn.IFS(AA568=0,"No evidenciado",AA568=1,"Novato",AA568=2,"Principiante avanzado",AA568=3,"Competente",AA568=4,"Proficiente",AA568=5,"Master")</f>
        <v>Novato</v>
      </c>
      <c r="AC568" s="17">
        <v>0</v>
      </c>
      <c r="AD568" s="17" t="str" cm="1">
        <f t="array" ref="AD568">_xlfn.IFS(AC568=0,"Prenovato",AC568=1,"Novato",AC568=2,"Principiante avanzado",AC568=3,"Competente",AC568=4,"Proficiente",AC568=5,"Master")</f>
        <v>Prenovato</v>
      </c>
      <c r="AE568" s="17" t="s">
        <v>308</v>
      </c>
    </row>
    <row r="569" spans="1:31" x14ac:dyDescent="0.25">
      <c r="A569" t="s">
        <v>262</v>
      </c>
      <c r="B569" t="s">
        <v>263</v>
      </c>
      <c r="C569" t="s">
        <v>196</v>
      </c>
      <c r="D569" t="s">
        <v>197</v>
      </c>
      <c r="E569" t="s">
        <v>262</v>
      </c>
      <c r="F569" t="s">
        <v>263</v>
      </c>
      <c r="G569" t="s">
        <v>264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SI</v>
      </c>
      <c r="L569" t="s">
        <v>196</v>
      </c>
      <c r="M569" t="s">
        <v>306</v>
      </c>
      <c r="N569" t="s">
        <v>296</v>
      </c>
      <c r="O569" t="s">
        <v>296</v>
      </c>
      <c r="P569" t="str">
        <f t="shared" si="38"/>
        <v>ELIANA REGINA BACA GUEVARADesarrollo de Nuevos Productos y ServiciosAUTOEVALUACION</v>
      </c>
      <c r="Q569" t="str">
        <f>BASE[[#This Row],[NombresCalificado]]&amp;BASE[[#This Row],[TipoEvaluacion]]</f>
        <v>ELIANA REGINA BACA GUEVARAAUTOEVALUACION</v>
      </c>
      <c r="R569">
        <v>2</v>
      </c>
      <c r="S569" t="s">
        <v>4</v>
      </c>
      <c r="T569" t="s">
        <v>307</v>
      </c>
      <c r="U569" s="17">
        <v>0</v>
      </c>
      <c r="V569" s="17" t="str" cm="1">
        <f t="array" ref="V569">_xlfn.IFS(U569=0,"Prenovato",U569=1,"Novato",U569=2,"Principiante avanzado",U569=3,"Competente",U569=4,"Proficiente",U569=5,"Master")</f>
        <v>Prenovato</v>
      </c>
      <c r="W569" s="17">
        <v>2</v>
      </c>
      <c r="X569" s="17" t="str" cm="1">
        <f t="array" ref="X569">_xlfn.IFS(W569=0,"No evidenciado",W569=1,"Novato",W569=2,"Principiante avanzado",W569=3,"Competente",W569=4,"Proficiente",W569=5,"Master")</f>
        <v>Principiante avanzado</v>
      </c>
      <c r="Y569" s="17">
        <v>2</v>
      </c>
      <c r="Z569" s="17" t="str" cm="1">
        <f t="array" ref="Z569">_xlfn.IFS(Y569=0,"No evidenciado",Y569=1,"Novato",Y569=2,"Principiante avanzado",Y569=3,"Competente",Y569=4,"Proficiente",Y569=5,"Master")</f>
        <v>Principiante avanzado</v>
      </c>
      <c r="AA569" s="17">
        <v>1</v>
      </c>
      <c r="AB569" s="17" t="str" cm="1">
        <f t="array" ref="AB569">_xlfn.IFS(AA569=0,"No evidenciado",AA569=1,"Novato",AA569=2,"Principiante avanzado",AA569=3,"Competente",AA569=4,"Proficiente",AA569=5,"Master")</f>
        <v>Novato</v>
      </c>
      <c r="AC569" s="17">
        <v>0</v>
      </c>
      <c r="AD569" s="17" t="str" cm="1">
        <f t="array" ref="AD569">_xlfn.IFS(AC569=0,"Prenovato",AC569=1,"Novato",AC569=2,"Principiante avanzado",AC569=3,"Competente",AC569=4,"Proficiente",AC569=5,"Master")</f>
        <v>Prenovato</v>
      </c>
      <c r="AE569" s="17" t="s">
        <v>308</v>
      </c>
    </row>
    <row r="570" spans="1:31" x14ac:dyDescent="0.25">
      <c r="A570" t="s">
        <v>262</v>
      </c>
      <c r="B570" t="s">
        <v>263</v>
      </c>
      <c r="C570" t="s">
        <v>196</v>
      </c>
      <c r="D570" t="s">
        <v>197</v>
      </c>
      <c r="E570" t="s">
        <v>262</v>
      </c>
      <c r="F570" t="s">
        <v>263</v>
      </c>
      <c r="G570" t="s">
        <v>264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SI</v>
      </c>
      <c r="L570" t="s">
        <v>196</v>
      </c>
      <c r="M570" t="s">
        <v>295</v>
      </c>
      <c r="N570" t="s">
        <v>296</v>
      </c>
      <c r="O570" t="s">
        <v>296</v>
      </c>
      <c r="P570" t="str">
        <f t="shared" si="38"/>
        <v>ELIANA REGINA BACA GUEVARATransformacion DigitalAUTOEVALUACION</v>
      </c>
      <c r="Q570" t="str">
        <f>BASE[[#This Row],[NombresCalificado]]&amp;BASE[[#This Row],[TipoEvaluacion]]</f>
        <v>ELIANA REGINA BACA GUEVARAAUTOEVALUACION</v>
      </c>
      <c r="R570">
        <v>1</v>
      </c>
      <c r="S570" t="s">
        <v>6</v>
      </c>
      <c r="T570" t="s">
        <v>307</v>
      </c>
      <c r="U570" s="17">
        <v>0</v>
      </c>
      <c r="V570" s="17" t="str" cm="1">
        <f t="array" ref="V570">_xlfn.IFS(U570=0,"Prenovato",U570=1,"Novato",U570=2,"Principiante avanzado",U570=3,"Competente",U570=4,"Proficiente",U570=5,"Master")</f>
        <v>Prenovato</v>
      </c>
      <c r="W570" s="17">
        <v>2</v>
      </c>
      <c r="X570" s="17" t="str" cm="1">
        <f t="array" ref="X570">_xlfn.IFS(W570=0,"No evidenciado",W570=1,"Novato",W570=2,"Principiante avanzado",W570=3,"Competente",W570=4,"Proficiente",W570=5,"Master")</f>
        <v>Principiante avanzado</v>
      </c>
      <c r="Y570" s="17">
        <v>2</v>
      </c>
      <c r="Z570" s="17" t="str" cm="1">
        <f t="array" ref="Z570">_xlfn.IFS(Y570=0,"No evidenciado",Y570=1,"Novato",Y570=2,"Principiante avanzado",Y570=3,"Competente",Y570=4,"Proficiente",Y570=5,"Master")</f>
        <v>Principiante avanzado</v>
      </c>
      <c r="AA570" s="17">
        <v>1</v>
      </c>
      <c r="AB570" s="17" t="str" cm="1">
        <f t="array" ref="AB570">_xlfn.IFS(AA570=0,"No evidenciado",AA570=1,"Novato",AA570=2,"Principiante avanzado",AA570=3,"Competente",AA570=4,"Proficiente",AA570=5,"Master")</f>
        <v>Novato</v>
      </c>
      <c r="AC570" s="17">
        <v>0</v>
      </c>
      <c r="AD570" s="17" t="str" cm="1">
        <f t="array" ref="AD570">_xlfn.IFS(AC570=0,"Prenovato",AC570=1,"Novato",AC570=2,"Principiante avanzado",AC570=3,"Competente",AC570=4,"Proficiente",AC570=5,"Master")</f>
        <v>Prenovato</v>
      </c>
      <c r="AE570" s="17" t="s">
        <v>308</v>
      </c>
    </row>
    <row r="571" spans="1:31" x14ac:dyDescent="0.25">
      <c r="A571" t="s">
        <v>262</v>
      </c>
      <c r="B571" t="s">
        <v>263</v>
      </c>
      <c r="C571" t="s">
        <v>196</v>
      </c>
      <c r="D571" t="s">
        <v>197</v>
      </c>
      <c r="E571" t="s">
        <v>262</v>
      </c>
      <c r="F571" t="s">
        <v>263</v>
      </c>
      <c r="G571" t="s">
        <v>264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SI</v>
      </c>
      <c r="L571" t="s">
        <v>196</v>
      </c>
      <c r="M571" t="s">
        <v>301</v>
      </c>
      <c r="N571" t="s">
        <v>296</v>
      </c>
      <c r="O571" t="s">
        <v>296</v>
      </c>
      <c r="P571" t="str">
        <f t="shared" si="38"/>
        <v>ELIANA REGINA BACA GUEVARAMejora de ProcesosAUTOEVALUACION</v>
      </c>
      <c r="Q571" t="str">
        <f>BASE[[#This Row],[NombresCalificado]]&amp;BASE[[#This Row],[TipoEvaluacion]]</f>
        <v>ELIANA REGINA BACA GUEVARAAUTOEVALUACION</v>
      </c>
      <c r="R571">
        <v>1</v>
      </c>
      <c r="S571" t="s">
        <v>6</v>
      </c>
      <c r="T571" t="s">
        <v>307</v>
      </c>
      <c r="U571" s="17">
        <v>0</v>
      </c>
      <c r="V571" s="17" t="str" cm="1">
        <f t="array" ref="V571">_xlfn.IFS(U571=0,"Prenovato",U571=1,"Novato",U571=2,"Principiante avanzado",U571=3,"Competente",U571=4,"Proficiente",U571=5,"Master")</f>
        <v>Prenovato</v>
      </c>
      <c r="W571" s="17">
        <v>2</v>
      </c>
      <c r="X571" s="17" t="str" cm="1">
        <f t="array" ref="X571">_xlfn.IFS(W571=0,"No evidenciado",W571=1,"Novato",W571=2,"Principiante avanzado",W571=3,"Competente",W571=4,"Proficiente",W571=5,"Master")</f>
        <v>Principiante avanzado</v>
      </c>
      <c r="Y571" s="17">
        <v>2</v>
      </c>
      <c r="Z571" s="17" t="str" cm="1">
        <f t="array" ref="Z571">_xlfn.IFS(Y571=0,"No evidenciado",Y571=1,"Novato",Y571=2,"Principiante avanzado",Y571=3,"Competente",Y571=4,"Proficiente",Y571=5,"Master")</f>
        <v>Principiante avanzado</v>
      </c>
      <c r="AA571" s="17">
        <v>1</v>
      </c>
      <c r="AB571" s="17" t="str" cm="1">
        <f t="array" ref="AB571">_xlfn.IFS(AA571=0,"No evidenciado",AA571=1,"Novato",AA571=2,"Principiante avanzado",AA571=3,"Competente",AA571=4,"Proficiente",AA571=5,"Master")</f>
        <v>Novato</v>
      </c>
      <c r="AC571" s="17">
        <v>0</v>
      </c>
      <c r="AD571" s="17" t="str" cm="1">
        <f t="array" ref="AD571">_xlfn.IFS(AC571=0,"Prenovato",AC571=1,"Novato",AC571=2,"Principiante avanzado",AC571=3,"Competente",AC571=4,"Proficiente",AC571=5,"Master")</f>
        <v>Prenovato</v>
      </c>
      <c r="AE571" s="17" t="s">
        <v>308</v>
      </c>
    </row>
    <row r="572" spans="1:31" x14ac:dyDescent="0.25">
      <c r="A572" t="s">
        <v>262</v>
      </c>
      <c r="B572" t="s">
        <v>263</v>
      </c>
      <c r="C572" t="s">
        <v>196</v>
      </c>
      <c r="D572" t="s">
        <v>197</v>
      </c>
      <c r="E572" t="s">
        <v>262</v>
      </c>
      <c r="F572" t="s">
        <v>263</v>
      </c>
      <c r="G572" t="s">
        <v>264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SI</v>
      </c>
      <c r="L572" t="s">
        <v>196</v>
      </c>
      <c r="M572" t="s">
        <v>305</v>
      </c>
      <c r="N572" t="s">
        <v>291</v>
      </c>
      <c r="O572" t="s">
        <v>292</v>
      </c>
      <c r="P572" t="str">
        <f t="shared" si="38"/>
        <v>ELIANA REGINA BACA GUEVARACapacidad innovadora y creativaAUTOEVALUACION</v>
      </c>
      <c r="Q572" t="str">
        <f>BASE[[#This Row],[NombresCalificado]]&amp;BASE[[#This Row],[TipoEvaluacion]]</f>
        <v>ELIANA REGINA BACA GUEVARAAUTOEVALUACION</v>
      </c>
      <c r="R572">
        <v>1</v>
      </c>
      <c r="S572" t="s">
        <v>6</v>
      </c>
      <c r="T572" t="s">
        <v>307</v>
      </c>
      <c r="U572" s="17">
        <v>0</v>
      </c>
      <c r="V572" s="17" t="str" cm="1">
        <f t="array" ref="V572">_xlfn.IFS(U572=0,"Prenovato",U572=1,"Novato",U572=2,"Principiante avanzado",U572=3,"Competente",U572=4,"Proficiente",U572=5,"Master")</f>
        <v>Prenovato</v>
      </c>
      <c r="W572" s="17">
        <v>2</v>
      </c>
      <c r="X572" s="17" t="str" cm="1">
        <f t="array" ref="X572">_xlfn.IFS(W572=0,"No evidenciado",W572=1,"Novato",W572=2,"Principiante avanzado",W572=3,"Competente",W572=4,"Proficiente",W572=5,"Master")</f>
        <v>Principiante avanzado</v>
      </c>
      <c r="Y572" s="17">
        <v>2</v>
      </c>
      <c r="Z572" s="17" t="str" cm="1">
        <f t="array" ref="Z572">_xlfn.IFS(Y572=0,"No evidenciado",Y572=1,"Novato",Y572=2,"Principiante avanzado",Y572=3,"Competente",Y572=4,"Proficiente",Y572=5,"Master")</f>
        <v>Principiante avanzado</v>
      </c>
      <c r="AA572" s="17">
        <v>1</v>
      </c>
      <c r="AB572" s="17" t="str" cm="1">
        <f t="array" ref="AB572">_xlfn.IFS(AA572=0,"No evidenciado",AA572=1,"Novato",AA572=2,"Principiante avanzado",AA572=3,"Competente",AA572=4,"Proficiente",AA572=5,"Master")</f>
        <v>Novato</v>
      </c>
      <c r="AC572" s="17">
        <v>0</v>
      </c>
      <c r="AD572" s="17" t="str" cm="1">
        <f t="array" ref="AD572">_xlfn.IFS(AC572=0,"Prenovato",AC572=1,"Novato",AC572=2,"Principiante avanzado",AC572=3,"Competente",AC572=4,"Proficiente",AC572=5,"Master")</f>
        <v>Prenovato</v>
      </c>
      <c r="AE572" s="17" t="s">
        <v>308</v>
      </c>
    </row>
    <row r="573" spans="1:31" x14ac:dyDescent="0.25">
      <c r="A573" t="s">
        <v>262</v>
      </c>
      <c r="B573" t="s">
        <v>263</v>
      </c>
      <c r="C573" t="s">
        <v>196</v>
      </c>
      <c r="D573" t="s">
        <v>197</v>
      </c>
      <c r="E573" t="s">
        <v>262</v>
      </c>
      <c r="F573" t="s">
        <v>263</v>
      </c>
      <c r="G573" t="s">
        <v>264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SI</v>
      </c>
      <c r="L573" t="s">
        <v>196</v>
      </c>
      <c r="M573" t="s">
        <v>290</v>
      </c>
      <c r="N573" t="s">
        <v>291</v>
      </c>
      <c r="O573" t="s">
        <v>292</v>
      </c>
      <c r="P573" t="str">
        <f t="shared" si="38"/>
        <v>ELIANA REGINA BACA GUEVARAAnálisis del entorno (interno y externo)AUTOEVALUACION</v>
      </c>
      <c r="Q573" t="str">
        <f>BASE[[#This Row],[NombresCalificado]]&amp;BASE[[#This Row],[TipoEvaluacion]]</f>
        <v>ELIANA REGINA BACA GUEVARAAUTOEVALUACION</v>
      </c>
      <c r="R573">
        <v>1</v>
      </c>
      <c r="S573" t="s">
        <v>6</v>
      </c>
      <c r="T573" t="s">
        <v>307</v>
      </c>
      <c r="U573" s="17">
        <v>0</v>
      </c>
      <c r="V573" s="17" t="str" cm="1">
        <f t="array" ref="V573">_xlfn.IFS(U573=0,"Prenovato",U573=1,"Novato",U573=2,"Principiante avanzado",U573=3,"Competente",U573=4,"Proficiente",U573=5,"Master")</f>
        <v>Prenovato</v>
      </c>
      <c r="W573" s="17">
        <v>2</v>
      </c>
      <c r="X573" s="17" t="str" cm="1">
        <f t="array" ref="X573">_xlfn.IFS(W573=0,"No evidenciado",W573=1,"Novato",W573=2,"Principiante avanzado",W573=3,"Competente",W573=4,"Proficiente",W573=5,"Master")</f>
        <v>Principiante avanzado</v>
      </c>
      <c r="Y573" s="17">
        <v>2</v>
      </c>
      <c r="Z573" s="17" t="str" cm="1">
        <f t="array" ref="Z573">_xlfn.IFS(Y573=0,"No evidenciado",Y573=1,"Novato",Y573=2,"Principiante avanzado",Y573=3,"Competente",Y573=4,"Proficiente",Y573=5,"Master")</f>
        <v>Principiante avanzado</v>
      </c>
      <c r="AA573" s="17">
        <v>1</v>
      </c>
      <c r="AB573" s="17" t="str" cm="1">
        <f t="array" ref="AB573">_xlfn.IFS(AA573=0,"No evidenciado",AA573=1,"Novato",AA573=2,"Principiante avanzado",AA573=3,"Competente",AA573=4,"Proficiente",AA573=5,"Master")</f>
        <v>Novato</v>
      </c>
      <c r="AC573" s="17">
        <v>0</v>
      </c>
      <c r="AD573" s="17" t="str" cm="1">
        <f t="array" ref="AD573">_xlfn.IFS(AC573=0,"Prenovato",AC573=1,"Novato",AC573=2,"Principiante avanzado",AC573=3,"Competente",AC573=4,"Proficiente",AC573=5,"Master")</f>
        <v>Prenovato</v>
      </c>
      <c r="AE573" s="17" t="s">
        <v>308</v>
      </c>
    </row>
    <row r="574" spans="1:31" x14ac:dyDescent="0.25">
      <c r="A574" t="s">
        <v>262</v>
      </c>
      <c r="B574" t="s">
        <v>263</v>
      </c>
      <c r="C574" t="s">
        <v>196</v>
      </c>
      <c r="D574" t="s">
        <v>197</v>
      </c>
      <c r="E574" t="s">
        <v>262</v>
      </c>
      <c r="F574" t="s">
        <v>263</v>
      </c>
      <c r="G574" t="s">
        <v>264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SI</v>
      </c>
      <c r="L574" t="s">
        <v>196</v>
      </c>
      <c r="M574" t="s">
        <v>298</v>
      </c>
      <c r="N574" t="s">
        <v>296</v>
      </c>
      <c r="O574" t="s">
        <v>296</v>
      </c>
      <c r="P574" t="str">
        <f t="shared" si="38"/>
        <v>ELIANA REGINA BACA GUEVARAElaboración de Modelos Financieros y No FinancierosAUTOEVALUACION</v>
      </c>
      <c r="Q574" t="str">
        <f>BASE[[#This Row],[NombresCalificado]]&amp;BASE[[#This Row],[TipoEvaluacion]]</f>
        <v>ELIANA REGINA BACA GUEVARAAUTOEVALUACION</v>
      </c>
      <c r="R574">
        <v>1</v>
      </c>
      <c r="S574" t="s">
        <v>6</v>
      </c>
      <c r="T574" t="s">
        <v>307</v>
      </c>
      <c r="U574" s="17">
        <v>0</v>
      </c>
      <c r="V574" s="17" t="str" cm="1">
        <f t="array" ref="V574">_xlfn.IFS(U574=0,"Prenovato",U574=1,"Novato",U574=2,"Principiante avanzado",U574=3,"Competente",U574=4,"Proficiente",U574=5,"Master")</f>
        <v>Prenovato</v>
      </c>
      <c r="W574" s="17">
        <v>2</v>
      </c>
      <c r="X574" s="17" t="str" cm="1">
        <f t="array" ref="X574">_xlfn.IFS(W574=0,"No evidenciado",W574=1,"Novato",W574=2,"Principiante avanzado",W574=3,"Competente",W574=4,"Proficiente",W574=5,"Master")</f>
        <v>Principiante avanzado</v>
      </c>
      <c r="Y574" s="17">
        <v>2</v>
      </c>
      <c r="Z574" s="17" t="str" cm="1">
        <f t="array" ref="Z574">_xlfn.IFS(Y574=0,"No evidenciado",Y574=1,"Novato",Y574=2,"Principiante avanzado",Y574=3,"Competente",Y574=4,"Proficiente",Y574=5,"Master")</f>
        <v>Principiante avanzado</v>
      </c>
      <c r="AA574" s="17">
        <v>1</v>
      </c>
      <c r="AB574" s="17" t="str" cm="1">
        <f t="array" ref="AB574">_xlfn.IFS(AA574=0,"No evidenciado",AA574=1,"Novato",AA574=2,"Principiante avanzado",AA574=3,"Competente",AA574=4,"Proficiente",AA574=5,"Master")</f>
        <v>Novato</v>
      </c>
      <c r="AC574" s="17">
        <v>0</v>
      </c>
      <c r="AD574" s="17" t="str" cm="1">
        <f t="array" ref="AD574">_xlfn.IFS(AC574=0,"Prenovato",AC574=1,"Novato",AC574=2,"Principiante avanzado",AC574=3,"Competente",AC574=4,"Proficiente",AC574=5,"Master")</f>
        <v>Prenovato</v>
      </c>
      <c r="AE574" s="17" t="s">
        <v>308</v>
      </c>
    </row>
    <row r="575" spans="1:31" x14ac:dyDescent="0.25">
      <c r="A575" t="s">
        <v>262</v>
      </c>
      <c r="B575" t="s">
        <v>263</v>
      </c>
      <c r="C575" t="s">
        <v>196</v>
      </c>
      <c r="D575" t="s">
        <v>197</v>
      </c>
      <c r="E575" t="s">
        <v>262</v>
      </c>
      <c r="F575" t="s">
        <v>263</v>
      </c>
      <c r="G575" t="s">
        <v>264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SI</v>
      </c>
      <c r="L575" t="s">
        <v>196</v>
      </c>
      <c r="M575" t="s">
        <v>299</v>
      </c>
      <c r="N575" t="s">
        <v>296</v>
      </c>
      <c r="O575" t="s">
        <v>296</v>
      </c>
      <c r="P575" t="str">
        <f t="shared" si="38"/>
        <v>ELIANA REGINA BACA GUEVARAFormulación y de desarrollo de solucionesAUTOEVALUACION</v>
      </c>
      <c r="Q575" t="str">
        <f>BASE[[#This Row],[NombresCalificado]]&amp;BASE[[#This Row],[TipoEvaluacion]]</f>
        <v>ELIANA REGINA BACA GUEVARAAUTOEVALUACION</v>
      </c>
      <c r="R575">
        <v>1</v>
      </c>
      <c r="S575" t="s">
        <v>6</v>
      </c>
      <c r="T575" t="s">
        <v>307</v>
      </c>
      <c r="U575" s="17">
        <v>0</v>
      </c>
      <c r="V575" s="17" t="str" cm="1">
        <f t="array" ref="V575">_xlfn.IFS(U575=0,"Prenovato",U575=1,"Novato",U575=2,"Principiante avanzado",U575=3,"Competente",U575=4,"Proficiente",U575=5,"Master")</f>
        <v>Prenovato</v>
      </c>
      <c r="W575" s="17">
        <v>2</v>
      </c>
      <c r="X575" s="17" t="str" cm="1">
        <f t="array" ref="X575">_xlfn.IFS(W575=0,"No evidenciado",W575=1,"Novato",W575=2,"Principiante avanzado",W575=3,"Competente",W575=4,"Proficiente",W575=5,"Master")</f>
        <v>Principiante avanzado</v>
      </c>
      <c r="Y575" s="17">
        <v>2</v>
      </c>
      <c r="Z575" s="17" t="str" cm="1">
        <f t="array" ref="Z575">_xlfn.IFS(Y575=0,"No evidenciado",Y575=1,"Novato",Y575=2,"Principiante avanzado",Y575=3,"Competente",Y575=4,"Proficiente",Y575=5,"Master")</f>
        <v>Principiante avanzado</v>
      </c>
      <c r="AA575" s="17">
        <v>1</v>
      </c>
      <c r="AB575" s="17" t="str" cm="1">
        <f t="array" ref="AB575">_xlfn.IFS(AA575=0,"No evidenciado",AA575=1,"Novato",AA575=2,"Principiante avanzado",AA575=3,"Competente",AA575=4,"Proficiente",AA575=5,"Master")</f>
        <v>Novato</v>
      </c>
      <c r="AC575" s="17">
        <v>0</v>
      </c>
      <c r="AD575" s="17" t="str" cm="1">
        <f t="array" ref="AD575">_xlfn.IFS(AC575=0,"Prenovato",AC575=1,"Novato",AC575=2,"Principiante avanzado",AC575=3,"Competente",AC575=4,"Proficiente",AC575=5,"Master")</f>
        <v>Prenovato</v>
      </c>
      <c r="AE575" s="17" t="s">
        <v>308</v>
      </c>
    </row>
    <row r="576" spans="1:31" x14ac:dyDescent="0.25">
      <c r="A576" t="s">
        <v>205</v>
      </c>
      <c r="B576" t="s">
        <v>206</v>
      </c>
      <c r="C576" t="s">
        <v>201</v>
      </c>
      <c r="D576" t="s">
        <v>197</v>
      </c>
      <c r="E576" t="s">
        <v>262</v>
      </c>
      <c r="F576" t="s">
        <v>263</v>
      </c>
      <c r="G576" t="s">
        <v>264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SI</v>
      </c>
      <c r="L576" t="s">
        <v>196</v>
      </c>
      <c r="M576" t="s">
        <v>290</v>
      </c>
      <c r="N576" t="s">
        <v>291</v>
      </c>
      <c r="O576" t="s">
        <v>292</v>
      </c>
      <c r="P576" t="str">
        <f t="shared" si="38"/>
        <v>ELIANA REGINA BACA GUEVARAAnálisis del entorno (interno y externo)EVALUACION</v>
      </c>
      <c r="Q576" t="str">
        <f>BASE[[#This Row],[NombresCalificado]]&amp;BASE[[#This Row],[TipoEvaluacion]]</f>
        <v>ELIANA REGINA BACA GUEVARAEVALUACION</v>
      </c>
      <c r="R576">
        <v>1</v>
      </c>
      <c r="S576" t="s">
        <v>6</v>
      </c>
      <c r="T576" t="s">
        <v>307</v>
      </c>
      <c r="U576" s="17">
        <v>0</v>
      </c>
      <c r="V576" s="17" t="str" cm="1">
        <f t="array" ref="V576">_xlfn.IFS(U576=0,"Prenovato",U576=1,"Novato",U576=2,"Principiante avanzado",U576=3,"Competente",U576=4,"Proficiente",U576=5,"Master")</f>
        <v>Prenovato</v>
      </c>
      <c r="W576" s="17">
        <v>2</v>
      </c>
      <c r="X576" s="17" t="str" cm="1">
        <f t="array" ref="X576">_xlfn.IFS(W576=0,"No evidenciado",W576=1,"Novato",W576=2,"Principiante avanzado",W576=3,"Competente",W576=4,"Proficiente",W576=5,"Master")</f>
        <v>Principiante avanzado</v>
      </c>
      <c r="Y576" s="17">
        <v>2</v>
      </c>
      <c r="Z576" s="17" t="str" cm="1">
        <f t="array" ref="Z576">_xlfn.IFS(Y576=0,"No evidenciado",Y576=1,"Novato",Y576=2,"Principiante avanzado",Y576=3,"Competente",Y576=4,"Proficiente",Y576=5,"Master")</f>
        <v>Principiante avanzado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0</v>
      </c>
      <c r="AD576" s="17" t="str" cm="1">
        <f t="array" ref="AD576">_xlfn.IFS(AC576=0,"Prenovato",AC576=1,"Novato",AC576=2,"Principiante avanzado",AC576=3,"Competente",AC576=4,"Proficiente",AC576=5,"Master")</f>
        <v>Prenovato</v>
      </c>
      <c r="AE576" s="17" t="s">
        <v>309</v>
      </c>
    </row>
    <row r="577" spans="1:31" x14ac:dyDescent="0.25">
      <c r="A577" t="s">
        <v>205</v>
      </c>
      <c r="B577" t="s">
        <v>206</v>
      </c>
      <c r="C577" t="s">
        <v>201</v>
      </c>
      <c r="D577" t="s">
        <v>197</v>
      </c>
      <c r="E577" t="s">
        <v>262</v>
      </c>
      <c r="F577" t="s">
        <v>263</v>
      </c>
      <c r="G577" t="s">
        <v>264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SI</v>
      </c>
      <c r="L577" t="s">
        <v>196</v>
      </c>
      <c r="M577" t="s">
        <v>299</v>
      </c>
      <c r="N577" t="s">
        <v>296</v>
      </c>
      <c r="O577" t="s">
        <v>296</v>
      </c>
      <c r="P577" t="str">
        <f t="shared" si="38"/>
        <v>ELIANA REGINA BACA GUEVARAFormulación y de desarrollo de solucionesEVALUACION</v>
      </c>
      <c r="Q577" t="str">
        <f>BASE[[#This Row],[NombresCalificado]]&amp;BASE[[#This Row],[TipoEvaluacion]]</f>
        <v>ELIANA REGINA BACA GUEVARAEVALUACION</v>
      </c>
      <c r="R577">
        <v>1</v>
      </c>
      <c r="S577" t="s">
        <v>6</v>
      </c>
      <c r="T577" t="s">
        <v>307</v>
      </c>
      <c r="U577" s="17">
        <v>0</v>
      </c>
      <c r="V577" s="17" t="str" cm="1">
        <f t="array" ref="V577">_xlfn.IFS(U577=0,"Prenovato",U577=1,"Novato",U577=2,"Principiante avanzado",U577=3,"Competente",U577=4,"Proficiente",U577=5,"Master")</f>
        <v>Prenovato</v>
      </c>
      <c r="W577" s="17">
        <v>2</v>
      </c>
      <c r="X577" s="17" t="str" cm="1">
        <f t="array" ref="X577">_xlfn.IFS(W577=0,"No evidenciado",W577=1,"Novato",W577=2,"Principiante avanzado",W577=3,"Competente",W577=4,"Proficiente",W577=5,"Master")</f>
        <v>Principiante avanzado</v>
      </c>
      <c r="Y577" s="17">
        <v>2</v>
      </c>
      <c r="Z577" s="17" t="str" cm="1">
        <f t="array" ref="Z577">_xlfn.IFS(Y577=0,"No evidenciado",Y577=1,"Novato",Y577=2,"Principiante avanzado",Y577=3,"Competente",Y577=4,"Proficiente",Y577=5,"Master")</f>
        <v>Principiante avanzado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0</v>
      </c>
      <c r="AD577" s="17" t="str" cm="1">
        <f t="array" ref="AD577">_xlfn.IFS(AC577=0,"Prenovato",AC577=1,"Novato",AC577=2,"Principiante avanzado",AC577=3,"Competente",AC577=4,"Proficiente",AC577=5,"Master")</f>
        <v>Prenovato</v>
      </c>
      <c r="AE577" s="17" t="s">
        <v>309</v>
      </c>
    </row>
    <row r="578" spans="1:31" x14ac:dyDescent="0.25">
      <c r="A578" t="s">
        <v>205</v>
      </c>
      <c r="B578" t="s">
        <v>206</v>
      </c>
      <c r="C578" t="s">
        <v>201</v>
      </c>
      <c r="D578" t="s">
        <v>197</v>
      </c>
      <c r="E578" t="s">
        <v>262</v>
      </c>
      <c r="F578" t="s">
        <v>263</v>
      </c>
      <c r="G578" t="s">
        <v>264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SI</v>
      </c>
      <c r="L578" t="s">
        <v>196</v>
      </c>
      <c r="M578" t="s">
        <v>298</v>
      </c>
      <c r="N578" t="s">
        <v>296</v>
      </c>
      <c r="O578" t="s">
        <v>296</v>
      </c>
      <c r="P578" t="str">
        <f t="shared" si="38"/>
        <v>ELIANA REGINA BACA GUEVARAElaboración de Modelos Financieros y No FinancierosEVALUACION</v>
      </c>
      <c r="Q578" t="str">
        <f>BASE[[#This Row],[NombresCalificado]]&amp;BASE[[#This Row],[TipoEvaluacion]]</f>
        <v>ELIANA REGINA BACA GUEVARAEVALUACION</v>
      </c>
      <c r="R578">
        <v>1</v>
      </c>
      <c r="S578" t="s">
        <v>6</v>
      </c>
      <c r="T578" t="s">
        <v>307</v>
      </c>
      <c r="U578" s="17">
        <v>0</v>
      </c>
      <c r="V578" s="17" t="str" cm="1">
        <f t="array" ref="V578">_xlfn.IFS(U578=0,"Prenovato",U578=1,"Novato",U578=2,"Principiante avanzado",U578=3,"Competente",U578=4,"Proficiente",U578=5,"Master")</f>
        <v>Prenovato</v>
      </c>
      <c r="W578" s="17">
        <v>2</v>
      </c>
      <c r="X578" s="17" t="str" cm="1">
        <f t="array" ref="X578">_xlfn.IFS(W578=0,"No evidenciado",W578=1,"Novato",W578=2,"Principiante avanzado",W578=3,"Competente",W578=4,"Proficiente",W578=5,"Master")</f>
        <v>Principiante avanzado</v>
      </c>
      <c r="Y578" s="17">
        <v>2</v>
      </c>
      <c r="Z578" s="17" t="str" cm="1">
        <f t="array" ref="Z578">_xlfn.IFS(Y578=0,"No evidenciado",Y578=1,"Novato",Y578=2,"Principiante avanzado",Y578=3,"Competente",Y578=4,"Proficiente",Y578=5,"Master")</f>
        <v>Principiante avanzado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0</v>
      </c>
      <c r="AD578" s="17" t="str" cm="1">
        <f t="array" ref="AD578">_xlfn.IFS(AC578=0,"Prenovato",AC578=1,"Novato",AC578=2,"Principiante avanzado",AC578=3,"Competente",AC578=4,"Proficiente",AC578=5,"Master")</f>
        <v>Prenovato</v>
      </c>
      <c r="AE578" s="17" t="s">
        <v>309</v>
      </c>
    </row>
    <row r="579" spans="1:31" x14ac:dyDescent="0.25">
      <c r="A579" t="s">
        <v>205</v>
      </c>
      <c r="B579" t="s">
        <v>206</v>
      </c>
      <c r="C579" t="s">
        <v>201</v>
      </c>
      <c r="D579" t="s">
        <v>197</v>
      </c>
      <c r="E579" t="s">
        <v>262</v>
      </c>
      <c r="F579" t="s">
        <v>263</v>
      </c>
      <c r="G579" t="s">
        <v>264</v>
      </c>
      <c r="H579" s="4"/>
      <c r="I579" s="1">
        <f t="shared" ref="I579:I642" ca="1" si="39">DATEDIF(H579,TODAY(),"m")</f>
        <v>1487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IF(COUNTIFS($E$2:$E$827,E579,$O$2:$O$827,"PRINCIPAL",$R$2:$R$827,0)&gt;0,"SI","NO")</f>
        <v>SI</v>
      </c>
      <c r="L579" t="s">
        <v>196</v>
      </c>
      <c r="M579" t="s">
        <v>300</v>
      </c>
      <c r="N579" t="s">
        <v>291</v>
      </c>
      <c r="O579" t="s">
        <v>292</v>
      </c>
      <c r="P579" t="str">
        <f t="shared" ref="P579:P642" si="42">F579&amp;M579&amp;AE579</f>
        <v>ELIANA REGINA BACA GUEVARAComportamiento del ConsumidorEVALUACION</v>
      </c>
      <c r="Q579" t="str">
        <f>BASE[[#This Row],[NombresCalificado]]&amp;BASE[[#This Row],[TipoEvaluacion]]</f>
        <v>ELIANA REGINA BACA GUEVARAEVALUACION</v>
      </c>
      <c r="R579">
        <v>1</v>
      </c>
      <c r="S579" t="s">
        <v>6</v>
      </c>
      <c r="T579" t="s">
        <v>307</v>
      </c>
      <c r="U579" s="17">
        <v>0</v>
      </c>
      <c r="V579" s="17" t="str" cm="1">
        <f t="array" ref="V579">_xlfn.IFS(U579=0,"Prenovato",U579=1,"Novato",U579=2,"Principiante avanzado",U579=3,"Competente",U579=4,"Proficiente",U579=5,"Master")</f>
        <v>Prenovato</v>
      </c>
      <c r="W579" s="17">
        <v>2</v>
      </c>
      <c r="X579" s="17" t="str" cm="1">
        <f t="array" ref="X579">_xlfn.IFS(W579=0,"No evidenciado",W579=1,"Novato",W579=2,"Principiante avanzado",W579=3,"Competente",W579=4,"Proficiente",W579=5,"Master")</f>
        <v>Principiante avanzado</v>
      </c>
      <c r="Y579" s="17">
        <v>2</v>
      </c>
      <c r="Z579" s="17" t="str" cm="1">
        <f t="array" ref="Z579">_xlfn.IFS(Y579=0,"No evidenciado",Y579=1,"Novato",Y579=2,"Principiante avanzado",Y579=3,"Competente",Y579=4,"Proficiente",Y579=5,"Master")</f>
        <v>Principiante avanzado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0</v>
      </c>
      <c r="AD579" s="17" t="str" cm="1">
        <f t="array" ref="AD579">_xlfn.IFS(AC579=0,"Prenovato",AC579=1,"Novato",AC579=2,"Principiante avanzado",AC579=3,"Competente",AC579=4,"Proficiente",AC579=5,"Master")</f>
        <v>Prenovato</v>
      </c>
      <c r="AE579" s="17" t="s">
        <v>309</v>
      </c>
    </row>
    <row r="580" spans="1:31" x14ac:dyDescent="0.25">
      <c r="A580" t="s">
        <v>205</v>
      </c>
      <c r="B580" t="s">
        <v>206</v>
      </c>
      <c r="C580" t="s">
        <v>201</v>
      </c>
      <c r="D580" t="s">
        <v>197</v>
      </c>
      <c r="E580" t="s">
        <v>262</v>
      </c>
      <c r="F580" t="s">
        <v>263</v>
      </c>
      <c r="G580" t="s">
        <v>264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SI</v>
      </c>
      <c r="L580" t="s">
        <v>196</v>
      </c>
      <c r="M580" t="s">
        <v>295</v>
      </c>
      <c r="N580" t="s">
        <v>296</v>
      </c>
      <c r="O580" t="s">
        <v>296</v>
      </c>
      <c r="P580" t="str">
        <f t="shared" si="42"/>
        <v>ELIANA REGINA BACA GUEVARATransformacion DigitalEVALUACION</v>
      </c>
      <c r="Q580" t="str">
        <f>BASE[[#This Row],[NombresCalificado]]&amp;BASE[[#This Row],[TipoEvaluacion]]</f>
        <v>ELIANA REGINA BACA GUEVARAEVALUACION</v>
      </c>
      <c r="R580">
        <v>0</v>
      </c>
      <c r="S580" t="s">
        <v>185</v>
      </c>
      <c r="T580" t="s">
        <v>307</v>
      </c>
      <c r="U580" s="17">
        <v>0</v>
      </c>
      <c r="V580" s="17" t="str" cm="1">
        <f t="array" ref="V580">_xlfn.IFS(U580=0,"Prenovato",U580=1,"Novato",U580=2,"Principiante avanzado",U580=3,"Competente",U580=4,"Proficiente",U580=5,"Master")</f>
        <v>Prenovato</v>
      </c>
      <c r="W580" s="17">
        <v>2</v>
      </c>
      <c r="X580" s="17" t="str" cm="1">
        <f t="array" ref="X580">_xlfn.IFS(W580=0,"No evidenciado",W580=1,"Novato",W580=2,"Principiante avanzado",W580=3,"Competente",W580=4,"Proficiente",W580=5,"Master")</f>
        <v>Principiante avanzado</v>
      </c>
      <c r="Y580" s="17">
        <v>2</v>
      </c>
      <c r="Z580" s="17" t="str" cm="1">
        <f t="array" ref="Z580">_xlfn.IFS(Y580=0,"No evidenciado",Y580=1,"Novato",Y580=2,"Principiante avanzado",Y580=3,"Competente",Y580=4,"Proficiente",Y580=5,"Master")</f>
        <v>Principiante avanzado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0</v>
      </c>
      <c r="AD580" s="17" t="str" cm="1">
        <f t="array" ref="AD580">_xlfn.IFS(AC580=0,"Prenovato",AC580=1,"Novato",AC580=2,"Principiante avanzado",AC580=3,"Competente",AC580=4,"Proficiente",AC580=5,"Master")</f>
        <v>Prenovato</v>
      </c>
      <c r="AE580" s="17" t="s">
        <v>309</v>
      </c>
    </row>
    <row r="581" spans="1:31" x14ac:dyDescent="0.25">
      <c r="A581" t="s">
        <v>205</v>
      </c>
      <c r="B581" t="s">
        <v>206</v>
      </c>
      <c r="C581" t="s">
        <v>201</v>
      </c>
      <c r="D581" t="s">
        <v>197</v>
      </c>
      <c r="E581" t="s">
        <v>262</v>
      </c>
      <c r="F581" t="s">
        <v>263</v>
      </c>
      <c r="G581" t="s">
        <v>264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SI</v>
      </c>
      <c r="L581" t="s">
        <v>196</v>
      </c>
      <c r="M581" t="s">
        <v>297</v>
      </c>
      <c r="N581" t="s">
        <v>296</v>
      </c>
      <c r="O581" t="s">
        <v>296</v>
      </c>
      <c r="P581" t="str">
        <f t="shared" si="42"/>
        <v>ELIANA REGINA BACA GUEVARAElaboración de modelos de negocio (inc. Digital)EVALUACION</v>
      </c>
      <c r="Q581" t="str">
        <f>BASE[[#This Row],[NombresCalificado]]&amp;BASE[[#This Row],[TipoEvaluacion]]</f>
        <v>ELIANA REGINA BACA GUEVARAEVALUACION</v>
      </c>
      <c r="R581">
        <v>1</v>
      </c>
      <c r="S581" t="s">
        <v>6</v>
      </c>
      <c r="T581" t="s">
        <v>307</v>
      </c>
      <c r="U581" s="17">
        <v>0</v>
      </c>
      <c r="V581" s="17" t="str" cm="1">
        <f t="array" ref="V581">_xlfn.IFS(U581=0,"Prenovato",U581=1,"Novato",U581=2,"Principiante avanzado",U581=3,"Competente",U581=4,"Proficiente",U581=5,"Master")</f>
        <v>Prenovato</v>
      </c>
      <c r="W581" s="17">
        <v>2</v>
      </c>
      <c r="X581" s="17" t="str" cm="1">
        <f t="array" ref="X581">_xlfn.IFS(W581=0,"No evidenciado",W581=1,"Novato",W581=2,"Principiante avanzado",W581=3,"Competente",W581=4,"Proficiente",W581=5,"Master")</f>
        <v>Principiante avanzado</v>
      </c>
      <c r="Y581" s="17">
        <v>2</v>
      </c>
      <c r="Z581" s="17" t="str" cm="1">
        <f t="array" ref="Z581">_xlfn.IFS(Y581=0,"No evidenciado",Y581=1,"Novato",Y581=2,"Principiante avanzado",Y581=3,"Competente",Y581=4,"Proficiente",Y581=5,"Master")</f>
        <v>Principiante avanzado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0</v>
      </c>
      <c r="AD581" s="17" t="str" cm="1">
        <f t="array" ref="AD581">_xlfn.IFS(AC581=0,"Prenovato",AC581=1,"Novato",AC581=2,"Principiante avanzado",AC581=3,"Competente",AC581=4,"Proficiente",AC581=5,"Master")</f>
        <v>Prenovato</v>
      </c>
      <c r="AE581" s="17" t="s">
        <v>309</v>
      </c>
    </row>
    <row r="582" spans="1:31" x14ac:dyDescent="0.25">
      <c r="A582" t="s">
        <v>205</v>
      </c>
      <c r="B582" t="s">
        <v>206</v>
      </c>
      <c r="C582" t="s">
        <v>201</v>
      </c>
      <c r="D582" t="s">
        <v>197</v>
      </c>
      <c r="E582" t="s">
        <v>262</v>
      </c>
      <c r="F582" t="s">
        <v>263</v>
      </c>
      <c r="G582" t="s">
        <v>264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SI</v>
      </c>
      <c r="L582" t="s">
        <v>196</v>
      </c>
      <c r="M582" t="s">
        <v>306</v>
      </c>
      <c r="N582" t="s">
        <v>296</v>
      </c>
      <c r="O582" t="s">
        <v>296</v>
      </c>
      <c r="P582" t="str">
        <f t="shared" si="42"/>
        <v>ELIANA REGINA BACA GUEVARADesarrollo de Nuevos Productos y ServiciosEVALUACION</v>
      </c>
      <c r="Q582" t="str">
        <f>BASE[[#This Row],[NombresCalificado]]&amp;BASE[[#This Row],[TipoEvaluacion]]</f>
        <v>ELIANA REGINA BACA GUEVARAEVALUACION</v>
      </c>
      <c r="R582">
        <v>1</v>
      </c>
      <c r="S582" t="s">
        <v>6</v>
      </c>
      <c r="T582" t="s">
        <v>307</v>
      </c>
      <c r="U582" s="17">
        <v>0</v>
      </c>
      <c r="V582" s="17" t="str" cm="1">
        <f t="array" ref="V582">_xlfn.IFS(U582=0,"Prenovato",U582=1,"Novato",U582=2,"Principiante avanzado",U582=3,"Competente",U582=4,"Proficiente",U582=5,"Master")</f>
        <v>Prenovato</v>
      </c>
      <c r="W582" s="17">
        <v>2</v>
      </c>
      <c r="X582" s="17" t="str" cm="1">
        <f t="array" ref="X582">_xlfn.IFS(W582=0,"No evidenciado",W582=1,"Novato",W582=2,"Principiante avanzado",W582=3,"Competente",W582=4,"Proficiente",W582=5,"Master")</f>
        <v>Principiante avanzado</v>
      </c>
      <c r="Y582" s="17">
        <v>2</v>
      </c>
      <c r="Z582" s="17" t="str" cm="1">
        <f t="array" ref="Z582">_xlfn.IFS(Y582=0,"No evidenciado",Y582=1,"Novato",Y582=2,"Principiante avanzado",Y582=3,"Competente",Y582=4,"Proficiente",Y582=5,"Master")</f>
        <v>Principiante avanzado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0</v>
      </c>
      <c r="AD582" s="17" t="str" cm="1">
        <f t="array" ref="AD582">_xlfn.IFS(AC582=0,"Prenovato",AC582=1,"Novato",AC582=2,"Principiante avanzado",AC582=3,"Competente",AC582=4,"Proficiente",AC582=5,"Master")</f>
        <v>Prenovato</v>
      </c>
      <c r="AE582" s="17" t="s">
        <v>309</v>
      </c>
    </row>
    <row r="583" spans="1:31" x14ac:dyDescent="0.25">
      <c r="A583" t="s">
        <v>205</v>
      </c>
      <c r="B583" t="s">
        <v>206</v>
      </c>
      <c r="C583" t="s">
        <v>201</v>
      </c>
      <c r="D583" t="s">
        <v>197</v>
      </c>
      <c r="E583" t="s">
        <v>262</v>
      </c>
      <c r="F583" t="s">
        <v>263</v>
      </c>
      <c r="G583" t="s">
        <v>264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SI</v>
      </c>
      <c r="L583" t="s">
        <v>196</v>
      </c>
      <c r="M583" t="s">
        <v>294</v>
      </c>
      <c r="N583" t="s">
        <v>291</v>
      </c>
      <c r="O583" t="s">
        <v>292</v>
      </c>
      <c r="P583" t="str">
        <f t="shared" si="42"/>
        <v>ELIANA REGINA BACA GUEVARADiseño y Desarrollo OrganizacionalEVALUACION</v>
      </c>
      <c r="Q583" t="str">
        <f>BASE[[#This Row],[NombresCalificado]]&amp;BASE[[#This Row],[TipoEvaluacion]]</f>
        <v>ELIANA REGINA BACA GUEVARAEVALUACION</v>
      </c>
      <c r="R583">
        <v>1</v>
      </c>
      <c r="S583" t="s">
        <v>6</v>
      </c>
      <c r="T583" t="s">
        <v>307</v>
      </c>
      <c r="U583" s="17">
        <v>0</v>
      </c>
      <c r="V583" s="17" t="str" cm="1">
        <f t="array" ref="V583">_xlfn.IFS(U583=0,"Prenovato",U583=1,"Novato",U583=2,"Principiante avanzado",U583=3,"Competente",U583=4,"Proficiente",U583=5,"Master")</f>
        <v>Prenovato</v>
      </c>
      <c r="W583" s="17">
        <v>2</v>
      </c>
      <c r="X583" s="17" t="str" cm="1">
        <f t="array" ref="X583">_xlfn.IFS(W583=0,"No evidenciado",W583=1,"Novato",W583=2,"Principiante avanzado",W583=3,"Competente",W583=4,"Proficiente",W583=5,"Master")</f>
        <v>Principiante avanzado</v>
      </c>
      <c r="Y583" s="17">
        <v>2</v>
      </c>
      <c r="Z583" s="17" t="str" cm="1">
        <f t="array" ref="Z583">_xlfn.IFS(Y583=0,"No evidenciado",Y583=1,"Novato",Y583=2,"Principiante avanzado",Y583=3,"Competente",Y583=4,"Proficiente",Y583=5,"Master")</f>
        <v>Principiante avanzado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0</v>
      </c>
      <c r="AD583" s="17" t="str" cm="1">
        <f t="array" ref="AD583">_xlfn.IFS(AC583=0,"Prenovato",AC583=1,"Novato",AC583=2,"Principiante avanzado",AC583=3,"Competente",AC583=4,"Proficiente",AC583=5,"Master")</f>
        <v>Prenovato</v>
      </c>
      <c r="AE583" s="17" t="s">
        <v>309</v>
      </c>
    </row>
    <row r="584" spans="1:31" x14ac:dyDescent="0.25">
      <c r="A584" t="s">
        <v>205</v>
      </c>
      <c r="B584" t="s">
        <v>206</v>
      </c>
      <c r="C584" t="s">
        <v>201</v>
      </c>
      <c r="D584" t="s">
        <v>197</v>
      </c>
      <c r="E584" t="s">
        <v>262</v>
      </c>
      <c r="F584" t="s">
        <v>263</v>
      </c>
      <c r="G584" t="s">
        <v>264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SI</v>
      </c>
      <c r="L584" t="s">
        <v>196</v>
      </c>
      <c r="M584" t="s">
        <v>305</v>
      </c>
      <c r="N584" t="s">
        <v>291</v>
      </c>
      <c r="O584" t="s">
        <v>292</v>
      </c>
      <c r="P584" t="str">
        <f t="shared" si="42"/>
        <v>ELIANA REGINA BACA GUEVARACapacidad innovadora y creativaEVALUACION</v>
      </c>
      <c r="Q584" t="str">
        <f>BASE[[#This Row],[NombresCalificado]]&amp;BASE[[#This Row],[TipoEvaluacion]]</f>
        <v>ELIANA REGINA BACA GUEVARAEVALUACION</v>
      </c>
      <c r="R584">
        <v>1</v>
      </c>
      <c r="S584" t="s">
        <v>6</v>
      </c>
      <c r="T584" t="s">
        <v>307</v>
      </c>
      <c r="U584" s="17">
        <v>0</v>
      </c>
      <c r="V584" s="17" t="str" cm="1">
        <f t="array" ref="V584">_xlfn.IFS(U584=0,"Prenovato",U584=1,"Novato",U584=2,"Principiante avanzado",U584=3,"Competente",U584=4,"Proficiente",U584=5,"Master")</f>
        <v>Prenovato</v>
      </c>
      <c r="W584" s="17">
        <v>2</v>
      </c>
      <c r="X584" s="17" t="str" cm="1">
        <f t="array" ref="X584">_xlfn.IFS(W584=0,"No evidenciado",W584=1,"Novato",W584=2,"Principiante avanzado",W584=3,"Competente",W584=4,"Proficiente",W584=5,"Master")</f>
        <v>Principiante avanzado</v>
      </c>
      <c r="Y584" s="17">
        <v>2</v>
      </c>
      <c r="Z584" s="17" t="str" cm="1">
        <f t="array" ref="Z584">_xlfn.IFS(Y584=0,"No evidenciado",Y584=1,"Novato",Y584=2,"Principiante avanzado",Y584=3,"Competente",Y584=4,"Proficiente",Y584=5,"Master")</f>
        <v>Principiante avanzado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0</v>
      </c>
      <c r="AD584" s="17" t="str" cm="1">
        <f t="array" ref="AD584">_xlfn.IFS(AC584=0,"Prenovato",AC584=1,"Novato",AC584=2,"Principiante avanzado",AC584=3,"Competente",AC584=4,"Proficiente",AC584=5,"Master")</f>
        <v>Prenovato</v>
      </c>
      <c r="AE584" s="17" t="s">
        <v>309</v>
      </c>
    </row>
    <row r="585" spans="1:31" x14ac:dyDescent="0.25">
      <c r="A585" t="s">
        <v>205</v>
      </c>
      <c r="B585" t="s">
        <v>206</v>
      </c>
      <c r="C585" t="s">
        <v>201</v>
      </c>
      <c r="D585" t="s">
        <v>197</v>
      </c>
      <c r="E585" t="s">
        <v>262</v>
      </c>
      <c r="F585" t="s">
        <v>263</v>
      </c>
      <c r="G585" t="s">
        <v>264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SI</v>
      </c>
      <c r="L585" t="s">
        <v>196</v>
      </c>
      <c r="M585" t="s">
        <v>302</v>
      </c>
      <c r="N585" t="s">
        <v>296</v>
      </c>
      <c r="O585" t="s">
        <v>296</v>
      </c>
      <c r="P585" t="str">
        <f t="shared" si="42"/>
        <v>ELIANA REGINA BACA GUEVARAComunicación MultidimensionalEVALUACION</v>
      </c>
      <c r="Q585" t="str">
        <f>BASE[[#This Row],[NombresCalificado]]&amp;BASE[[#This Row],[TipoEvaluacion]]</f>
        <v>ELIANA REGINA BACA GUEVARAEVALUACION</v>
      </c>
      <c r="R585">
        <v>1</v>
      </c>
      <c r="S585" t="s">
        <v>6</v>
      </c>
      <c r="T585" t="s">
        <v>307</v>
      </c>
      <c r="U585" s="17">
        <v>0</v>
      </c>
      <c r="V585" s="17" t="str" cm="1">
        <f t="array" ref="V585">_xlfn.IFS(U585=0,"Prenovato",U585=1,"Novato",U585=2,"Principiante avanzado",U585=3,"Competente",U585=4,"Proficiente",U585=5,"Master")</f>
        <v>Prenovato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0</v>
      </c>
      <c r="AD585" s="17" t="str" cm="1">
        <f t="array" ref="AD585">_xlfn.IFS(AC585=0,"Prenovato",AC585=1,"Novato",AC585=2,"Principiante avanzado",AC585=3,"Competente",AC585=4,"Proficiente",AC585=5,"Master")</f>
        <v>Prenovato</v>
      </c>
      <c r="AE585" s="17" t="s">
        <v>309</v>
      </c>
    </row>
    <row r="586" spans="1:31" x14ac:dyDescent="0.25">
      <c r="A586" t="s">
        <v>205</v>
      </c>
      <c r="B586" t="s">
        <v>206</v>
      </c>
      <c r="C586" t="s">
        <v>201</v>
      </c>
      <c r="D586" t="s">
        <v>197</v>
      </c>
      <c r="E586" t="s">
        <v>262</v>
      </c>
      <c r="F586" t="s">
        <v>263</v>
      </c>
      <c r="G586" t="s">
        <v>264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SI</v>
      </c>
      <c r="L586" t="s">
        <v>196</v>
      </c>
      <c r="M586" t="s">
        <v>301</v>
      </c>
      <c r="N586" t="s">
        <v>296</v>
      </c>
      <c r="O586" t="s">
        <v>296</v>
      </c>
      <c r="P586" t="str">
        <f t="shared" si="42"/>
        <v>ELIANA REGINA BACA GUEVARAMejora de ProcesosEVALUACION</v>
      </c>
      <c r="Q586" t="str">
        <f>BASE[[#This Row],[NombresCalificado]]&amp;BASE[[#This Row],[TipoEvaluacion]]</f>
        <v>ELIANA REGINA BACA GUEVARAEVALUACION</v>
      </c>
      <c r="R586">
        <v>1</v>
      </c>
      <c r="S586" t="s">
        <v>6</v>
      </c>
      <c r="T586" t="s">
        <v>307</v>
      </c>
      <c r="U586" s="17">
        <v>0</v>
      </c>
      <c r="V586" s="17" t="str" cm="1">
        <f t="array" ref="V586">_xlfn.IFS(U586=0,"Prenovato",U586=1,"Novato",U586=2,"Principiante avanzado",U586=3,"Competente",U586=4,"Proficiente",U586=5,"Master")</f>
        <v>Prenovato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0</v>
      </c>
      <c r="AD586" s="17" t="str" cm="1">
        <f t="array" ref="AD586">_xlfn.IFS(AC586=0,"Prenovato",AC586=1,"Novato",AC586=2,"Principiante avanzado",AC586=3,"Competente",AC586=4,"Proficiente",AC586=5,"Master")</f>
        <v>Prenovato</v>
      </c>
      <c r="AE586" s="17" t="s">
        <v>309</v>
      </c>
    </row>
    <row r="587" spans="1:31" x14ac:dyDescent="0.25">
      <c r="A587" t="s">
        <v>205</v>
      </c>
      <c r="B587" t="s">
        <v>206</v>
      </c>
      <c r="C587" t="s">
        <v>201</v>
      </c>
      <c r="D587" t="s">
        <v>197</v>
      </c>
      <c r="E587" t="s">
        <v>262</v>
      </c>
      <c r="F587" t="s">
        <v>263</v>
      </c>
      <c r="G587" t="s">
        <v>264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SI</v>
      </c>
      <c r="L587" t="s">
        <v>196</v>
      </c>
      <c r="M587" t="s">
        <v>303</v>
      </c>
      <c r="N587" t="s">
        <v>291</v>
      </c>
      <c r="O587" t="s">
        <v>292</v>
      </c>
      <c r="P587" t="str">
        <f t="shared" si="42"/>
        <v>ELIANA REGINA BACA GUEVARAGestión de ProyectosEVALUACION</v>
      </c>
      <c r="Q587" t="str">
        <f>BASE[[#This Row],[NombresCalificado]]&amp;BASE[[#This Row],[TipoEvaluacion]]</f>
        <v>ELIANA REGINA BACA GUEVARAEVALUACION</v>
      </c>
      <c r="R587">
        <v>2</v>
      </c>
      <c r="S587" t="s">
        <v>4</v>
      </c>
      <c r="T587" t="s">
        <v>307</v>
      </c>
      <c r="U587" s="17">
        <v>0</v>
      </c>
      <c r="V587" s="17" t="str" cm="1">
        <f t="array" ref="V587">_xlfn.IFS(U587=0,"Prenovato",U587=1,"Novato",U587=2,"Principiante avanzado",U587=3,"Competente",U587=4,"Proficiente",U587=5,"Master")</f>
        <v>Prenovato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0</v>
      </c>
      <c r="AD587" s="17" t="str" cm="1">
        <f t="array" ref="AD587">_xlfn.IFS(AC587=0,"Prenovato",AC587=1,"Novato",AC587=2,"Principiante avanzado",AC587=3,"Competente",AC587=4,"Proficiente",AC587=5,"Master")</f>
        <v>Prenovato</v>
      </c>
      <c r="AE587" s="17" t="s">
        <v>309</v>
      </c>
    </row>
    <row r="588" spans="1:31" x14ac:dyDescent="0.25">
      <c r="A588" t="s">
        <v>205</v>
      </c>
      <c r="B588" t="s">
        <v>206</v>
      </c>
      <c r="C588" t="s">
        <v>201</v>
      </c>
      <c r="D588" t="s">
        <v>197</v>
      </c>
      <c r="E588" t="s">
        <v>262</v>
      </c>
      <c r="F588" t="s">
        <v>263</v>
      </c>
      <c r="G588" t="s">
        <v>264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SI</v>
      </c>
      <c r="L588" t="s">
        <v>196</v>
      </c>
      <c r="M588" t="s">
        <v>293</v>
      </c>
      <c r="N588" t="s">
        <v>291</v>
      </c>
      <c r="O588" t="s">
        <v>292</v>
      </c>
      <c r="P588" t="str">
        <f t="shared" si="42"/>
        <v>ELIANA REGINA BACA GUEVARAForesight StrategyEVALUACION</v>
      </c>
      <c r="Q588" t="str">
        <f>BASE[[#This Row],[NombresCalificado]]&amp;BASE[[#This Row],[TipoEvaluacion]]</f>
        <v>ELIANA REGINA BACA GUEVARAEVALUACION</v>
      </c>
      <c r="R588">
        <v>1</v>
      </c>
      <c r="S588" t="s">
        <v>6</v>
      </c>
      <c r="T588" t="s">
        <v>307</v>
      </c>
      <c r="U588" s="17">
        <v>0</v>
      </c>
      <c r="V588" s="17" t="str" cm="1">
        <f t="array" ref="V588">_xlfn.IFS(U588=0,"Prenovato",U588=1,"Novato",U588=2,"Principiante avanzado",U588=3,"Competente",U588=4,"Proficiente",U588=5,"Master")</f>
        <v>Prenovato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0</v>
      </c>
      <c r="AD588" s="17" t="str" cm="1">
        <f t="array" ref="AD588">_xlfn.IFS(AC588=0,"Prenovato",AC588=1,"Novato",AC588=2,"Principiante avanzado",AC588=3,"Competente",AC588=4,"Proficiente",AC588=5,"Master")</f>
        <v>Prenovato</v>
      </c>
      <c r="AE588" s="17" t="s">
        <v>309</v>
      </c>
    </row>
    <row r="589" spans="1:31" x14ac:dyDescent="0.25">
      <c r="A589" t="s">
        <v>205</v>
      </c>
      <c r="B589" t="s">
        <v>206</v>
      </c>
      <c r="C589" t="s">
        <v>201</v>
      </c>
      <c r="D589" t="s">
        <v>197</v>
      </c>
      <c r="E589" t="s">
        <v>262</v>
      </c>
      <c r="F589" t="s">
        <v>263</v>
      </c>
      <c r="G589" t="s">
        <v>264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SI</v>
      </c>
      <c r="L589" t="s">
        <v>196</v>
      </c>
      <c r="M589" t="s">
        <v>304</v>
      </c>
      <c r="N589" t="s">
        <v>296</v>
      </c>
      <c r="O589" t="s">
        <v>296</v>
      </c>
      <c r="P589" t="str">
        <f t="shared" si="42"/>
        <v>ELIANA REGINA BACA GUEVARAAnálisis descriptivo y prescriptivoEVALUACION</v>
      </c>
      <c r="Q589" t="str">
        <f>BASE[[#This Row],[NombresCalificado]]&amp;BASE[[#This Row],[TipoEvaluacion]]</f>
        <v>ELIANA REGINA BACA GUEVARAEVALUACION</v>
      </c>
      <c r="R589">
        <v>2</v>
      </c>
      <c r="S589" t="s">
        <v>4</v>
      </c>
      <c r="T589" t="s">
        <v>307</v>
      </c>
      <c r="U589" s="17">
        <v>0</v>
      </c>
      <c r="V589" s="17" t="str" cm="1">
        <f t="array" ref="V589">_xlfn.IFS(U589=0,"Prenovato",U589=1,"Novato",U589=2,"Principiante avanzado",U589=3,"Competente",U589=4,"Proficiente",U589=5,"Master")</f>
        <v>Prenovato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0</v>
      </c>
      <c r="AD589" s="17" t="str" cm="1">
        <f t="array" ref="AD589">_xlfn.IFS(AC589=0,"Prenovato",AC589=1,"Novato",AC589=2,"Principiante avanzado",AC589=3,"Competente",AC589=4,"Proficiente",AC589=5,"Master")</f>
        <v>Prenovato</v>
      </c>
      <c r="AE589" s="17" t="s">
        <v>309</v>
      </c>
    </row>
    <row r="590" spans="1:31" x14ac:dyDescent="0.25">
      <c r="A590" t="s">
        <v>265</v>
      </c>
      <c r="B590" t="s">
        <v>266</v>
      </c>
      <c r="C590" t="s">
        <v>196</v>
      </c>
      <c r="D590" t="s">
        <v>197</v>
      </c>
      <c r="E590" t="s">
        <v>265</v>
      </c>
      <c r="F590" t="s">
        <v>266</v>
      </c>
      <c r="G590" t="s">
        <v>267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SI</v>
      </c>
      <c r="L590" t="s">
        <v>196</v>
      </c>
      <c r="M590" t="s">
        <v>300</v>
      </c>
      <c r="N590" t="s">
        <v>291</v>
      </c>
      <c r="O590" t="s">
        <v>292</v>
      </c>
      <c r="P590" t="str">
        <f t="shared" si="42"/>
        <v>KARLA FIORELLA LARA RAMOSComportamiento del ConsumidorAUTOEVALUACION</v>
      </c>
      <c r="Q590" t="str">
        <f>BASE[[#This Row],[NombresCalificado]]&amp;BASE[[#This Row],[TipoEvaluacion]]</f>
        <v>KARLA FIORELLA LARA RAMOSAUTOEVALUACION</v>
      </c>
      <c r="R590">
        <v>1</v>
      </c>
      <c r="S590" t="s">
        <v>6</v>
      </c>
      <c r="T590" t="s">
        <v>307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308</v>
      </c>
    </row>
    <row r="591" spans="1:31" x14ac:dyDescent="0.25">
      <c r="A591" t="s">
        <v>265</v>
      </c>
      <c r="B591" t="s">
        <v>266</v>
      </c>
      <c r="C591" t="s">
        <v>196</v>
      </c>
      <c r="D591" t="s">
        <v>197</v>
      </c>
      <c r="E591" t="s">
        <v>265</v>
      </c>
      <c r="F591" t="s">
        <v>266</v>
      </c>
      <c r="G591" t="s">
        <v>267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SI</v>
      </c>
      <c r="L591" t="s">
        <v>196</v>
      </c>
      <c r="M591" t="s">
        <v>305</v>
      </c>
      <c r="N591" t="s">
        <v>291</v>
      </c>
      <c r="O591" t="s">
        <v>292</v>
      </c>
      <c r="P591" t="str">
        <f t="shared" si="42"/>
        <v>KARLA FIORELLA LARA RAMOSCapacidad innovadora y creativaAUTOEVALUACION</v>
      </c>
      <c r="Q591" t="str">
        <f>BASE[[#This Row],[NombresCalificado]]&amp;BASE[[#This Row],[TipoEvaluacion]]</f>
        <v>KARLA FIORELLA LARA RAMOSAUTOEVALUACION</v>
      </c>
      <c r="R591">
        <v>3</v>
      </c>
      <c r="S591" t="s">
        <v>5</v>
      </c>
      <c r="T591" t="s">
        <v>307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308</v>
      </c>
    </row>
    <row r="592" spans="1:31" x14ac:dyDescent="0.25">
      <c r="A592" t="s">
        <v>265</v>
      </c>
      <c r="B592" t="s">
        <v>266</v>
      </c>
      <c r="C592" t="s">
        <v>196</v>
      </c>
      <c r="D592" t="s">
        <v>197</v>
      </c>
      <c r="E592" t="s">
        <v>265</v>
      </c>
      <c r="F592" t="s">
        <v>266</v>
      </c>
      <c r="G592" t="s">
        <v>267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SI</v>
      </c>
      <c r="L592" t="s">
        <v>196</v>
      </c>
      <c r="M592" t="s">
        <v>294</v>
      </c>
      <c r="N592" t="s">
        <v>291</v>
      </c>
      <c r="O592" t="s">
        <v>292</v>
      </c>
      <c r="P592" t="str">
        <f t="shared" si="42"/>
        <v>KARLA FIORELLA LARA RAMOSDiseño y Desarrollo OrganizacionalAUTOEVALUACION</v>
      </c>
      <c r="Q592" t="str">
        <f>BASE[[#This Row],[NombresCalificado]]&amp;BASE[[#This Row],[TipoEvaluacion]]</f>
        <v>KARLA FIORELLA LARA RAMOSAUTOEVALUACION</v>
      </c>
      <c r="R592">
        <v>2</v>
      </c>
      <c r="S592" t="s">
        <v>4</v>
      </c>
      <c r="T592" t="s">
        <v>307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308</v>
      </c>
    </row>
    <row r="593" spans="1:31" x14ac:dyDescent="0.25">
      <c r="A593" t="s">
        <v>265</v>
      </c>
      <c r="B593" t="s">
        <v>266</v>
      </c>
      <c r="C593" t="s">
        <v>196</v>
      </c>
      <c r="D593" t="s">
        <v>197</v>
      </c>
      <c r="E593" t="s">
        <v>265</v>
      </c>
      <c r="F593" t="s">
        <v>266</v>
      </c>
      <c r="G593" t="s">
        <v>267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SI</v>
      </c>
      <c r="L593" t="s">
        <v>196</v>
      </c>
      <c r="M593" t="s">
        <v>299</v>
      </c>
      <c r="N593" t="s">
        <v>296</v>
      </c>
      <c r="O593" t="s">
        <v>296</v>
      </c>
      <c r="P593" t="str">
        <f t="shared" si="42"/>
        <v>KARLA FIORELLA LARA RAMOSFormulación y de desarrollo de solucionesAUTOEVALUACION</v>
      </c>
      <c r="Q593" t="str">
        <f>BASE[[#This Row],[NombresCalificado]]&amp;BASE[[#This Row],[TipoEvaluacion]]</f>
        <v>KARLA FIORELLA LARA RAMOSAUTOEVALUACION</v>
      </c>
      <c r="R593">
        <v>3</v>
      </c>
      <c r="S593" t="s">
        <v>5</v>
      </c>
      <c r="T593" t="s">
        <v>307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308</v>
      </c>
    </row>
    <row r="594" spans="1:31" x14ac:dyDescent="0.25">
      <c r="A594" t="s">
        <v>265</v>
      </c>
      <c r="B594" t="s">
        <v>266</v>
      </c>
      <c r="C594" t="s">
        <v>196</v>
      </c>
      <c r="D594" t="s">
        <v>197</v>
      </c>
      <c r="E594" t="s">
        <v>265</v>
      </c>
      <c r="F594" t="s">
        <v>266</v>
      </c>
      <c r="G594" t="s">
        <v>267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SI</v>
      </c>
      <c r="L594" t="s">
        <v>196</v>
      </c>
      <c r="M594" t="s">
        <v>295</v>
      </c>
      <c r="N594" t="s">
        <v>296</v>
      </c>
      <c r="O594" t="s">
        <v>296</v>
      </c>
      <c r="P594" t="str">
        <f t="shared" si="42"/>
        <v>KARLA FIORELLA LARA RAMOSTransformacion DigitalAUTOEVALUACION</v>
      </c>
      <c r="Q594" t="str">
        <f>BASE[[#This Row],[NombresCalificado]]&amp;BASE[[#This Row],[TipoEvaluacion]]</f>
        <v>KARLA FIORELLA LARA RAMOSAUTOEVALUACION</v>
      </c>
      <c r="R594">
        <v>3</v>
      </c>
      <c r="S594" t="s">
        <v>5</v>
      </c>
      <c r="T594" t="s">
        <v>307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308</v>
      </c>
    </row>
    <row r="595" spans="1:31" x14ac:dyDescent="0.25">
      <c r="A595" t="s">
        <v>265</v>
      </c>
      <c r="B595" t="s">
        <v>266</v>
      </c>
      <c r="C595" t="s">
        <v>196</v>
      </c>
      <c r="D595" t="s">
        <v>197</v>
      </c>
      <c r="E595" t="s">
        <v>265</v>
      </c>
      <c r="F595" t="s">
        <v>266</v>
      </c>
      <c r="G595" t="s">
        <v>267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SI</v>
      </c>
      <c r="L595" t="s">
        <v>196</v>
      </c>
      <c r="M595" t="s">
        <v>297</v>
      </c>
      <c r="N595" t="s">
        <v>296</v>
      </c>
      <c r="O595" t="s">
        <v>296</v>
      </c>
      <c r="P595" t="str">
        <f t="shared" si="42"/>
        <v>KARLA FIORELLA LARA RAMOSElaboración de modelos de negocio (inc. Digital)AUTOEVALUACION</v>
      </c>
      <c r="Q595" t="str">
        <f>BASE[[#This Row],[NombresCalificado]]&amp;BASE[[#This Row],[TipoEvaluacion]]</f>
        <v>KARLA FIORELLA LARA RAMOSAUTOEVALUACION</v>
      </c>
      <c r="R595">
        <v>2</v>
      </c>
      <c r="S595" t="s">
        <v>4</v>
      </c>
      <c r="T595" t="s">
        <v>307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308</v>
      </c>
    </row>
    <row r="596" spans="1:31" x14ac:dyDescent="0.25">
      <c r="A596" t="s">
        <v>265</v>
      </c>
      <c r="B596" t="s">
        <v>266</v>
      </c>
      <c r="C596" t="s">
        <v>196</v>
      </c>
      <c r="D596" t="s">
        <v>197</v>
      </c>
      <c r="E596" t="s">
        <v>265</v>
      </c>
      <c r="F596" t="s">
        <v>266</v>
      </c>
      <c r="G596" t="s">
        <v>267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SI</v>
      </c>
      <c r="L596" t="s">
        <v>196</v>
      </c>
      <c r="M596" t="s">
        <v>298</v>
      </c>
      <c r="N596" t="s">
        <v>296</v>
      </c>
      <c r="O596" t="s">
        <v>296</v>
      </c>
      <c r="P596" t="str">
        <f t="shared" si="42"/>
        <v>KARLA FIORELLA LARA RAMOSElaboración de Modelos Financieros y No FinancierosAUTOEVALUACION</v>
      </c>
      <c r="Q596" t="str">
        <f>BASE[[#This Row],[NombresCalificado]]&amp;BASE[[#This Row],[TipoEvaluacion]]</f>
        <v>KARLA FIORELLA LARA RAMOSAUTOEVALUACION</v>
      </c>
      <c r="R596">
        <v>1</v>
      </c>
      <c r="S596" t="s">
        <v>6</v>
      </c>
      <c r="T596" t="s">
        <v>307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308</v>
      </c>
    </row>
    <row r="597" spans="1:31" x14ac:dyDescent="0.25">
      <c r="A597" t="s">
        <v>265</v>
      </c>
      <c r="B597" t="s">
        <v>266</v>
      </c>
      <c r="C597" t="s">
        <v>196</v>
      </c>
      <c r="D597" t="s">
        <v>197</v>
      </c>
      <c r="E597" t="s">
        <v>265</v>
      </c>
      <c r="F597" t="s">
        <v>266</v>
      </c>
      <c r="G597" t="s">
        <v>267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SI</v>
      </c>
      <c r="L597" t="s">
        <v>196</v>
      </c>
      <c r="M597" t="s">
        <v>290</v>
      </c>
      <c r="N597" t="s">
        <v>291</v>
      </c>
      <c r="O597" t="s">
        <v>292</v>
      </c>
      <c r="P597" t="str">
        <f t="shared" si="42"/>
        <v>KARLA FIORELLA LARA RAMOSAnálisis del entorno (interno y externo)AUTOEVALUACION</v>
      </c>
      <c r="Q597" t="str">
        <f>BASE[[#This Row],[NombresCalificado]]&amp;BASE[[#This Row],[TipoEvaluacion]]</f>
        <v>KARLA FIORELLA LARA RAMOSAUTOEVALUACION</v>
      </c>
      <c r="R597">
        <v>1</v>
      </c>
      <c r="S597" t="s">
        <v>6</v>
      </c>
      <c r="T597" t="s">
        <v>307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308</v>
      </c>
    </row>
    <row r="598" spans="1:31" x14ac:dyDescent="0.25">
      <c r="A598" t="s">
        <v>265</v>
      </c>
      <c r="B598" t="s">
        <v>266</v>
      </c>
      <c r="C598" t="s">
        <v>196</v>
      </c>
      <c r="D598" t="s">
        <v>197</v>
      </c>
      <c r="E598" t="s">
        <v>265</v>
      </c>
      <c r="F598" t="s">
        <v>266</v>
      </c>
      <c r="G598" t="s">
        <v>267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SI</v>
      </c>
      <c r="L598" t="s">
        <v>196</v>
      </c>
      <c r="M598" t="s">
        <v>293</v>
      </c>
      <c r="N598" t="s">
        <v>291</v>
      </c>
      <c r="O598" t="s">
        <v>292</v>
      </c>
      <c r="P598" t="str">
        <f t="shared" si="42"/>
        <v>KARLA FIORELLA LARA RAMOSForesight StrategyAUTOEVALUACION</v>
      </c>
      <c r="Q598" t="str">
        <f>BASE[[#This Row],[NombresCalificado]]&amp;BASE[[#This Row],[TipoEvaluacion]]</f>
        <v>KARLA FIORELLA LARA RAMOSAUTOEVALUACION</v>
      </c>
      <c r="R598">
        <v>2</v>
      </c>
      <c r="S598" t="s">
        <v>4</v>
      </c>
      <c r="T598" t="s">
        <v>307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308</v>
      </c>
    </row>
    <row r="599" spans="1:31" x14ac:dyDescent="0.25">
      <c r="A599" t="s">
        <v>265</v>
      </c>
      <c r="B599" t="s">
        <v>266</v>
      </c>
      <c r="C599" t="s">
        <v>196</v>
      </c>
      <c r="D599" t="s">
        <v>197</v>
      </c>
      <c r="E599" t="s">
        <v>265</v>
      </c>
      <c r="F599" t="s">
        <v>266</v>
      </c>
      <c r="G599" t="s">
        <v>267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SI</v>
      </c>
      <c r="L599" t="s">
        <v>196</v>
      </c>
      <c r="M599" t="s">
        <v>301</v>
      </c>
      <c r="N599" t="s">
        <v>296</v>
      </c>
      <c r="O599" t="s">
        <v>296</v>
      </c>
      <c r="P599" t="str">
        <f t="shared" si="42"/>
        <v>KARLA FIORELLA LARA RAMOSMejora de ProcesosAUTOEVALUACION</v>
      </c>
      <c r="Q599" t="str">
        <f>BASE[[#This Row],[NombresCalificado]]&amp;BASE[[#This Row],[TipoEvaluacion]]</f>
        <v>KARLA FIORELLA LARA RAMOSAUTOEVALUACION</v>
      </c>
      <c r="R599">
        <v>1</v>
      </c>
      <c r="S599" t="s">
        <v>6</v>
      </c>
      <c r="T599" t="s">
        <v>307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308</v>
      </c>
    </row>
    <row r="600" spans="1:31" x14ac:dyDescent="0.25">
      <c r="A600" t="s">
        <v>265</v>
      </c>
      <c r="B600" t="s">
        <v>266</v>
      </c>
      <c r="C600" t="s">
        <v>196</v>
      </c>
      <c r="D600" t="s">
        <v>197</v>
      </c>
      <c r="E600" t="s">
        <v>265</v>
      </c>
      <c r="F600" t="s">
        <v>266</v>
      </c>
      <c r="G600" t="s">
        <v>267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SI</v>
      </c>
      <c r="L600" t="s">
        <v>196</v>
      </c>
      <c r="M600" t="s">
        <v>302</v>
      </c>
      <c r="N600" t="s">
        <v>296</v>
      </c>
      <c r="O600" t="s">
        <v>296</v>
      </c>
      <c r="P600" t="str">
        <f t="shared" si="42"/>
        <v>KARLA FIORELLA LARA RAMOSComunicación MultidimensionalAUTOEVALUACION</v>
      </c>
      <c r="Q600" t="str">
        <f>BASE[[#This Row],[NombresCalificado]]&amp;BASE[[#This Row],[TipoEvaluacion]]</f>
        <v>KARLA FIORELLA LARA RAMOSAUTOEVALUACION</v>
      </c>
      <c r="R600">
        <v>2</v>
      </c>
      <c r="S600" t="s">
        <v>4</v>
      </c>
      <c r="T600" t="s">
        <v>307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308</v>
      </c>
    </row>
    <row r="601" spans="1:31" x14ac:dyDescent="0.25">
      <c r="A601" t="s">
        <v>265</v>
      </c>
      <c r="B601" t="s">
        <v>266</v>
      </c>
      <c r="C601" t="s">
        <v>196</v>
      </c>
      <c r="D601" t="s">
        <v>197</v>
      </c>
      <c r="E601" t="s">
        <v>265</v>
      </c>
      <c r="F601" t="s">
        <v>266</v>
      </c>
      <c r="G601" t="s">
        <v>267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SI</v>
      </c>
      <c r="L601" t="s">
        <v>196</v>
      </c>
      <c r="M601" t="s">
        <v>303</v>
      </c>
      <c r="N601" t="s">
        <v>291</v>
      </c>
      <c r="O601" t="s">
        <v>292</v>
      </c>
      <c r="P601" t="str">
        <f t="shared" si="42"/>
        <v>KARLA FIORELLA LARA RAMOSGestión de ProyectosAUTOEVALUACION</v>
      </c>
      <c r="Q601" t="str">
        <f>BASE[[#This Row],[NombresCalificado]]&amp;BASE[[#This Row],[TipoEvaluacion]]</f>
        <v>KARLA FIORELLA LARA RAMOSAUTOEVALUACION</v>
      </c>
      <c r="R601">
        <v>3</v>
      </c>
      <c r="S601" t="s">
        <v>5</v>
      </c>
      <c r="T601" t="s">
        <v>307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308</v>
      </c>
    </row>
    <row r="602" spans="1:31" x14ac:dyDescent="0.25">
      <c r="A602" t="s">
        <v>265</v>
      </c>
      <c r="B602" t="s">
        <v>266</v>
      </c>
      <c r="C602" t="s">
        <v>196</v>
      </c>
      <c r="D602" t="s">
        <v>197</v>
      </c>
      <c r="E602" t="s">
        <v>265</v>
      </c>
      <c r="F602" t="s">
        <v>266</v>
      </c>
      <c r="G602" t="s">
        <v>267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SI</v>
      </c>
      <c r="L602" t="s">
        <v>196</v>
      </c>
      <c r="M602" t="s">
        <v>304</v>
      </c>
      <c r="N602" t="s">
        <v>296</v>
      </c>
      <c r="O602" t="s">
        <v>296</v>
      </c>
      <c r="P602" t="str">
        <f t="shared" si="42"/>
        <v>KARLA FIORELLA LARA RAMOSAnálisis descriptivo y prescriptivoAUTOEVALUACION</v>
      </c>
      <c r="Q602" t="str">
        <f>BASE[[#This Row],[NombresCalificado]]&amp;BASE[[#This Row],[TipoEvaluacion]]</f>
        <v>KARLA FIORELLA LARA RAMOSAUTOEVALUACION</v>
      </c>
      <c r="R602">
        <v>1</v>
      </c>
      <c r="S602" t="s">
        <v>6</v>
      </c>
      <c r="T602" t="s">
        <v>307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308</v>
      </c>
    </row>
    <row r="603" spans="1:31" x14ac:dyDescent="0.25">
      <c r="A603" t="s">
        <v>265</v>
      </c>
      <c r="B603" t="s">
        <v>266</v>
      </c>
      <c r="C603" t="s">
        <v>196</v>
      </c>
      <c r="D603" t="s">
        <v>197</v>
      </c>
      <c r="E603" t="s">
        <v>265</v>
      </c>
      <c r="F603" t="s">
        <v>266</v>
      </c>
      <c r="G603" t="s">
        <v>267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SI</v>
      </c>
      <c r="L603" t="s">
        <v>196</v>
      </c>
      <c r="M603" t="s">
        <v>306</v>
      </c>
      <c r="N603" t="s">
        <v>296</v>
      </c>
      <c r="O603" t="s">
        <v>296</v>
      </c>
      <c r="P603" t="str">
        <f t="shared" si="42"/>
        <v>KARLA FIORELLA LARA RAMOSDesarrollo de Nuevos Productos y ServiciosAUTOEVALUACION</v>
      </c>
      <c r="Q603" t="str">
        <f>BASE[[#This Row],[NombresCalificado]]&amp;BASE[[#This Row],[TipoEvaluacion]]</f>
        <v>KARLA FIORELLA LARA RAMOSAUTOEVALUACION</v>
      </c>
      <c r="R603">
        <v>2</v>
      </c>
      <c r="S603" t="s">
        <v>4</v>
      </c>
      <c r="T603" t="s">
        <v>307</v>
      </c>
      <c r="U603" s="17">
        <v>1</v>
      </c>
      <c r="V603" s="17" t="str" cm="1">
        <f t="array" ref="V603">_xlfn.IFS(U603=0,"Prenovato",U603=1,"Novato",U603=2,"Principiante avanzado",U603=3,"Competente",U603=4,"Proficiente",U603=5,"Master")</f>
        <v>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1</v>
      </c>
      <c r="AD603" s="17" t="str" cm="1">
        <f t="array" ref="AD603">_xlfn.IFS(AC603=0,"Prenovato",AC603=1,"Novato",AC603=2,"Principiante avanzado",AC603=3,"Competente",AC603=4,"Proficiente",AC603=5,"Master")</f>
        <v>Novato</v>
      </c>
      <c r="AE603" s="17" t="s">
        <v>308</v>
      </c>
    </row>
    <row r="604" spans="1:31" x14ac:dyDescent="0.25">
      <c r="A604" t="s">
        <v>210</v>
      </c>
      <c r="B604" t="s">
        <v>211</v>
      </c>
      <c r="C604" t="s">
        <v>201</v>
      </c>
      <c r="D604" t="s">
        <v>197</v>
      </c>
      <c r="E604" t="s">
        <v>265</v>
      </c>
      <c r="F604" t="s">
        <v>266</v>
      </c>
      <c r="G604" t="s">
        <v>267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SI</v>
      </c>
      <c r="L604" t="s">
        <v>196</v>
      </c>
      <c r="M604" t="s">
        <v>294</v>
      </c>
      <c r="N604" t="s">
        <v>291</v>
      </c>
      <c r="O604" t="s">
        <v>292</v>
      </c>
      <c r="P604" t="str">
        <f t="shared" si="42"/>
        <v>KARLA FIORELLA LARA RAMOSDiseño y Desarrollo OrganizacionalEVALUACION</v>
      </c>
      <c r="Q604" t="str">
        <f>BASE[[#This Row],[NombresCalificado]]&amp;BASE[[#This Row],[TipoEvaluacion]]</f>
        <v>KARLA FIORELLA LARA RAMOSEVALUACION</v>
      </c>
      <c r="R604">
        <v>0</v>
      </c>
      <c r="S604" t="s">
        <v>185</v>
      </c>
      <c r="T604" t="s">
        <v>307</v>
      </c>
      <c r="U604" s="17">
        <v>0</v>
      </c>
      <c r="V604" s="17" t="str" cm="1">
        <f t="array" ref="V604">_xlfn.IFS(U604=0,"Prenovato",U604=1,"Novato",U604=2,"Principiante avanzado",U604=3,"Competente",U604=4,"Proficiente",U604=5,"Master")</f>
        <v>Prenovato</v>
      </c>
      <c r="W604" s="17">
        <v>2</v>
      </c>
      <c r="X604" s="17" t="str" cm="1">
        <f t="array" ref="X604">_xlfn.IFS(W604=0,"No evidenciado",W604=1,"Novato",W604=2,"Principiante avanzado",W604=3,"Competente",W604=4,"Proficiente",W604=5,"Master")</f>
        <v>Principiante avanzado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2</v>
      </c>
      <c r="AB604" s="17" t="str" cm="1">
        <f t="array" ref="AB604">_xlfn.IFS(AA604=0,"No evidenciado",AA604=1,"Novato",AA604=2,"Principiante avanzado",AA604=3,"Competente",AA604=4,"Proficiente",AA604=5,"Master")</f>
        <v>Principiante avanzado</v>
      </c>
      <c r="AC604" s="17">
        <v>0</v>
      </c>
      <c r="AD604" s="17" t="str" cm="1">
        <f t="array" ref="AD604">_xlfn.IFS(AC604=0,"Prenovato",AC604=1,"Novato",AC604=2,"Principiante avanzado",AC604=3,"Competente",AC604=4,"Proficiente",AC604=5,"Master")</f>
        <v>Prenovato</v>
      </c>
      <c r="AE604" s="17" t="s">
        <v>309</v>
      </c>
    </row>
    <row r="605" spans="1:31" x14ac:dyDescent="0.25">
      <c r="A605" t="s">
        <v>210</v>
      </c>
      <c r="B605" t="s">
        <v>211</v>
      </c>
      <c r="C605" t="s">
        <v>201</v>
      </c>
      <c r="D605" t="s">
        <v>197</v>
      </c>
      <c r="E605" t="s">
        <v>265</v>
      </c>
      <c r="F605" t="s">
        <v>266</v>
      </c>
      <c r="G605" t="s">
        <v>267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SI</v>
      </c>
      <c r="L605" t="s">
        <v>196</v>
      </c>
      <c r="M605" t="s">
        <v>293</v>
      </c>
      <c r="N605" t="s">
        <v>291</v>
      </c>
      <c r="O605" t="s">
        <v>292</v>
      </c>
      <c r="P605" t="str">
        <f t="shared" si="42"/>
        <v>KARLA FIORELLA LARA RAMOSForesight StrategyEVALUACION</v>
      </c>
      <c r="Q605" t="str">
        <f>BASE[[#This Row],[NombresCalificado]]&amp;BASE[[#This Row],[TipoEvaluacion]]</f>
        <v>KARLA FIORELLA LARA RAMOSEVALUACION</v>
      </c>
      <c r="R605">
        <v>0</v>
      </c>
      <c r="S605" t="s">
        <v>185</v>
      </c>
      <c r="T605" t="s">
        <v>307</v>
      </c>
      <c r="U605" s="17">
        <v>0</v>
      </c>
      <c r="V605" s="17" t="str" cm="1">
        <f t="array" ref="V605">_xlfn.IFS(U605=0,"Prenovato",U605=1,"Novato",U605=2,"Principiante avanzado",U605=3,"Competente",U605=4,"Proficiente",U605=5,"Master")</f>
        <v>Prenovato</v>
      </c>
      <c r="W605" s="17">
        <v>2</v>
      </c>
      <c r="X605" s="17" t="str" cm="1">
        <f t="array" ref="X605">_xlfn.IFS(W605=0,"No evidenciado",W605=1,"Novato",W605=2,"Principiante avanzado",W605=3,"Competente",W605=4,"Proficiente",W605=5,"Master")</f>
        <v>Principiante avanzado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2</v>
      </c>
      <c r="AB605" s="17" t="str" cm="1">
        <f t="array" ref="AB605">_xlfn.IFS(AA605=0,"No evidenciado",AA605=1,"Novato",AA605=2,"Principiante avanzado",AA605=3,"Competente",AA605=4,"Proficiente",AA605=5,"Master")</f>
        <v>Principiante avanzado</v>
      </c>
      <c r="AC605" s="17">
        <v>0</v>
      </c>
      <c r="AD605" s="17" t="str" cm="1">
        <f t="array" ref="AD605">_xlfn.IFS(AC605=0,"Prenovato",AC605=1,"Novato",AC605=2,"Principiante avanzado",AC605=3,"Competente",AC605=4,"Proficiente",AC605=5,"Master")</f>
        <v>Prenovato</v>
      </c>
      <c r="AE605" s="17" t="s">
        <v>309</v>
      </c>
    </row>
    <row r="606" spans="1:31" x14ac:dyDescent="0.25">
      <c r="A606" t="s">
        <v>210</v>
      </c>
      <c r="B606" t="s">
        <v>211</v>
      </c>
      <c r="C606" t="s">
        <v>201</v>
      </c>
      <c r="D606" t="s">
        <v>197</v>
      </c>
      <c r="E606" t="s">
        <v>265</v>
      </c>
      <c r="F606" t="s">
        <v>266</v>
      </c>
      <c r="G606" t="s">
        <v>267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SI</v>
      </c>
      <c r="L606" t="s">
        <v>196</v>
      </c>
      <c r="M606" t="s">
        <v>303</v>
      </c>
      <c r="N606" t="s">
        <v>291</v>
      </c>
      <c r="O606" t="s">
        <v>292</v>
      </c>
      <c r="P606" t="str">
        <f t="shared" si="42"/>
        <v>KARLA FIORELLA LARA RAMOSGestión de ProyectosEVALUACION</v>
      </c>
      <c r="Q606" t="str">
        <f>BASE[[#This Row],[NombresCalificado]]&amp;BASE[[#This Row],[TipoEvaluacion]]</f>
        <v>KARLA FIORELLA LARA RAMOSEVALUACION</v>
      </c>
      <c r="R606">
        <v>2</v>
      </c>
      <c r="S606" t="s">
        <v>4</v>
      </c>
      <c r="T606" t="s">
        <v>307</v>
      </c>
      <c r="U606" s="17">
        <v>0</v>
      </c>
      <c r="V606" s="17" t="str" cm="1">
        <f t="array" ref="V606">_xlfn.IFS(U606=0,"Prenovato",U606=1,"Novato",U606=2,"Principiante avanzado",U606=3,"Competente",U606=4,"Proficiente",U606=5,"Master")</f>
        <v>Prenovato</v>
      </c>
      <c r="W606" s="17">
        <v>2</v>
      </c>
      <c r="X606" s="17" t="str" cm="1">
        <f t="array" ref="X606">_xlfn.IFS(W606=0,"No evidenciado",W606=1,"Novato",W606=2,"Principiante avanzado",W606=3,"Competente",W606=4,"Proficiente",W606=5,"Master")</f>
        <v>Principiante avanzado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2</v>
      </c>
      <c r="AB606" s="17" t="str" cm="1">
        <f t="array" ref="AB606">_xlfn.IFS(AA606=0,"No evidenciado",AA606=1,"Novato",AA606=2,"Principiante avanzado",AA606=3,"Competente",AA606=4,"Proficiente",AA606=5,"Master")</f>
        <v>Principiante avanzado</v>
      </c>
      <c r="AC606" s="17">
        <v>0</v>
      </c>
      <c r="AD606" s="17" t="str" cm="1">
        <f t="array" ref="AD606">_xlfn.IFS(AC606=0,"Prenovato",AC606=1,"Novato",AC606=2,"Principiante avanzado",AC606=3,"Competente",AC606=4,"Proficiente",AC606=5,"Master")</f>
        <v>Prenovato</v>
      </c>
      <c r="AE606" s="17" t="s">
        <v>309</v>
      </c>
    </row>
    <row r="607" spans="1:31" x14ac:dyDescent="0.25">
      <c r="A607" t="s">
        <v>210</v>
      </c>
      <c r="B607" t="s">
        <v>211</v>
      </c>
      <c r="C607" t="s">
        <v>201</v>
      </c>
      <c r="D607" t="s">
        <v>197</v>
      </c>
      <c r="E607" t="s">
        <v>265</v>
      </c>
      <c r="F607" t="s">
        <v>266</v>
      </c>
      <c r="G607" t="s">
        <v>267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SI</v>
      </c>
      <c r="L607" t="s">
        <v>196</v>
      </c>
      <c r="M607" t="s">
        <v>304</v>
      </c>
      <c r="N607" t="s">
        <v>296</v>
      </c>
      <c r="O607" t="s">
        <v>296</v>
      </c>
      <c r="P607" t="str">
        <f t="shared" si="42"/>
        <v>KARLA FIORELLA LARA RAMOSAnálisis descriptivo y prescriptivoEVALUACION</v>
      </c>
      <c r="Q607" t="str">
        <f>BASE[[#This Row],[NombresCalificado]]&amp;BASE[[#This Row],[TipoEvaluacion]]</f>
        <v>KARLA FIORELLA LARA RAMOSEVALUACION</v>
      </c>
      <c r="R607">
        <v>1</v>
      </c>
      <c r="S607" t="s">
        <v>6</v>
      </c>
      <c r="T607" t="s">
        <v>307</v>
      </c>
      <c r="U607" s="17">
        <v>0</v>
      </c>
      <c r="V607" s="17" t="str" cm="1">
        <f t="array" ref="V607">_xlfn.IFS(U607=0,"Prenovato",U607=1,"Novato",U607=2,"Principiante avanzado",U607=3,"Competente",U607=4,"Proficiente",U607=5,"Master")</f>
        <v>Prenovato</v>
      </c>
      <c r="W607" s="17">
        <v>2</v>
      </c>
      <c r="X607" s="17" t="str" cm="1">
        <f t="array" ref="X607">_xlfn.IFS(W607=0,"No evidenciado",W607=1,"Novato",W607=2,"Principiante avanzado",W607=3,"Competente",W607=4,"Proficiente",W607=5,"Master")</f>
        <v>Principiante avanzado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2</v>
      </c>
      <c r="AB607" s="17" t="str" cm="1">
        <f t="array" ref="AB607">_xlfn.IFS(AA607=0,"No evidenciado",AA607=1,"Novato",AA607=2,"Principiante avanzado",AA607=3,"Competente",AA607=4,"Proficiente",AA607=5,"Master")</f>
        <v>Principiante avanzado</v>
      </c>
      <c r="AC607" s="17">
        <v>0</v>
      </c>
      <c r="AD607" s="17" t="str" cm="1">
        <f t="array" ref="AD607">_xlfn.IFS(AC607=0,"Prenovato",AC607=1,"Novato",AC607=2,"Principiante avanzado",AC607=3,"Competente",AC607=4,"Proficiente",AC607=5,"Master")</f>
        <v>Prenovato</v>
      </c>
      <c r="AE607" s="17" t="s">
        <v>309</v>
      </c>
    </row>
    <row r="608" spans="1:31" x14ac:dyDescent="0.25">
      <c r="A608" t="s">
        <v>210</v>
      </c>
      <c r="B608" t="s">
        <v>211</v>
      </c>
      <c r="C608" t="s">
        <v>201</v>
      </c>
      <c r="D608" t="s">
        <v>197</v>
      </c>
      <c r="E608" t="s">
        <v>265</v>
      </c>
      <c r="F608" t="s">
        <v>266</v>
      </c>
      <c r="G608" t="s">
        <v>267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SI</v>
      </c>
      <c r="L608" t="s">
        <v>196</v>
      </c>
      <c r="M608" t="s">
        <v>300</v>
      </c>
      <c r="N608" t="s">
        <v>291</v>
      </c>
      <c r="O608" t="s">
        <v>292</v>
      </c>
      <c r="P608" t="str">
        <f t="shared" si="42"/>
        <v>KARLA FIORELLA LARA RAMOSComportamiento del ConsumidorEVALUACION</v>
      </c>
      <c r="Q608" t="str">
        <f>BASE[[#This Row],[NombresCalificado]]&amp;BASE[[#This Row],[TipoEvaluacion]]</f>
        <v>KARLA FIORELLA LARA RAMOSEVALUACION</v>
      </c>
      <c r="R608">
        <v>0</v>
      </c>
      <c r="S608" t="s">
        <v>185</v>
      </c>
      <c r="T608" t="s">
        <v>307</v>
      </c>
      <c r="U608" s="17">
        <v>0</v>
      </c>
      <c r="V608" s="17" t="str" cm="1">
        <f t="array" ref="V608">_xlfn.IFS(U608=0,"Prenovato",U608=1,"Novato",U608=2,"Principiante avanzado",U608=3,"Competente",U608=4,"Proficiente",U608=5,"Master")</f>
        <v>Prenovato</v>
      </c>
      <c r="W608" s="17">
        <v>2</v>
      </c>
      <c r="X608" s="17" t="str" cm="1">
        <f t="array" ref="X608">_xlfn.IFS(W608=0,"No evidenciado",W608=1,"Novato",W608=2,"Principiante avanzado",W608=3,"Competente",W608=4,"Proficiente",W608=5,"Master")</f>
        <v>Principiante avanzado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2</v>
      </c>
      <c r="AB608" s="17" t="str" cm="1">
        <f t="array" ref="AB608">_xlfn.IFS(AA608=0,"No evidenciado",AA608=1,"Novato",AA608=2,"Principiante avanzado",AA608=3,"Competente",AA608=4,"Proficiente",AA608=5,"Master")</f>
        <v>Principiante avanzado</v>
      </c>
      <c r="AC608" s="17">
        <v>0</v>
      </c>
      <c r="AD608" s="17" t="str" cm="1">
        <f t="array" ref="AD608">_xlfn.IFS(AC608=0,"Prenovato",AC608=1,"Novato",AC608=2,"Principiante avanzado",AC608=3,"Competente",AC608=4,"Proficiente",AC608=5,"Master")</f>
        <v>Prenovato</v>
      </c>
      <c r="AE608" s="17" t="s">
        <v>309</v>
      </c>
    </row>
    <row r="609" spans="1:31" x14ac:dyDescent="0.25">
      <c r="A609" t="s">
        <v>210</v>
      </c>
      <c r="B609" t="s">
        <v>211</v>
      </c>
      <c r="C609" t="s">
        <v>201</v>
      </c>
      <c r="D609" t="s">
        <v>197</v>
      </c>
      <c r="E609" t="s">
        <v>265</v>
      </c>
      <c r="F609" t="s">
        <v>266</v>
      </c>
      <c r="G609" t="s">
        <v>267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SI</v>
      </c>
      <c r="L609" t="s">
        <v>196</v>
      </c>
      <c r="M609" t="s">
        <v>301</v>
      </c>
      <c r="N609" t="s">
        <v>296</v>
      </c>
      <c r="O609" t="s">
        <v>296</v>
      </c>
      <c r="P609" t="str">
        <f t="shared" si="42"/>
        <v>KARLA FIORELLA LARA RAMOSMejora de ProcesosEVALUACION</v>
      </c>
      <c r="Q609" t="str">
        <f>BASE[[#This Row],[NombresCalificado]]&amp;BASE[[#This Row],[TipoEvaluacion]]</f>
        <v>KARLA FIORELLA LARA RAMOSEVALUACION</v>
      </c>
      <c r="R609">
        <v>1</v>
      </c>
      <c r="S609" t="s">
        <v>6</v>
      </c>
      <c r="T609" t="s">
        <v>307</v>
      </c>
      <c r="U609" s="17">
        <v>0</v>
      </c>
      <c r="V609" s="17" t="str" cm="1">
        <f t="array" ref="V609">_xlfn.IFS(U609=0,"Prenovato",U609=1,"Novato",U609=2,"Principiante avanzado",U609=3,"Competente",U609=4,"Proficiente",U609=5,"Master")</f>
        <v>Prenovato</v>
      </c>
      <c r="W609" s="17">
        <v>2</v>
      </c>
      <c r="X609" s="17" t="str" cm="1">
        <f t="array" ref="X609">_xlfn.IFS(W609=0,"No evidenciado",W609=1,"Novato",W609=2,"Principiante avanzado",W609=3,"Competente",W609=4,"Proficiente",W609=5,"Master")</f>
        <v>Principiante avanzado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2</v>
      </c>
      <c r="AB609" s="17" t="str" cm="1">
        <f t="array" ref="AB609">_xlfn.IFS(AA609=0,"No evidenciado",AA609=1,"Novato",AA609=2,"Principiante avanzado",AA609=3,"Competente",AA609=4,"Proficiente",AA609=5,"Master")</f>
        <v>Principiante avanzado</v>
      </c>
      <c r="AC609" s="17">
        <v>0</v>
      </c>
      <c r="AD609" s="17" t="str" cm="1">
        <f t="array" ref="AD609">_xlfn.IFS(AC609=0,"Prenovato",AC609=1,"Novato",AC609=2,"Principiante avanzado",AC609=3,"Competente",AC609=4,"Proficiente",AC609=5,"Master")</f>
        <v>Prenovato</v>
      </c>
      <c r="AE609" s="17" t="s">
        <v>309</v>
      </c>
    </row>
    <row r="610" spans="1:31" x14ac:dyDescent="0.25">
      <c r="A610" t="s">
        <v>210</v>
      </c>
      <c r="B610" t="s">
        <v>211</v>
      </c>
      <c r="C610" t="s">
        <v>201</v>
      </c>
      <c r="D610" t="s">
        <v>197</v>
      </c>
      <c r="E610" t="s">
        <v>265</v>
      </c>
      <c r="F610" t="s">
        <v>266</v>
      </c>
      <c r="G610" t="s">
        <v>267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SI</v>
      </c>
      <c r="L610" t="s">
        <v>196</v>
      </c>
      <c r="M610" t="s">
        <v>290</v>
      </c>
      <c r="N610" t="s">
        <v>291</v>
      </c>
      <c r="O610" t="s">
        <v>292</v>
      </c>
      <c r="P610" t="str">
        <f t="shared" si="42"/>
        <v>KARLA FIORELLA LARA RAMOSAnálisis del entorno (interno y externo)EVALUACION</v>
      </c>
      <c r="Q610" t="str">
        <f>BASE[[#This Row],[NombresCalificado]]&amp;BASE[[#This Row],[TipoEvaluacion]]</f>
        <v>KARLA FIORELLA LARA RAMOSEVALUACION</v>
      </c>
      <c r="R610">
        <v>0</v>
      </c>
      <c r="S610" t="s">
        <v>185</v>
      </c>
      <c r="T610" t="s">
        <v>307</v>
      </c>
      <c r="U610" s="17">
        <v>0</v>
      </c>
      <c r="V610" s="17" t="str" cm="1">
        <f t="array" ref="V610">_xlfn.IFS(U610=0,"Prenovato",U610=1,"Novato",U610=2,"Principiante avanzado",U610=3,"Competente",U610=4,"Proficiente",U610=5,"Master")</f>
        <v>Prenovato</v>
      </c>
      <c r="W610" s="17">
        <v>2</v>
      </c>
      <c r="X610" s="17" t="str" cm="1">
        <f t="array" ref="X610">_xlfn.IFS(W610=0,"No evidenciado",W610=1,"Novato",W610=2,"Principiante avanzado",W610=3,"Competente",W610=4,"Proficiente",W610=5,"Master")</f>
        <v>Principiante avanzado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2</v>
      </c>
      <c r="AB610" s="17" t="str" cm="1">
        <f t="array" ref="AB610">_xlfn.IFS(AA610=0,"No evidenciado",AA610=1,"Novato",AA610=2,"Principiante avanzado",AA610=3,"Competente",AA610=4,"Proficiente",AA610=5,"Master")</f>
        <v>Principiante avanzado</v>
      </c>
      <c r="AC610" s="17">
        <v>0</v>
      </c>
      <c r="AD610" s="17" t="str" cm="1">
        <f t="array" ref="AD610">_xlfn.IFS(AC610=0,"Prenovato",AC610=1,"Novato",AC610=2,"Principiante avanzado",AC610=3,"Competente",AC610=4,"Proficiente",AC610=5,"Master")</f>
        <v>Prenovato</v>
      </c>
      <c r="AE610" s="17" t="s">
        <v>309</v>
      </c>
    </row>
    <row r="611" spans="1:31" x14ac:dyDescent="0.25">
      <c r="A611" t="s">
        <v>210</v>
      </c>
      <c r="B611" t="s">
        <v>211</v>
      </c>
      <c r="C611" t="s">
        <v>201</v>
      </c>
      <c r="D611" t="s">
        <v>197</v>
      </c>
      <c r="E611" t="s">
        <v>265</v>
      </c>
      <c r="F611" t="s">
        <v>266</v>
      </c>
      <c r="G611" t="s">
        <v>267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SI</v>
      </c>
      <c r="L611" t="s">
        <v>196</v>
      </c>
      <c r="M611" t="s">
        <v>298</v>
      </c>
      <c r="N611" t="s">
        <v>296</v>
      </c>
      <c r="O611" t="s">
        <v>296</v>
      </c>
      <c r="P611" t="str">
        <f t="shared" si="42"/>
        <v>KARLA FIORELLA LARA RAMOSElaboración de Modelos Financieros y No FinancierosEVALUACION</v>
      </c>
      <c r="Q611" t="str">
        <f>BASE[[#This Row],[NombresCalificado]]&amp;BASE[[#This Row],[TipoEvaluacion]]</f>
        <v>KARLA FIORELLA LARA RAMOSEVALUACION</v>
      </c>
      <c r="R611">
        <v>0</v>
      </c>
      <c r="S611" t="s">
        <v>185</v>
      </c>
      <c r="T611" t="s">
        <v>307</v>
      </c>
      <c r="U611" s="17">
        <v>0</v>
      </c>
      <c r="V611" s="17" t="str" cm="1">
        <f t="array" ref="V611">_xlfn.IFS(U611=0,"Prenovato",U611=1,"Novato",U611=2,"Principiante avanzado",U611=3,"Competente",U611=4,"Proficiente",U611=5,"Master")</f>
        <v>Prenovato</v>
      </c>
      <c r="W611" s="17">
        <v>2</v>
      </c>
      <c r="X611" s="17" t="str" cm="1">
        <f t="array" ref="X611">_xlfn.IFS(W611=0,"No evidenciado",W611=1,"Novato",W611=2,"Principiante avanzado",W611=3,"Competente",W611=4,"Proficiente",W611=5,"Master")</f>
        <v>Principiante avanzado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2</v>
      </c>
      <c r="AB611" s="17" t="str" cm="1">
        <f t="array" ref="AB611">_xlfn.IFS(AA611=0,"No evidenciado",AA611=1,"Novato",AA611=2,"Principiante avanzado",AA611=3,"Competente",AA611=4,"Proficiente",AA611=5,"Master")</f>
        <v>Principiante avanzado</v>
      </c>
      <c r="AC611" s="17">
        <v>0</v>
      </c>
      <c r="AD611" s="17" t="str" cm="1">
        <f t="array" ref="AD611">_xlfn.IFS(AC611=0,"Prenovato",AC611=1,"Novato",AC611=2,"Principiante avanzado",AC611=3,"Competente",AC611=4,"Proficiente",AC611=5,"Master")</f>
        <v>Prenovato</v>
      </c>
      <c r="AE611" s="17" t="s">
        <v>309</v>
      </c>
    </row>
    <row r="612" spans="1:31" x14ac:dyDescent="0.25">
      <c r="A612" t="s">
        <v>210</v>
      </c>
      <c r="B612" t="s">
        <v>211</v>
      </c>
      <c r="C612" t="s">
        <v>201</v>
      </c>
      <c r="D612" t="s">
        <v>197</v>
      </c>
      <c r="E612" t="s">
        <v>265</v>
      </c>
      <c r="F612" t="s">
        <v>266</v>
      </c>
      <c r="G612" t="s">
        <v>267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SI</v>
      </c>
      <c r="L612" t="s">
        <v>196</v>
      </c>
      <c r="M612" t="s">
        <v>305</v>
      </c>
      <c r="N612" t="s">
        <v>291</v>
      </c>
      <c r="O612" t="s">
        <v>292</v>
      </c>
      <c r="P612" t="str">
        <f t="shared" si="42"/>
        <v>KARLA FIORELLA LARA RAMOSCapacidad innovadora y creativaEVALUACION</v>
      </c>
      <c r="Q612" t="str">
        <f>BASE[[#This Row],[NombresCalificado]]&amp;BASE[[#This Row],[TipoEvaluacion]]</f>
        <v>KARLA FIORELLA LARA RAMOSEVALUACION</v>
      </c>
      <c r="R612">
        <v>1</v>
      </c>
      <c r="S612" t="s">
        <v>6</v>
      </c>
      <c r="T612" t="s">
        <v>307</v>
      </c>
      <c r="U612" s="17">
        <v>0</v>
      </c>
      <c r="V612" s="17" t="str" cm="1">
        <f t="array" ref="V612">_xlfn.IFS(U612=0,"Prenovato",U612=1,"Novato",U612=2,"Principiante avanzado",U612=3,"Competente",U612=4,"Proficiente",U612=5,"Master")</f>
        <v>Prenovato</v>
      </c>
      <c r="W612" s="17">
        <v>2</v>
      </c>
      <c r="X612" s="17" t="str" cm="1">
        <f t="array" ref="X612">_xlfn.IFS(W612=0,"No evidenciado",W612=1,"Novato",W612=2,"Principiante avanzado",W612=3,"Competente",W612=4,"Proficiente",W612=5,"Master")</f>
        <v>Principiante avanzado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2</v>
      </c>
      <c r="AB612" s="17" t="str" cm="1">
        <f t="array" ref="AB612">_xlfn.IFS(AA612=0,"No evidenciado",AA612=1,"Novato",AA612=2,"Principiante avanzado",AA612=3,"Competente",AA612=4,"Proficiente",AA612=5,"Master")</f>
        <v>Principiante avanzado</v>
      </c>
      <c r="AC612" s="17">
        <v>0</v>
      </c>
      <c r="AD612" s="17" t="str" cm="1">
        <f t="array" ref="AD612">_xlfn.IFS(AC612=0,"Prenovato",AC612=1,"Novato",AC612=2,"Principiante avanzado",AC612=3,"Competente",AC612=4,"Proficiente",AC612=5,"Master")</f>
        <v>Prenovato</v>
      </c>
      <c r="AE612" s="17" t="s">
        <v>309</v>
      </c>
    </row>
    <row r="613" spans="1:31" x14ac:dyDescent="0.25">
      <c r="A613" t="s">
        <v>210</v>
      </c>
      <c r="B613" t="s">
        <v>211</v>
      </c>
      <c r="C613" t="s">
        <v>201</v>
      </c>
      <c r="D613" t="s">
        <v>197</v>
      </c>
      <c r="E613" t="s">
        <v>265</v>
      </c>
      <c r="F613" t="s">
        <v>266</v>
      </c>
      <c r="G613" t="s">
        <v>267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SI</v>
      </c>
      <c r="L613" t="s">
        <v>196</v>
      </c>
      <c r="M613" t="s">
        <v>299</v>
      </c>
      <c r="N613" t="s">
        <v>296</v>
      </c>
      <c r="O613" t="s">
        <v>296</v>
      </c>
      <c r="P613" t="str">
        <f t="shared" si="42"/>
        <v>KARLA FIORELLA LARA RAMOSFormulación y de desarrollo de solucionesEVALUACION</v>
      </c>
      <c r="Q613" t="str">
        <f>BASE[[#This Row],[NombresCalificado]]&amp;BASE[[#This Row],[TipoEvaluacion]]</f>
        <v>KARLA FIORELLA LARA RAMOSEVALUACION</v>
      </c>
      <c r="R613">
        <v>2</v>
      </c>
      <c r="S613" t="s">
        <v>4</v>
      </c>
      <c r="T613" t="s">
        <v>307</v>
      </c>
      <c r="U613" s="17">
        <v>0</v>
      </c>
      <c r="V613" s="17" t="str" cm="1">
        <f t="array" ref="V613">_xlfn.IFS(U613=0,"Prenovato",U613=1,"Novato",U613=2,"Principiante avanzado",U613=3,"Competente",U613=4,"Proficiente",U613=5,"Master")</f>
        <v>Prenovato</v>
      </c>
      <c r="W613" s="17">
        <v>2</v>
      </c>
      <c r="X613" s="17" t="str" cm="1">
        <f t="array" ref="X613">_xlfn.IFS(W613=0,"No evidenciado",W613=1,"Novato",W613=2,"Principiante avanzado",W613=3,"Competente",W613=4,"Proficiente",W613=5,"Master")</f>
        <v>Principiante avanzado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2</v>
      </c>
      <c r="AB613" s="17" t="str" cm="1">
        <f t="array" ref="AB613">_xlfn.IFS(AA613=0,"No evidenciado",AA613=1,"Novato",AA613=2,"Principiante avanzado",AA613=3,"Competente",AA613=4,"Proficiente",AA613=5,"Master")</f>
        <v>Principiante avanzado</v>
      </c>
      <c r="AC613" s="17">
        <v>0</v>
      </c>
      <c r="AD613" s="17" t="str" cm="1">
        <f t="array" ref="AD613">_xlfn.IFS(AC613=0,"Prenovato",AC613=1,"Novato",AC613=2,"Principiante avanzado",AC613=3,"Competente",AC613=4,"Proficiente",AC613=5,"Master")</f>
        <v>Prenovato</v>
      </c>
      <c r="AE613" s="17" t="s">
        <v>309</v>
      </c>
    </row>
    <row r="614" spans="1:31" x14ac:dyDescent="0.25">
      <c r="A614" t="s">
        <v>210</v>
      </c>
      <c r="B614" t="s">
        <v>211</v>
      </c>
      <c r="C614" t="s">
        <v>201</v>
      </c>
      <c r="D614" t="s">
        <v>197</v>
      </c>
      <c r="E614" t="s">
        <v>265</v>
      </c>
      <c r="F614" t="s">
        <v>266</v>
      </c>
      <c r="G614" t="s">
        <v>267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SI</v>
      </c>
      <c r="L614" t="s">
        <v>196</v>
      </c>
      <c r="M614" t="s">
        <v>297</v>
      </c>
      <c r="N614" t="s">
        <v>296</v>
      </c>
      <c r="O614" t="s">
        <v>296</v>
      </c>
      <c r="P614" t="str">
        <f t="shared" si="42"/>
        <v>KARLA FIORELLA LARA RAMOSElaboración de modelos de negocio (inc. Digital)EVALUACION</v>
      </c>
      <c r="Q614" t="str">
        <f>BASE[[#This Row],[NombresCalificado]]&amp;BASE[[#This Row],[TipoEvaluacion]]</f>
        <v>KARLA FIORELLA LARA RAMOSEVALUACION</v>
      </c>
      <c r="R614">
        <v>0</v>
      </c>
      <c r="S614" t="s">
        <v>185</v>
      </c>
      <c r="T614" t="s">
        <v>307</v>
      </c>
      <c r="U614" s="17">
        <v>0</v>
      </c>
      <c r="V614" s="17" t="str" cm="1">
        <f t="array" ref="V614">_xlfn.IFS(U614=0,"Prenovato",U614=1,"Novato",U614=2,"Principiante avanzado",U614=3,"Competente",U614=4,"Proficiente",U614=5,"Master")</f>
        <v>Prenovato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2</v>
      </c>
      <c r="AB614" s="17" t="str" cm="1">
        <f t="array" ref="AB614">_xlfn.IFS(AA614=0,"No evidenciado",AA614=1,"Novato",AA614=2,"Principiante avanzado",AA614=3,"Competente",AA614=4,"Proficiente",AA614=5,"Master")</f>
        <v>Principiante avanzado</v>
      </c>
      <c r="AC614" s="17">
        <v>0</v>
      </c>
      <c r="AD614" s="17" t="str" cm="1">
        <f t="array" ref="AD614">_xlfn.IFS(AC614=0,"Prenovato",AC614=1,"Novato",AC614=2,"Principiante avanzado",AC614=3,"Competente",AC614=4,"Proficiente",AC614=5,"Master")</f>
        <v>Prenovato</v>
      </c>
      <c r="AE614" s="17" t="s">
        <v>309</v>
      </c>
    </row>
    <row r="615" spans="1:31" x14ac:dyDescent="0.25">
      <c r="A615" t="s">
        <v>210</v>
      </c>
      <c r="B615" t="s">
        <v>211</v>
      </c>
      <c r="C615" t="s">
        <v>201</v>
      </c>
      <c r="D615" t="s">
        <v>197</v>
      </c>
      <c r="E615" t="s">
        <v>265</v>
      </c>
      <c r="F615" t="s">
        <v>266</v>
      </c>
      <c r="G615" t="s">
        <v>267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SI</v>
      </c>
      <c r="L615" t="s">
        <v>196</v>
      </c>
      <c r="M615" t="s">
        <v>295</v>
      </c>
      <c r="N615" t="s">
        <v>296</v>
      </c>
      <c r="O615" t="s">
        <v>296</v>
      </c>
      <c r="P615" t="str">
        <f t="shared" si="42"/>
        <v>KARLA FIORELLA LARA RAMOSTransformacion DigitalEVALUACION</v>
      </c>
      <c r="Q615" t="str">
        <f>BASE[[#This Row],[NombresCalificado]]&amp;BASE[[#This Row],[TipoEvaluacion]]</f>
        <v>KARLA FIORELLA LARA RAMOSEVALUACION</v>
      </c>
      <c r="R615">
        <v>2</v>
      </c>
      <c r="S615" t="s">
        <v>4</v>
      </c>
      <c r="T615" t="s">
        <v>307</v>
      </c>
      <c r="U615" s="17">
        <v>0</v>
      </c>
      <c r="V615" s="17" t="str" cm="1">
        <f t="array" ref="V615">_xlfn.IFS(U615=0,"Prenovato",U615=1,"Novato",U615=2,"Principiante avanzado",U615=3,"Competente",U615=4,"Proficiente",U615=5,"Master")</f>
        <v>Prenovato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2</v>
      </c>
      <c r="AB615" s="17" t="str" cm="1">
        <f t="array" ref="AB615">_xlfn.IFS(AA615=0,"No evidenciado",AA615=1,"Novato",AA615=2,"Principiante avanzado",AA615=3,"Competente",AA615=4,"Proficiente",AA615=5,"Master")</f>
        <v>Principiante avanzado</v>
      </c>
      <c r="AC615" s="17">
        <v>0</v>
      </c>
      <c r="AD615" s="17" t="str" cm="1">
        <f t="array" ref="AD615">_xlfn.IFS(AC615=0,"Prenovato",AC615=1,"Novato",AC615=2,"Principiante avanzado",AC615=3,"Competente",AC615=4,"Proficiente",AC615=5,"Master")</f>
        <v>Prenovato</v>
      </c>
      <c r="AE615" s="17" t="s">
        <v>309</v>
      </c>
    </row>
    <row r="616" spans="1:31" x14ac:dyDescent="0.25">
      <c r="A616" t="s">
        <v>210</v>
      </c>
      <c r="B616" t="s">
        <v>211</v>
      </c>
      <c r="C616" t="s">
        <v>201</v>
      </c>
      <c r="D616" t="s">
        <v>197</v>
      </c>
      <c r="E616" t="s">
        <v>265</v>
      </c>
      <c r="F616" t="s">
        <v>266</v>
      </c>
      <c r="G616" t="s">
        <v>267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SI</v>
      </c>
      <c r="L616" t="s">
        <v>196</v>
      </c>
      <c r="M616" t="s">
        <v>306</v>
      </c>
      <c r="N616" t="s">
        <v>296</v>
      </c>
      <c r="O616" t="s">
        <v>296</v>
      </c>
      <c r="P616" t="str">
        <f t="shared" si="42"/>
        <v>KARLA FIORELLA LARA RAMOSDesarrollo de Nuevos Productos y ServiciosEVALUACION</v>
      </c>
      <c r="Q616" t="str">
        <f>BASE[[#This Row],[NombresCalificado]]&amp;BASE[[#This Row],[TipoEvaluacion]]</f>
        <v>KARLA FIORELLA LARA RAMOSEVALUACION</v>
      </c>
      <c r="R616">
        <v>0</v>
      </c>
      <c r="S616" t="s">
        <v>185</v>
      </c>
      <c r="T616" t="s">
        <v>307</v>
      </c>
      <c r="U616" s="17">
        <v>0</v>
      </c>
      <c r="V616" s="17" t="str" cm="1">
        <f t="array" ref="V616">_xlfn.IFS(U616=0,"Prenovato",U616=1,"Novato",U616=2,"Principiante avanzado",U616=3,"Competente",U616=4,"Proficiente",U616=5,"Master")</f>
        <v>Prenovato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2</v>
      </c>
      <c r="AB616" s="17" t="str" cm="1">
        <f t="array" ref="AB616">_xlfn.IFS(AA616=0,"No evidenciado",AA616=1,"Novato",AA616=2,"Principiante avanzado",AA616=3,"Competente",AA616=4,"Proficiente",AA616=5,"Master")</f>
        <v>Principiante avanzado</v>
      </c>
      <c r="AC616" s="17">
        <v>0</v>
      </c>
      <c r="AD616" s="17" t="str" cm="1">
        <f t="array" ref="AD616">_xlfn.IFS(AC616=0,"Prenovato",AC616=1,"Novato",AC616=2,"Principiante avanzado",AC616=3,"Competente",AC616=4,"Proficiente",AC616=5,"Master")</f>
        <v>Prenovato</v>
      </c>
      <c r="AE616" s="17" t="s">
        <v>309</v>
      </c>
    </row>
    <row r="617" spans="1:31" x14ac:dyDescent="0.25">
      <c r="A617" t="s">
        <v>210</v>
      </c>
      <c r="B617" t="s">
        <v>211</v>
      </c>
      <c r="C617" t="s">
        <v>201</v>
      </c>
      <c r="D617" t="s">
        <v>197</v>
      </c>
      <c r="E617" t="s">
        <v>265</v>
      </c>
      <c r="F617" t="s">
        <v>266</v>
      </c>
      <c r="G617" t="s">
        <v>267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SI</v>
      </c>
      <c r="L617" t="s">
        <v>196</v>
      </c>
      <c r="M617" t="s">
        <v>302</v>
      </c>
      <c r="N617" t="s">
        <v>296</v>
      </c>
      <c r="O617" t="s">
        <v>296</v>
      </c>
      <c r="P617" t="str">
        <f t="shared" si="42"/>
        <v>KARLA FIORELLA LARA RAMOSComunicación MultidimensionalEVALUACION</v>
      </c>
      <c r="Q617" t="str">
        <f>BASE[[#This Row],[NombresCalificado]]&amp;BASE[[#This Row],[TipoEvaluacion]]</f>
        <v>KARLA FIORELLA LARA RAMOSEVALUACION</v>
      </c>
      <c r="R617">
        <v>1</v>
      </c>
      <c r="S617" t="s">
        <v>6</v>
      </c>
      <c r="T617" t="s">
        <v>307</v>
      </c>
      <c r="U617" s="17">
        <v>0</v>
      </c>
      <c r="V617" s="17" t="str" cm="1">
        <f t="array" ref="V617">_xlfn.IFS(U617=0,"Prenovato",U617=1,"Novato",U617=2,"Principiante avanzado",U617=3,"Competente",U617=4,"Proficiente",U617=5,"Master")</f>
        <v>Prenovato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2</v>
      </c>
      <c r="AB617" s="17" t="str" cm="1">
        <f t="array" ref="AB617">_xlfn.IFS(AA617=0,"No evidenciado",AA617=1,"Novato",AA617=2,"Principiante avanzado",AA617=3,"Competente",AA617=4,"Proficiente",AA617=5,"Master")</f>
        <v>Principiante avanzado</v>
      </c>
      <c r="AC617" s="17">
        <v>0</v>
      </c>
      <c r="AD617" s="17" t="str" cm="1">
        <f t="array" ref="AD617">_xlfn.IFS(AC617=0,"Prenovato",AC617=1,"Novato",AC617=2,"Principiante avanzado",AC617=3,"Competente",AC617=4,"Proficiente",AC617=5,"Master")</f>
        <v>Prenovato</v>
      </c>
      <c r="AE617" s="17" t="s">
        <v>309</v>
      </c>
    </row>
    <row r="618" spans="1:31" x14ac:dyDescent="0.25">
      <c r="A618" t="s">
        <v>268</v>
      </c>
      <c r="B618" t="s">
        <v>269</v>
      </c>
      <c r="C618" t="s">
        <v>196</v>
      </c>
      <c r="D618" t="s">
        <v>197</v>
      </c>
      <c r="E618" t="s">
        <v>268</v>
      </c>
      <c r="F618" t="s">
        <v>269</v>
      </c>
      <c r="G618" t="s">
        <v>270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SI</v>
      </c>
      <c r="L618" t="s">
        <v>196</v>
      </c>
      <c r="M618" t="s">
        <v>303</v>
      </c>
      <c r="N618" t="s">
        <v>291</v>
      </c>
      <c r="O618" t="s">
        <v>292</v>
      </c>
      <c r="P618" t="str">
        <f t="shared" si="42"/>
        <v>MAURICIO ARBULÚ OBISPOGestión de ProyectosAUTOEVALUACION</v>
      </c>
      <c r="Q618" t="str">
        <f>BASE[[#This Row],[NombresCalificado]]&amp;BASE[[#This Row],[TipoEvaluacion]]</f>
        <v>MAURICIO ARBULÚ OBISPOAUTOEVALUACION</v>
      </c>
      <c r="R618">
        <v>2</v>
      </c>
      <c r="S618" t="s">
        <v>4</v>
      </c>
      <c r="T618" t="s">
        <v>307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308</v>
      </c>
    </row>
    <row r="619" spans="1:31" x14ac:dyDescent="0.25">
      <c r="A619" t="s">
        <v>268</v>
      </c>
      <c r="B619" t="s">
        <v>269</v>
      </c>
      <c r="C619" t="s">
        <v>196</v>
      </c>
      <c r="D619" t="s">
        <v>197</v>
      </c>
      <c r="E619" t="s">
        <v>268</v>
      </c>
      <c r="F619" t="s">
        <v>269</v>
      </c>
      <c r="G619" t="s">
        <v>270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SI</v>
      </c>
      <c r="L619" t="s">
        <v>196</v>
      </c>
      <c r="M619" t="s">
        <v>301</v>
      </c>
      <c r="N619" t="s">
        <v>296</v>
      </c>
      <c r="O619" t="s">
        <v>296</v>
      </c>
      <c r="P619" t="str">
        <f t="shared" si="42"/>
        <v>MAURICIO ARBULÚ OBISPOMejora de ProcesosAUTOEVALUACION</v>
      </c>
      <c r="Q619" t="str">
        <f>BASE[[#This Row],[NombresCalificado]]&amp;BASE[[#This Row],[TipoEvaluacion]]</f>
        <v>MAURICIO ARBULÚ OBISPOAUTOEVALUACION</v>
      </c>
      <c r="R619">
        <v>2</v>
      </c>
      <c r="S619" t="s">
        <v>4</v>
      </c>
      <c r="T619" t="s">
        <v>307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308</v>
      </c>
    </row>
    <row r="620" spans="1:31" x14ac:dyDescent="0.25">
      <c r="A620" t="s">
        <v>268</v>
      </c>
      <c r="B620" t="s">
        <v>269</v>
      </c>
      <c r="C620" t="s">
        <v>196</v>
      </c>
      <c r="D620" t="s">
        <v>197</v>
      </c>
      <c r="E620" t="s">
        <v>268</v>
      </c>
      <c r="F620" t="s">
        <v>269</v>
      </c>
      <c r="G620" t="s">
        <v>270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SI</v>
      </c>
      <c r="L620" t="s">
        <v>196</v>
      </c>
      <c r="M620" t="s">
        <v>293</v>
      </c>
      <c r="N620" t="s">
        <v>291</v>
      </c>
      <c r="O620" t="s">
        <v>292</v>
      </c>
      <c r="P620" t="str">
        <f t="shared" si="42"/>
        <v>MAURICIO ARBULÚ OBISPOForesight StrategyAUTOEVALUACION</v>
      </c>
      <c r="Q620" t="str">
        <f>BASE[[#This Row],[NombresCalificado]]&amp;BASE[[#This Row],[TipoEvaluacion]]</f>
        <v>MAURICIO ARBULÚ OBISPOAUTOEVALUACION</v>
      </c>
      <c r="R620">
        <v>2</v>
      </c>
      <c r="S620" t="s">
        <v>4</v>
      </c>
      <c r="T620" t="s">
        <v>307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308</v>
      </c>
    </row>
    <row r="621" spans="1:31" x14ac:dyDescent="0.25">
      <c r="A621" t="s">
        <v>268</v>
      </c>
      <c r="B621" t="s">
        <v>269</v>
      </c>
      <c r="C621" t="s">
        <v>196</v>
      </c>
      <c r="D621" t="s">
        <v>197</v>
      </c>
      <c r="E621" t="s">
        <v>268</v>
      </c>
      <c r="F621" t="s">
        <v>269</v>
      </c>
      <c r="G621" t="s">
        <v>270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SI</v>
      </c>
      <c r="L621" t="s">
        <v>196</v>
      </c>
      <c r="M621" t="s">
        <v>290</v>
      </c>
      <c r="N621" t="s">
        <v>291</v>
      </c>
      <c r="O621" t="s">
        <v>292</v>
      </c>
      <c r="P621" t="str">
        <f t="shared" si="42"/>
        <v>MAURICIO ARBULÚ OBISPOAnálisis del entorno (interno y externo)AUTOEVALUACION</v>
      </c>
      <c r="Q621" t="str">
        <f>BASE[[#This Row],[NombresCalificado]]&amp;BASE[[#This Row],[TipoEvaluacion]]</f>
        <v>MAURICIO ARBULÚ OBISPOAUTOEVALUACION</v>
      </c>
      <c r="R621">
        <v>2</v>
      </c>
      <c r="S621" t="s">
        <v>4</v>
      </c>
      <c r="T621" t="s">
        <v>307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308</v>
      </c>
    </row>
    <row r="622" spans="1:31" x14ac:dyDescent="0.25">
      <c r="A622" t="s">
        <v>268</v>
      </c>
      <c r="B622" t="s">
        <v>269</v>
      </c>
      <c r="C622" t="s">
        <v>196</v>
      </c>
      <c r="D622" t="s">
        <v>197</v>
      </c>
      <c r="E622" t="s">
        <v>268</v>
      </c>
      <c r="F622" t="s">
        <v>269</v>
      </c>
      <c r="G622" t="s">
        <v>270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SI</v>
      </c>
      <c r="L622" t="s">
        <v>196</v>
      </c>
      <c r="M622" t="s">
        <v>295</v>
      </c>
      <c r="N622" t="s">
        <v>296</v>
      </c>
      <c r="O622" t="s">
        <v>296</v>
      </c>
      <c r="P622" t="str">
        <f t="shared" si="42"/>
        <v>MAURICIO ARBULÚ OBISPOTransformacion DigitalAUTOEVALUACION</v>
      </c>
      <c r="Q622" t="str">
        <f>BASE[[#This Row],[NombresCalificado]]&amp;BASE[[#This Row],[TipoEvaluacion]]</f>
        <v>MAURICIO ARBULÚ OBISPOAUTOEVALUACION</v>
      </c>
      <c r="R622">
        <v>1</v>
      </c>
      <c r="S622" t="s">
        <v>6</v>
      </c>
      <c r="T622" t="s">
        <v>307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308</v>
      </c>
    </row>
    <row r="623" spans="1:31" x14ac:dyDescent="0.25">
      <c r="A623" t="s">
        <v>268</v>
      </c>
      <c r="B623" t="s">
        <v>269</v>
      </c>
      <c r="C623" t="s">
        <v>196</v>
      </c>
      <c r="D623" t="s">
        <v>197</v>
      </c>
      <c r="E623" t="s">
        <v>268</v>
      </c>
      <c r="F623" t="s">
        <v>269</v>
      </c>
      <c r="G623" t="s">
        <v>270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SI</v>
      </c>
      <c r="L623" t="s">
        <v>196</v>
      </c>
      <c r="M623" t="s">
        <v>294</v>
      </c>
      <c r="N623" t="s">
        <v>291</v>
      </c>
      <c r="O623" t="s">
        <v>292</v>
      </c>
      <c r="P623" t="str">
        <f t="shared" si="42"/>
        <v>MAURICIO ARBULÚ OBISPODiseño y Desarrollo OrganizacionalAUTOEVALUACION</v>
      </c>
      <c r="Q623" t="str">
        <f>BASE[[#This Row],[NombresCalificado]]&amp;BASE[[#This Row],[TipoEvaluacion]]</f>
        <v>MAURICIO ARBULÚ OBISPOAUTOEVALUACION</v>
      </c>
      <c r="R623">
        <v>1</v>
      </c>
      <c r="S623" t="s">
        <v>6</v>
      </c>
      <c r="T623" t="s">
        <v>307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308</v>
      </c>
    </row>
    <row r="624" spans="1:31" x14ac:dyDescent="0.25">
      <c r="A624" t="s">
        <v>268</v>
      </c>
      <c r="B624" t="s">
        <v>269</v>
      </c>
      <c r="C624" t="s">
        <v>196</v>
      </c>
      <c r="D624" t="s">
        <v>197</v>
      </c>
      <c r="E624" t="s">
        <v>268</v>
      </c>
      <c r="F624" t="s">
        <v>269</v>
      </c>
      <c r="G624" t="s">
        <v>270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SI</v>
      </c>
      <c r="L624" t="s">
        <v>196</v>
      </c>
      <c r="M624" t="s">
        <v>299</v>
      </c>
      <c r="N624" t="s">
        <v>296</v>
      </c>
      <c r="O624" t="s">
        <v>296</v>
      </c>
      <c r="P624" t="str">
        <f t="shared" si="42"/>
        <v>MAURICIO ARBULÚ OBISPOFormulación y de desarrollo de solucionesAUTOEVALUACION</v>
      </c>
      <c r="Q624" t="str">
        <f>BASE[[#This Row],[NombresCalificado]]&amp;BASE[[#This Row],[TipoEvaluacion]]</f>
        <v>MAURICIO ARBULÚ OBISPOAUTOEVALUACION</v>
      </c>
      <c r="R624">
        <v>2</v>
      </c>
      <c r="S624" t="s">
        <v>4</v>
      </c>
      <c r="T624" t="s">
        <v>307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308</v>
      </c>
    </row>
    <row r="625" spans="1:31" x14ac:dyDescent="0.25">
      <c r="A625" t="s">
        <v>268</v>
      </c>
      <c r="B625" t="s">
        <v>269</v>
      </c>
      <c r="C625" t="s">
        <v>196</v>
      </c>
      <c r="D625" t="s">
        <v>197</v>
      </c>
      <c r="E625" t="s">
        <v>268</v>
      </c>
      <c r="F625" t="s">
        <v>269</v>
      </c>
      <c r="G625" t="s">
        <v>270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SI</v>
      </c>
      <c r="L625" t="s">
        <v>196</v>
      </c>
      <c r="M625" t="s">
        <v>298</v>
      </c>
      <c r="N625" t="s">
        <v>296</v>
      </c>
      <c r="O625" t="s">
        <v>296</v>
      </c>
      <c r="P625" t="str">
        <f t="shared" si="42"/>
        <v>MAURICIO ARBULÚ OBISPOElaboración de Modelos Financieros y No FinancierosAUTOEVALUACION</v>
      </c>
      <c r="Q625" t="str">
        <f>BASE[[#This Row],[NombresCalificado]]&amp;BASE[[#This Row],[TipoEvaluacion]]</f>
        <v>MAURICIO ARBULÚ OBISPOAUTOEVALUACION</v>
      </c>
      <c r="R625">
        <v>1</v>
      </c>
      <c r="S625" t="s">
        <v>6</v>
      </c>
      <c r="T625" t="s">
        <v>307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308</v>
      </c>
    </row>
    <row r="626" spans="1:31" x14ac:dyDescent="0.25">
      <c r="A626" t="s">
        <v>268</v>
      </c>
      <c r="B626" t="s">
        <v>269</v>
      </c>
      <c r="C626" t="s">
        <v>196</v>
      </c>
      <c r="D626" t="s">
        <v>197</v>
      </c>
      <c r="E626" t="s">
        <v>268</v>
      </c>
      <c r="F626" t="s">
        <v>269</v>
      </c>
      <c r="G626" t="s">
        <v>270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SI</v>
      </c>
      <c r="L626" t="s">
        <v>196</v>
      </c>
      <c r="M626" t="s">
        <v>306</v>
      </c>
      <c r="N626" t="s">
        <v>296</v>
      </c>
      <c r="O626" t="s">
        <v>296</v>
      </c>
      <c r="P626" t="str">
        <f t="shared" si="42"/>
        <v>MAURICIO ARBULÚ OBISPODesarrollo de Nuevos Productos y ServiciosAUTOEVALUACION</v>
      </c>
      <c r="Q626" t="str">
        <f>BASE[[#This Row],[NombresCalificado]]&amp;BASE[[#This Row],[TipoEvaluacion]]</f>
        <v>MAURICIO ARBULÚ OBISPOAUTOEVALUACION</v>
      </c>
      <c r="R626">
        <v>2</v>
      </c>
      <c r="S626" t="s">
        <v>4</v>
      </c>
      <c r="T626" t="s">
        <v>307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308</v>
      </c>
    </row>
    <row r="627" spans="1:31" x14ac:dyDescent="0.25">
      <c r="A627" t="s">
        <v>268</v>
      </c>
      <c r="B627" t="s">
        <v>269</v>
      </c>
      <c r="C627" t="s">
        <v>196</v>
      </c>
      <c r="D627" t="s">
        <v>197</v>
      </c>
      <c r="E627" t="s">
        <v>268</v>
      </c>
      <c r="F627" t="s">
        <v>269</v>
      </c>
      <c r="G627" t="s">
        <v>270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SI</v>
      </c>
      <c r="L627" t="s">
        <v>196</v>
      </c>
      <c r="M627" t="s">
        <v>302</v>
      </c>
      <c r="N627" t="s">
        <v>296</v>
      </c>
      <c r="O627" t="s">
        <v>296</v>
      </c>
      <c r="P627" t="str">
        <f t="shared" si="42"/>
        <v>MAURICIO ARBULÚ OBISPOComunicación MultidimensionalAUTOEVALUACION</v>
      </c>
      <c r="Q627" t="str">
        <f>BASE[[#This Row],[NombresCalificado]]&amp;BASE[[#This Row],[TipoEvaluacion]]</f>
        <v>MAURICIO ARBULÚ OBISPOAUTOEVALUACION</v>
      </c>
      <c r="R627">
        <v>2</v>
      </c>
      <c r="S627" t="s">
        <v>4</v>
      </c>
      <c r="T627" t="s">
        <v>307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308</v>
      </c>
    </row>
    <row r="628" spans="1:31" x14ac:dyDescent="0.25">
      <c r="A628" t="s">
        <v>268</v>
      </c>
      <c r="B628" t="s">
        <v>269</v>
      </c>
      <c r="C628" t="s">
        <v>196</v>
      </c>
      <c r="D628" t="s">
        <v>197</v>
      </c>
      <c r="E628" t="s">
        <v>268</v>
      </c>
      <c r="F628" t="s">
        <v>269</v>
      </c>
      <c r="G628" t="s">
        <v>270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SI</v>
      </c>
      <c r="L628" t="s">
        <v>196</v>
      </c>
      <c r="M628" t="s">
        <v>304</v>
      </c>
      <c r="N628" t="s">
        <v>296</v>
      </c>
      <c r="O628" t="s">
        <v>296</v>
      </c>
      <c r="P628" t="str">
        <f t="shared" si="42"/>
        <v>MAURICIO ARBULÚ OBISPOAnálisis descriptivo y prescriptivoAUTOEVALUACION</v>
      </c>
      <c r="Q628" t="str">
        <f>BASE[[#This Row],[NombresCalificado]]&amp;BASE[[#This Row],[TipoEvaluacion]]</f>
        <v>MAURICIO ARBULÚ OBISPOAUTOEVALUACION</v>
      </c>
      <c r="R628">
        <v>2</v>
      </c>
      <c r="S628" t="s">
        <v>4</v>
      </c>
      <c r="T628" t="s">
        <v>307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308</v>
      </c>
    </row>
    <row r="629" spans="1:31" x14ac:dyDescent="0.25">
      <c r="A629" t="s">
        <v>268</v>
      </c>
      <c r="B629" t="s">
        <v>269</v>
      </c>
      <c r="C629" t="s">
        <v>196</v>
      </c>
      <c r="D629" t="s">
        <v>197</v>
      </c>
      <c r="E629" t="s">
        <v>268</v>
      </c>
      <c r="F629" t="s">
        <v>269</v>
      </c>
      <c r="G629" t="s">
        <v>270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SI</v>
      </c>
      <c r="L629" t="s">
        <v>196</v>
      </c>
      <c r="M629" t="s">
        <v>300</v>
      </c>
      <c r="N629" t="s">
        <v>291</v>
      </c>
      <c r="O629" t="s">
        <v>292</v>
      </c>
      <c r="P629" t="str">
        <f t="shared" si="42"/>
        <v>MAURICIO ARBULÚ OBISPOComportamiento del ConsumidorAUTOEVALUACION</v>
      </c>
      <c r="Q629" t="str">
        <f>BASE[[#This Row],[NombresCalificado]]&amp;BASE[[#This Row],[TipoEvaluacion]]</f>
        <v>MAURICIO ARBULÚ OBISPOAUTOEVALUACION</v>
      </c>
      <c r="R629">
        <v>2</v>
      </c>
      <c r="S629" t="s">
        <v>4</v>
      </c>
      <c r="T629" t="s">
        <v>307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308</v>
      </c>
    </row>
    <row r="630" spans="1:31" x14ac:dyDescent="0.25">
      <c r="A630" t="s">
        <v>268</v>
      </c>
      <c r="B630" t="s">
        <v>269</v>
      </c>
      <c r="C630" t="s">
        <v>196</v>
      </c>
      <c r="D630" t="s">
        <v>197</v>
      </c>
      <c r="E630" t="s">
        <v>268</v>
      </c>
      <c r="F630" t="s">
        <v>269</v>
      </c>
      <c r="G630" t="s">
        <v>270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SI</v>
      </c>
      <c r="L630" t="s">
        <v>196</v>
      </c>
      <c r="M630" t="s">
        <v>305</v>
      </c>
      <c r="N630" t="s">
        <v>291</v>
      </c>
      <c r="O630" t="s">
        <v>292</v>
      </c>
      <c r="P630" t="str">
        <f t="shared" si="42"/>
        <v>MAURICIO ARBULÚ OBISPOCapacidad innovadora y creativaAUTOEVALUACION</v>
      </c>
      <c r="Q630" t="str">
        <f>BASE[[#This Row],[NombresCalificado]]&amp;BASE[[#This Row],[TipoEvaluacion]]</f>
        <v>MAURICIO ARBULÚ OBISPOAUTOEVALUACION</v>
      </c>
      <c r="R630">
        <v>1</v>
      </c>
      <c r="S630" t="s">
        <v>6</v>
      </c>
      <c r="T630" t="s">
        <v>307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308</v>
      </c>
    </row>
    <row r="631" spans="1:31" x14ac:dyDescent="0.25">
      <c r="A631" t="s">
        <v>268</v>
      </c>
      <c r="B631" t="s">
        <v>269</v>
      </c>
      <c r="C631" t="s">
        <v>196</v>
      </c>
      <c r="D631" t="s">
        <v>197</v>
      </c>
      <c r="E631" t="s">
        <v>268</v>
      </c>
      <c r="F631" t="s">
        <v>269</v>
      </c>
      <c r="G631" t="s">
        <v>270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SI</v>
      </c>
      <c r="L631" t="s">
        <v>196</v>
      </c>
      <c r="M631" t="s">
        <v>297</v>
      </c>
      <c r="N631" t="s">
        <v>296</v>
      </c>
      <c r="O631" t="s">
        <v>296</v>
      </c>
      <c r="P631" t="str">
        <f t="shared" si="42"/>
        <v>MAURICIO ARBULÚ OBISPOElaboración de modelos de negocio (inc. Digital)AUTOEVALUACION</v>
      </c>
      <c r="Q631" t="str">
        <f>BASE[[#This Row],[NombresCalificado]]&amp;BASE[[#This Row],[TipoEvaluacion]]</f>
        <v>MAURICIO ARBULÚ OBISPOAUTOEVALUACION</v>
      </c>
      <c r="R631">
        <v>2</v>
      </c>
      <c r="S631" t="s">
        <v>4</v>
      </c>
      <c r="T631" t="s">
        <v>307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2</v>
      </c>
      <c r="X631" s="17" t="str" cm="1">
        <f t="array" ref="X631">_xlfn.IFS(W631=0,"No evidenciado",W631=1,"Novato",W631=2,"Principiante avanzado",W631=3,"Competente",W631=4,"Proficiente",W631=5,"Master")</f>
        <v>Principiante avanzado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308</v>
      </c>
    </row>
    <row r="632" spans="1:31" x14ac:dyDescent="0.25">
      <c r="A632" t="s">
        <v>199</v>
      </c>
      <c r="B632" t="s">
        <v>200</v>
      </c>
      <c r="C632" t="s">
        <v>201</v>
      </c>
      <c r="D632" t="s">
        <v>197</v>
      </c>
      <c r="E632" t="s">
        <v>268</v>
      </c>
      <c r="F632" t="s">
        <v>269</v>
      </c>
      <c r="G632" t="s">
        <v>270</v>
      </c>
      <c r="H632" s="4"/>
      <c r="I632" s="1">
        <f t="shared" ca="1" si="39"/>
        <v>1487</v>
      </c>
      <c r="J632" s="1" t="str">
        <f t="shared" ca="1" si="40"/>
        <v>3. Mayor a 6 meses</v>
      </c>
      <c r="K632" t="str">
        <f t="shared" si="41"/>
        <v>SI</v>
      </c>
      <c r="L632" t="s">
        <v>196</v>
      </c>
      <c r="M632" t="s">
        <v>306</v>
      </c>
      <c r="N632" t="s">
        <v>296</v>
      </c>
      <c r="O632" t="s">
        <v>296</v>
      </c>
      <c r="P632" t="str">
        <f t="shared" si="42"/>
        <v>MAURICIO ARBULÚ OBISPODesarrollo de Nuevos Productos y ServiciosEVALUACION</v>
      </c>
      <c r="Q632" t="str">
        <f>BASE[[#This Row],[NombresCalificado]]&amp;BASE[[#This Row],[TipoEvaluacion]]</f>
        <v>MAURICIO ARBULÚ OBISPOEVALUACION</v>
      </c>
      <c r="R632">
        <v>0</v>
      </c>
      <c r="S632" t="s">
        <v>185</v>
      </c>
      <c r="T632" t="s">
        <v>307</v>
      </c>
      <c r="U632" s="17">
        <v>0</v>
      </c>
      <c r="V632" s="17" t="str" cm="1">
        <f t="array" ref="V632">_xlfn.IFS(U632=0,"Prenovato",U632=1,"Novato",U632=2,"Principiante avanzado",U632=3,"Competente",U632=4,"Proficiente",U632=5,"Master")</f>
        <v>Prenovato</v>
      </c>
      <c r="W632" s="17">
        <v>2</v>
      </c>
      <c r="X632" s="17" t="str" cm="1">
        <f t="array" ref="X632">_xlfn.IFS(W632=0,"No evidenciado",W632=1,"Novato",W632=2,"Principiante avanzado",W632=3,"Competente",W632=4,"Proficiente",W632=5,"Master")</f>
        <v>Principiante avanzado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0</v>
      </c>
      <c r="AD632" s="17" t="str" cm="1">
        <f t="array" ref="AD632">_xlfn.IFS(AC632=0,"Prenovato",AC632=1,"Novato",AC632=2,"Principiante avanzado",AC632=3,"Competente",AC632=4,"Proficiente",AC632=5,"Master")</f>
        <v>Prenovato</v>
      </c>
      <c r="AE632" s="17" t="s">
        <v>309</v>
      </c>
    </row>
    <row r="633" spans="1:31" x14ac:dyDescent="0.25">
      <c r="A633" t="s">
        <v>199</v>
      </c>
      <c r="B633" t="s">
        <v>200</v>
      </c>
      <c r="C633" t="s">
        <v>201</v>
      </c>
      <c r="D633" t="s">
        <v>197</v>
      </c>
      <c r="E633" t="s">
        <v>268</v>
      </c>
      <c r="F633" t="s">
        <v>269</v>
      </c>
      <c r="G633" t="s">
        <v>270</v>
      </c>
      <c r="H633" s="4"/>
      <c r="I633" s="1">
        <f t="shared" ca="1" si="39"/>
        <v>1487</v>
      </c>
      <c r="J633" s="1" t="str">
        <f t="shared" ca="1" si="40"/>
        <v>3. Mayor a 6 meses</v>
      </c>
      <c r="K633" t="str">
        <f t="shared" si="41"/>
        <v>SI</v>
      </c>
      <c r="L633" t="s">
        <v>196</v>
      </c>
      <c r="M633" t="s">
        <v>293</v>
      </c>
      <c r="N633" t="s">
        <v>291</v>
      </c>
      <c r="O633" t="s">
        <v>292</v>
      </c>
      <c r="P633" t="str">
        <f t="shared" si="42"/>
        <v>MAURICIO ARBULÚ OBISPOForesight StrategyEVALUACION</v>
      </c>
      <c r="Q633" t="str">
        <f>BASE[[#This Row],[NombresCalificado]]&amp;BASE[[#This Row],[TipoEvaluacion]]</f>
        <v>MAURICIO ARBULÚ OBISPOEVALUACION</v>
      </c>
      <c r="R633">
        <v>0</v>
      </c>
      <c r="S633" t="s">
        <v>185</v>
      </c>
      <c r="T633" t="s">
        <v>307</v>
      </c>
      <c r="U633" s="17">
        <v>0</v>
      </c>
      <c r="V633" s="17" t="str" cm="1">
        <f t="array" ref="V633">_xlfn.IFS(U633=0,"Prenovato",U633=1,"Novato",U633=2,"Principiante avanzado",U633=3,"Competente",U633=4,"Proficiente",U633=5,"Master")</f>
        <v>Prenovato</v>
      </c>
      <c r="W633" s="17">
        <v>2</v>
      </c>
      <c r="X633" s="17" t="str" cm="1">
        <f t="array" ref="X633">_xlfn.IFS(W633=0,"No evidenciado",W633=1,"Novato",W633=2,"Principiante avanzado",W633=3,"Competente",W633=4,"Proficiente",W633=5,"Master")</f>
        <v>Principiante avanzado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0</v>
      </c>
      <c r="AD633" s="17" t="str" cm="1">
        <f t="array" ref="AD633">_xlfn.IFS(AC633=0,"Prenovato",AC633=1,"Novato",AC633=2,"Principiante avanzado",AC633=3,"Competente",AC633=4,"Proficiente",AC633=5,"Master")</f>
        <v>Prenovato</v>
      </c>
      <c r="AE633" s="17" t="s">
        <v>309</v>
      </c>
    </row>
    <row r="634" spans="1:31" x14ac:dyDescent="0.25">
      <c r="A634" t="s">
        <v>199</v>
      </c>
      <c r="B634" t="s">
        <v>200</v>
      </c>
      <c r="C634" t="s">
        <v>201</v>
      </c>
      <c r="D634" t="s">
        <v>197</v>
      </c>
      <c r="E634" t="s">
        <v>268</v>
      </c>
      <c r="F634" t="s">
        <v>269</v>
      </c>
      <c r="G634" t="s">
        <v>270</v>
      </c>
      <c r="H634" s="4"/>
      <c r="I634" s="1">
        <f t="shared" ca="1" si="39"/>
        <v>1487</v>
      </c>
      <c r="J634" s="1" t="str">
        <f t="shared" ca="1" si="40"/>
        <v>3. Mayor a 6 meses</v>
      </c>
      <c r="K634" t="str">
        <f t="shared" si="41"/>
        <v>SI</v>
      </c>
      <c r="L634" t="s">
        <v>196</v>
      </c>
      <c r="M634" t="s">
        <v>295</v>
      </c>
      <c r="N634" t="s">
        <v>296</v>
      </c>
      <c r="O634" t="s">
        <v>296</v>
      </c>
      <c r="P634" t="str">
        <f t="shared" si="42"/>
        <v>MAURICIO ARBULÚ OBISPOTransformacion DigitalEVALUACION</v>
      </c>
      <c r="Q634" t="str">
        <f>BASE[[#This Row],[NombresCalificado]]&amp;BASE[[#This Row],[TipoEvaluacion]]</f>
        <v>MAURICIO ARBULÚ OBISPOEVALUACION</v>
      </c>
      <c r="R634">
        <v>0</v>
      </c>
      <c r="S634" t="s">
        <v>185</v>
      </c>
      <c r="T634" t="s">
        <v>307</v>
      </c>
      <c r="U634" s="17">
        <v>0</v>
      </c>
      <c r="V634" s="17" t="str" cm="1">
        <f t="array" ref="V634">_xlfn.IFS(U634=0,"Prenovato",U634=1,"Novato",U634=2,"Principiante avanzado",U634=3,"Competente",U634=4,"Proficiente",U634=5,"Master")</f>
        <v>Prenovato</v>
      </c>
      <c r="W634" s="17">
        <v>2</v>
      </c>
      <c r="X634" s="17" t="str" cm="1">
        <f t="array" ref="X634">_xlfn.IFS(W634=0,"No evidenciado",W634=1,"Novato",W634=2,"Principiante avanzado",W634=3,"Competente",W634=4,"Proficiente",W634=5,"Master")</f>
        <v>Principiante avanzado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0</v>
      </c>
      <c r="AD634" s="17" t="str" cm="1">
        <f t="array" ref="AD634">_xlfn.IFS(AC634=0,"Prenovato",AC634=1,"Novato",AC634=2,"Principiante avanzado",AC634=3,"Competente",AC634=4,"Proficiente",AC634=5,"Master")</f>
        <v>Prenovato</v>
      </c>
      <c r="AE634" s="17" t="s">
        <v>309</v>
      </c>
    </row>
    <row r="635" spans="1:31" x14ac:dyDescent="0.25">
      <c r="A635" t="s">
        <v>199</v>
      </c>
      <c r="B635" t="s">
        <v>200</v>
      </c>
      <c r="C635" t="s">
        <v>201</v>
      </c>
      <c r="D635" t="s">
        <v>197</v>
      </c>
      <c r="E635" t="s">
        <v>268</v>
      </c>
      <c r="F635" t="s">
        <v>269</v>
      </c>
      <c r="G635" t="s">
        <v>270</v>
      </c>
      <c r="H635" s="4"/>
      <c r="I635" s="1">
        <f t="shared" ca="1" si="39"/>
        <v>1487</v>
      </c>
      <c r="J635" s="1" t="str">
        <f t="shared" ca="1" si="40"/>
        <v>3. Mayor a 6 meses</v>
      </c>
      <c r="K635" t="str">
        <f t="shared" si="41"/>
        <v>SI</v>
      </c>
      <c r="L635" t="s">
        <v>196</v>
      </c>
      <c r="M635" t="s">
        <v>297</v>
      </c>
      <c r="N635" t="s">
        <v>296</v>
      </c>
      <c r="O635" t="s">
        <v>296</v>
      </c>
      <c r="P635" t="str">
        <f t="shared" si="42"/>
        <v>MAURICIO ARBULÚ OBISPOElaboración de modelos de negocio (inc. Digital)EVALUACION</v>
      </c>
      <c r="Q635" t="str">
        <f>BASE[[#This Row],[NombresCalificado]]&amp;BASE[[#This Row],[TipoEvaluacion]]</f>
        <v>MAURICIO ARBULÚ OBISPOEVALUACION</v>
      </c>
      <c r="R635">
        <v>0</v>
      </c>
      <c r="S635" t="s">
        <v>185</v>
      </c>
      <c r="T635" t="s">
        <v>307</v>
      </c>
      <c r="U635" s="17">
        <v>0</v>
      </c>
      <c r="V635" s="17" t="str" cm="1">
        <f t="array" ref="V635">_xlfn.IFS(U635=0,"Prenovato",U635=1,"Novato",U635=2,"Principiante avanzado",U635=3,"Competente",U635=4,"Proficiente",U635=5,"Master")</f>
        <v>Prenovato</v>
      </c>
      <c r="W635" s="17">
        <v>2</v>
      </c>
      <c r="X635" s="17" t="str" cm="1">
        <f t="array" ref="X635">_xlfn.IFS(W635=0,"No evidenciado",W635=1,"Novato",W635=2,"Principiante avanzado",W635=3,"Competente",W635=4,"Proficiente",W635=5,"Master")</f>
        <v>Principiante avanzado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0</v>
      </c>
      <c r="AD635" s="17" t="str" cm="1">
        <f t="array" ref="AD635">_xlfn.IFS(AC635=0,"Prenovato",AC635=1,"Novato",AC635=2,"Principiante avanzado",AC635=3,"Competente",AC635=4,"Proficiente",AC635=5,"Master")</f>
        <v>Prenovato</v>
      </c>
      <c r="AE635" s="17" t="s">
        <v>309</v>
      </c>
    </row>
    <row r="636" spans="1:31" x14ac:dyDescent="0.25">
      <c r="A636" t="s">
        <v>199</v>
      </c>
      <c r="B636" t="s">
        <v>200</v>
      </c>
      <c r="C636" t="s">
        <v>201</v>
      </c>
      <c r="D636" t="s">
        <v>197</v>
      </c>
      <c r="E636" t="s">
        <v>268</v>
      </c>
      <c r="F636" t="s">
        <v>269</v>
      </c>
      <c r="G636" t="s">
        <v>270</v>
      </c>
      <c r="H636" s="4"/>
      <c r="I636" s="1">
        <f t="shared" ca="1" si="39"/>
        <v>1487</v>
      </c>
      <c r="J636" s="1" t="str">
        <f t="shared" ca="1" si="40"/>
        <v>3. Mayor a 6 meses</v>
      </c>
      <c r="K636" t="str">
        <f t="shared" si="41"/>
        <v>SI</v>
      </c>
      <c r="L636" t="s">
        <v>196</v>
      </c>
      <c r="M636" t="s">
        <v>304</v>
      </c>
      <c r="N636" t="s">
        <v>296</v>
      </c>
      <c r="O636" t="s">
        <v>296</v>
      </c>
      <c r="P636" t="str">
        <f t="shared" si="42"/>
        <v>MAURICIO ARBULÚ OBISPOAnálisis descriptivo y prescriptivoEVALUACION</v>
      </c>
      <c r="Q636" t="str">
        <f>BASE[[#This Row],[NombresCalificado]]&amp;BASE[[#This Row],[TipoEvaluacion]]</f>
        <v>MAURICIO ARBULÚ OBISPOEVALUACION</v>
      </c>
      <c r="R636">
        <v>1</v>
      </c>
      <c r="S636" t="s">
        <v>6</v>
      </c>
      <c r="T636" t="s">
        <v>307</v>
      </c>
      <c r="U636" s="17">
        <v>0</v>
      </c>
      <c r="V636" s="17" t="str" cm="1">
        <f t="array" ref="V636">_xlfn.IFS(U636=0,"Prenovato",U636=1,"Novato",U636=2,"Principiante avanzado",U636=3,"Competente",U636=4,"Proficiente",U636=5,"Master")</f>
        <v>Prenovato</v>
      </c>
      <c r="W636" s="17">
        <v>2</v>
      </c>
      <c r="X636" s="17" t="str" cm="1">
        <f t="array" ref="X636">_xlfn.IFS(W636=0,"No evidenciado",W636=1,"Novato",W636=2,"Principiante avanzado",W636=3,"Competente",W636=4,"Proficiente",W636=5,"Master")</f>
        <v>Principiante avanzado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0</v>
      </c>
      <c r="AD636" s="17" t="str" cm="1">
        <f t="array" ref="AD636">_xlfn.IFS(AC636=0,"Prenovato",AC636=1,"Novato",AC636=2,"Principiante avanzado",AC636=3,"Competente",AC636=4,"Proficiente",AC636=5,"Master")</f>
        <v>Prenovato</v>
      </c>
      <c r="AE636" s="17" t="s">
        <v>309</v>
      </c>
    </row>
    <row r="637" spans="1:31" x14ac:dyDescent="0.25">
      <c r="A637" t="s">
        <v>199</v>
      </c>
      <c r="B637" t="s">
        <v>200</v>
      </c>
      <c r="C637" t="s">
        <v>201</v>
      </c>
      <c r="D637" t="s">
        <v>197</v>
      </c>
      <c r="E637" t="s">
        <v>268</v>
      </c>
      <c r="F637" t="s">
        <v>269</v>
      </c>
      <c r="G637" t="s">
        <v>270</v>
      </c>
      <c r="H637" s="4"/>
      <c r="I637" s="1">
        <f t="shared" ca="1" si="39"/>
        <v>1487</v>
      </c>
      <c r="J637" s="1" t="str">
        <f t="shared" ca="1" si="40"/>
        <v>3. Mayor a 6 meses</v>
      </c>
      <c r="K637" t="str">
        <f t="shared" si="41"/>
        <v>SI</v>
      </c>
      <c r="L637" t="s">
        <v>196</v>
      </c>
      <c r="M637" t="s">
        <v>305</v>
      </c>
      <c r="N637" t="s">
        <v>291</v>
      </c>
      <c r="O637" t="s">
        <v>292</v>
      </c>
      <c r="P637" t="str">
        <f t="shared" si="42"/>
        <v>MAURICIO ARBULÚ OBISPOCapacidad innovadora y creativaEVALUACION</v>
      </c>
      <c r="Q637" t="str">
        <f>BASE[[#This Row],[NombresCalificado]]&amp;BASE[[#This Row],[TipoEvaluacion]]</f>
        <v>MAURICIO ARBULÚ OBISPOEVALUACION</v>
      </c>
      <c r="R637">
        <v>1</v>
      </c>
      <c r="S637" t="s">
        <v>6</v>
      </c>
      <c r="T637" t="s">
        <v>307</v>
      </c>
      <c r="U637" s="17">
        <v>0</v>
      </c>
      <c r="V637" s="17" t="str" cm="1">
        <f t="array" ref="V637">_xlfn.IFS(U637=0,"Prenovato",U637=1,"Novato",U637=2,"Principiante avanzado",U637=3,"Competente",U637=4,"Proficiente",U637=5,"Master")</f>
        <v>Prenovato</v>
      </c>
      <c r="W637" s="17">
        <v>2</v>
      </c>
      <c r="X637" s="17" t="str" cm="1">
        <f t="array" ref="X637">_xlfn.IFS(W637=0,"No evidenciado",W637=1,"Novato",W637=2,"Principiante avanzado",W637=3,"Competente",W637=4,"Proficiente",W637=5,"Master")</f>
        <v>Principiante avanzado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0</v>
      </c>
      <c r="AD637" s="17" t="str" cm="1">
        <f t="array" ref="AD637">_xlfn.IFS(AC637=0,"Prenovato",AC637=1,"Novato",AC637=2,"Principiante avanzado",AC637=3,"Competente",AC637=4,"Proficiente",AC637=5,"Master")</f>
        <v>Prenovato</v>
      </c>
      <c r="AE637" s="17" t="s">
        <v>309</v>
      </c>
    </row>
    <row r="638" spans="1:31" x14ac:dyDescent="0.25">
      <c r="A638" t="s">
        <v>199</v>
      </c>
      <c r="B638" t="s">
        <v>200</v>
      </c>
      <c r="C638" t="s">
        <v>201</v>
      </c>
      <c r="D638" t="s">
        <v>197</v>
      </c>
      <c r="E638" t="s">
        <v>268</v>
      </c>
      <c r="F638" t="s">
        <v>269</v>
      </c>
      <c r="G638" t="s">
        <v>270</v>
      </c>
      <c r="H638" s="4"/>
      <c r="I638" s="1">
        <f t="shared" ca="1" si="39"/>
        <v>1487</v>
      </c>
      <c r="J638" s="1" t="str">
        <f t="shared" ca="1" si="40"/>
        <v>3. Mayor a 6 meses</v>
      </c>
      <c r="K638" t="str">
        <f t="shared" si="41"/>
        <v>SI</v>
      </c>
      <c r="L638" t="s">
        <v>196</v>
      </c>
      <c r="M638" t="s">
        <v>301</v>
      </c>
      <c r="N638" t="s">
        <v>296</v>
      </c>
      <c r="O638" t="s">
        <v>296</v>
      </c>
      <c r="P638" t="str">
        <f t="shared" si="42"/>
        <v>MAURICIO ARBULÚ OBISPOMejora de ProcesosEVALUACION</v>
      </c>
      <c r="Q638" t="str">
        <f>BASE[[#This Row],[NombresCalificado]]&amp;BASE[[#This Row],[TipoEvaluacion]]</f>
        <v>MAURICIO ARBULÚ OBISPOEVALUACION</v>
      </c>
      <c r="R638">
        <v>1</v>
      </c>
      <c r="S638" t="s">
        <v>6</v>
      </c>
      <c r="T638" t="s">
        <v>307</v>
      </c>
      <c r="U638" s="17">
        <v>0</v>
      </c>
      <c r="V638" s="17" t="str" cm="1">
        <f t="array" ref="V638">_xlfn.IFS(U638=0,"Prenovato",U638=1,"Novato",U638=2,"Principiante avanzado",U638=3,"Competente",U638=4,"Proficiente",U638=5,"Master")</f>
        <v>Prenovato</v>
      </c>
      <c r="W638" s="17">
        <v>2</v>
      </c>
      <c r="X638" s="17" t="str" cm="1">
        <f t="array" ref="X638">_xlfn.IFS(W638=0,"No evidenciado",W638=1,"Novato",W638=2,"Principiante avanzado",W638=3,"Competente",W638=4,"Proficiente",W638=5,"Master")</f>
        <v>Principiante avanzado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0</v>
      </c>
      <c r="AD638" s="17" t="str" cm="1">
        <f t="array" ref="AD638">_xlfn.IFS(AC638=0,"Prenovato",AC638=1,"Novato",AC638=2,"Principiante avanzado",AC638=3,"Competente",AC638=4,"Proficiente",AC638=5,"Master")</f>
        <v>Prenovato</v>
      </c>
      <c r="AE638" s="17" t="s">
        <v>309</v>
      </c>
    </row>
    <row r="639" spans="1:31" x14ac:dyDescent="0.25">
      <c r="A639" t="s">
        <v>199</v>
      </c>
      <c r="B639" t="s">
        <v>200</v>
      </c>
      <c r="C639" t="s">
        <v>201</v>
      </c>
      <c r="D639" t="s">
        <v>197</v>
      </c>
      <c r="E639" t="s">
        <v>268</v>
      </c>
      <c r="F639" t="s">
        <v>269</v>
      </c>
      <c r="G639" t="s">
        <v>270</v>
      </c>
      <c r="H639" s="4"/>
      <c r="I639" s="1">
        <f t="shared" ca="1" si="39"/>
        <v>1487</v>
      </c>
      <c r="J639" s="1" t="str">
        <f t="shared" ca="1" si="40"/>
        <v>3. Mayor a 6 meses</v>
      </c>
      <c r="K639" t="str">
        <f t="shared" si="41"/>
        <v>SI</v>
      </c>
      <c r="L639" t="s">
        <v>196</v>
      </c>
      <c r="M639" t="s">
        <v>290</v>
      </c>
      <c r="N639" t="s">
        <v>291</v>
      </c>
      <c r="O639" t="s">
        <v>292</v>
      </c>
      <c r="P639" t="str">
        <f t="shared" si="42"/>
        <v>MAURICIO ARBULÚ OBISPOAnálisis del entorno (interno y externo)EVALUACION</v>
      </c>
      <c r="Q639" t="str">
        <f>BASE[[#This Row],[NombresCalificado]]&amp;BASE[[#This Row],[TipoEvaluacion]]</f>
        <v>MAURICIO ARBULÚ OBISPOEVALUACION</v>
      </c>
      <c r="R639">
        <v>0</v>
      </c>
      <c r="S639" t="s">
        <v>185</v>
      </c>
      <c r="T639" t="s">
        <v>307</v>
      </c>
      <c r="U639" s="17">
        <v>0</v>
      </c>
      <c r="V639" s="17" t="str" cm="1">
        <f t="array" ref="V639">_xlfn.IFS(U639=0,"Prenovato",U639=1,"Novato",U639=2,"Principiante avanzado",U639=3,"Competente",U639=4,"Proficiente",U639=5,"Master")</f>
        <v>Prenovato</v>
      </c>
      <c r="W639" s="17">
        <v>2</v>
      </c>
      <c r="X639" s="17" t="str" cm="1">
        <f t="array" ref="X639">_xlfn.IFS(W639=0,"No evidenciado",W639=1,"Novato",W639=2,"Principiante avanzado",W639=3,"Competente",W639=4,"Proficiente",W639=5,"Master")</f>
        <v>Principiante avanzado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0</v>
      </c>
      <c r="AD639" s="17" t="str" cm="1">
        <f t="array" ref="AD639">_xlfn.IFS(AC639=0,"Prenovato",AC639=1,"Novato",AC639=2,"Principiante avanzado",AC639=3,"Competente",AC639=4,"Proficiente",AC639=5,"Master")</f>
        <v>Prenovato</v>
      </c>
      <c r="AE639" s="17" t="s">
        <v>309</v>
      </c>
    </row>
    <row r="640" spans="1:31" x14ac:dyDescent="0.25">
      <c r="A640" t="s">
        <v>199</v>
      </c>
      <c r="B640" t="s">
        <v>200</v>
      </c>
      <c r="C640" t="s">
        <v>201</v>
      </c>
      <c r="D640" t="s">
        <v>197</v>
      </c>
      <c r="E640" t="s">
        <v>268</v>
      </c>
      <c r="F640" t="s">
        <v>269</v>
      </c>
      <c r="G640" t="s">
        <v>270</v>
      </c>
      <c r="H640" s="4"/>
      <c r="I640" s="1">
        <f t="shared" ca="1" si="39"/>
        <v>1487</v>
      </c>
      <c r="J640" s="1" t="str">
        <f t="shared" ca="1" si="40"/>
        <v>3. Mayor a 6 meses</v>
      </c>
      <c r="K640" t="str">
        <f t="shared" si="41"/>
        <v>SI</v>
      </c>
      <c r="L640" t="s">
        <v>196</v>
      </c>
      <c r="M640" t="s">
        <v>298</v>
      </c>
      <c r="N640" t="s">
        <v>296</v>
      </c>
      <c r="O640" t="s">
        <v>296</v>
      </c>
      <c r="P640" t="str">
        <f t="shared" si="42"/>
        <v>MAURICIO ARBULÚ OBISPOElaboración de Modelos Financieros y No FinancierosEVALUACION</v>
      </c>
      <c r="Q640" t="str">
        <f>BASE[[#This Row],[NombresCalificado]]&amp;BASE[[#This Row],[TipoEvaluacion]]</f>
        <v>MAURICIO ARBULÚ OBISPOEVALUACION</v>
      </c>
      <c r="R640">
        <v>0</v>
      </c>
      <c r="S640" t="s">
        <v>185</v>
      </c>
      <c r="T640" t="s">
        <v>307</v>
      </c>
      <c r="U640" s="17">
        <v>0</v>
      </c>
      <c r="V640" s="17" t="str" cm="1">
        <f t="array" ref="V640">_xlfn.IFS(U640=0,"Prenovato",U640=1,"Novato",U640=2,"Principiante avanzado",U640=3,"Competente",U640=4,"Proficiente",U640=5,"Master")</f>
        <v>Prenovato</v>
      </c>
      <c r="W640" s="17">
        <v>2</v>
      </c>
      <c r="X640" s="17" t="str" cm="1">
        <f t="array" ref="X640">_xlfn.IFS(W640=0,"No evidenciado",W640=1,"Novato",W640=2,"Principiante avanzado",W640=3,"Competente",W640=4,"Proficiente",W640=5,"Master")</f>
        <v>Principiante avanzado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0</v>
      </c>
      <c r="AD640" s="17" t="str" cm="1">
        <f t="array" ref="AD640">_xlfn.IFS(AC640=0,"Prenovato",AC640=1,"Novato",AC640=2,"Principiante avanzado",AC640=3,"Competente",AC640=4,"Proficiente",AC640=5,"Master")</f>
        <v>Prenovato</v>
      </c>
      <c r="AE640" s="17" t="s">
        <v>309</v>
      </c>
    </row>
    <row r="641" spans="1:31" x14ac:dyDescent="0.25">
      <c r="A641" t="s">
        <v>199</v>
      </c>
      <c r="B641" t="s">
        <v>200</v>
      </c>
      <c r="C641" t="s">
        <v>201</v>
      </c>
      <c r="D641" t="s">
        <v>197</v>
      </c>
      <c r="E641" t="s">
        <v>268</v>
      </c>
      <c r="F641" t="s">
        <v>269</v>
      </c>
      <c r="G641" t="s">
        <v>270</v>
      </c>
      <c r="H641" s="4"/>
      <c r="I641" s="1">
        <f t="shared" ca="1" si="39"/>
        <v>1487</v>
      </c>
      <c r="J641" s="1" t="str">
        <f t="shared" ca="1" si="40"/>
        <v>3. Mayor a 6 meses</v>
      </c>
      <c r="K641" t="str">
        <f t="shared" si="41"/>
        <v>SI</v>
      </c>
      <c r="L641" t="s">
        <v>196</v>
      </c>
      <c r="M641" t="s">
        <v>299</v>
      </c>
      <c r="N641" t="s">
        <v>296</v>
      </c>
      <c r="O641" t="s">
        <v>296</v>
      </c>
      <c r="P641" t="str">
        <f t="shared" si="42"/>
        <v>MAURICIO ARBULÚ OBISPOFormulación y de desarrollo de solucionesEVALUACION</v>
      </c>
      <c r="Q641" t="str">
        <f>BASE[[#This Row],[NombresCalificado]]&amp;BASE[[#This Row],[TipoEvaluacion]]</f>
        <v>MAURICIO ARBULÚ OBISPOEVALUACION</v>
      </c>
      <c r="R641">
        <v>0</v>
      </c>
      <c r="S641" t="s">
        <v>185</v>
      </c>
      <c r="T641" t="s">
        <v>307</v>
      </c>
      <c r="U641" s="17">
        <v>0</v>
      </c>
      <c r="V641" s="17" t="str" cm="1">
        <f t="array" ref="V641">_xlfn.IFS(U641=0,"Prenovato",U641=1,"Novato",U641=2,"Principiante avanzado",U641=3,"Competente",U641=4,"Proficiente",U641=5,"Master")</f>
        <v>Prenovato</v>
      </c>
      <c r="W641" s="17">
        <v>2</v>
      </c>
      <c r="X641" s="17" t="str" cm="1">
        <f t="array" ref="X641">_xlfn.IFS(W641=0,"No evidenciado",W641=1,"Novato",W641=2,"Principiante avanzado",W641=3,"Competente",W641=4,"Proficiente",W641=5,"Master")</f>
        <v>Principiante avanzado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0</v>
      </c>
      <c r="AD641" s="17" t="str" cm="1">
        <f t="array" ref="AD641">_xlfn.IFS(AC641=0,"Prenovato",AC641=1,"Novato",AC641=2,"Principiante avanzado",AC641=3,"Competente",AC641=4,"Proficiente",AC641=5,"Master")</f>
        <v>Prenovato</v>
      </c>
      <c r="AE641" s="17" t="s">
        <v>309</v>
      </c>
    </row>
    <row r="642" spans="1:31" x14ac:dyDescent="0.25">
      <c r="A642" t="s">
        <v>199</v>
      </c>
      <c r="B642" t="s">
        <v>200</v>
      </c>
      <c r="C642" t="s">
        <v>201</v>
      </c>
      <c r="D642" t="s">
        <v>197</v>
      </c>
      <c r="E642" t="s">
        <v>268</v>
      </c>
      <c r="F642" t="s">
        <v>269</v>
      </c>
      <c r="G642" t="s">
        <v>270</v>
      </c>
      <c r="H642" s="4"/>
      <c r="I642" s="1">
        <f t="shared" ca="1" si="39"/>
        <v>1487</v>
      </c>
      <c r="J642" s="1" t="str">
        <f t="shared" ca="1" si="40"/>
        <v>3. Mayor a 6 meses</v>
      </c>
      <c r="K642" t="str">
        <f t="shared" si="41"/>
        <v>SI</v>
      </c>
      <c r="L642" t="s">
        <v>196</v>
      </c>
      <c r="M642" t="s">
        <v>302</v>
      </c>
      <c r="N642" t="s">
        <v>296</v>
      </c>
      <c r="O642" t="s">
        <v>296</v>
      </c>
      <c r="P642" t="str">
        <f t="shared" si="42"/>
        <v>MAURICIO ARBULÚ OBISPOComunicación MultidimensionalEVALUACION</v>
      </c>
      <c r="Q642" t="str">
        <f>BASE[[#This Row],[NombresCalificado]]&amp;BASE[[#This Row],[TipoEvaluacion]]</f>
        <v>MAURICIO ARBULÚ OBISPOEVALUACION</v>
      </c>
      <c r="R642">
        <v>1</v>
      </c>
      <c r="S642" t="s">
        <v>6</v>
      </c>
      <c r="T642" t="s">
        <v>307</v>
      </c>
      <c r="U642" s="17">
        <v>0</v>
      </c>
      <c r="V642" s="17" t="str" cm="1">
        <f t="array" ref="V642">_xlfn.IFS(U642=0,"Prenovato",U642=1,"Novato",U642=2,"Principiante avanzado",U642=3,"Competente",U642=4,"Proficiente",U642=5,"Master")</f>
        <v>Prenovato</v>
      </c>
      <c r="W642" s="17">
        <v>2</v>
      </c>
      <c r="X642" s="17" t="str" cm="1">
        <f t="array" ref="X642">_xlfn.IFS(W642=0,"No evidenciado",W642=1,"Novato",W642=2,"Principiante avanzado",W642=3,"Competente",W642=4,"Proficiente",W642=5,"Master")</f>
        <v>Principiante avanzado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0</v>
      </c>
      <c r="AD642" s="17" t="str" cm="1">
        <f t="array" ref="AD642">_xlfn.IFS(AC642=0,"Prenovato",AC642=1,"Novato",AC642=2,"Principiante avanzado",AC642=3,"Competente",AC642=4,"Proficiente",AC642=5,"Master")</f>
        <v>Prenovato</v>
      </c>
      <c r="AE642" s="17" t="s">
        <v>309</v>
      </c>
    </row>
    <row r="643" spans="1:31" x14ac:dyDescent="0.25">
      <c r="A643" t="s">
        <v>199</v>
      </c>
      <c r="B643" t="s">
        <v>200</v>
      </c>
      <c r="C643" t="s">
        <v>201</v>
      </c>
      <c r="D643" t="s">
        <v>197</v>
      </c>
      <c r="E643" t="s">
        <v>268</v>
      </c>
      <c r="F643" t="s">
        <v>269</v>
      </c>
      <c r="G643" t="s">
        <v>270</v>
      </c>
      <c r="H643" s="4"/>
      <c r="I643" s="1">
        <f t="shared" ref="I643:I706" ca="1" si="43">DATEDIF(H643,TODAY(),"m")</f>
        <v>1487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IF(COUNTIFS($E$2:$E$827,E643,$O$2:$O$827,"PRINCIPAL",$R$2:$R$827,0)&gt;0,"SI","NO")</f>
        <v>SI</v>
      </c>
      <c r="L643" t="s">
        <v>196</v>
      </c>
      <c r="M643" t="s">
        <v>303</v>
      </c>
      <c r="N643" t="s">
        <v>291</v>
      </c>
      <c r="O643" t="s">
        <v>292</v>
      </c>
      <c r="P643" t="str">
        <f t="shared" ref="P643:P706" si="46">F643&amp;M643&amp;AE643</f>
        <v>MAURICIO ARBULÚ OBISPOGestión de ProyectosEVALUACION</v>
      </c>
      <c r="Q643" t="str">
        <f>BASE[[#This Row],[NombresCalificado]]&amp;BASE[[#This Row],[TipoEvaluacion]]</f>
        <v>MAURICIO ARBULÚ OBISPOEVALUACION</v>
      </c>
      <c r="R643">
        <v>2</v>
      </c>
      <c r="S643" t="s">
        <v>4</v>
      </c>
      <c r="T643" t="s">
        <v>307</v>
      </c>
      <c r="U643" s="17">
        <v>0</v>
      </c>
      <c r="V643" s="17" t="str" cm="1">
        <f t="array" ref="V643">_xlfn.IFS(U643=0,"Prenovato",U643=1,"Novato",U643=2,"Principiante avanzado",U643=3,"Competente",U643=4,"Proficiente",U643=5,"Master")</f>
        <v>Prenovato</v>
      </c>
      <c r="W643" s="17">
        <v>2</v>
      </c>
      <c r="X643" s="17" t="str" cm="1">
        <f t="array" ref="X643">_xlfn.IFS(W643=0,"No evidenciado",W643=1,"Novato",W643=2,"Principiante avanzado",W643=3,"Competente",W643=4,"Proficiente",W643=5,"Master")</f>
        <v>Principiante avanzado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0</v>
      </c>
      <c r="AD643" s="17" t="str" cm="1">
        <f t="array" ref="AD643">_xlfn.IFS(AC643=0,"Prenovato",AC643=1,"Novato",AC643=2,"Principiante avanzado",AC643=3,"Competente",AC643=4,"Proficiente",AC643=5,"Master")</f>
        <v>Prenovato</v>
      </c>
      <c r="AE643" s="17" t="s">
        <v>309</v>
      </c>
    </row>
    <row r="644" spans="1:31" x14ac:dyDescent="0.25">
      <c r="A644" t="s">
        <v>199</v>
      </c>
      <c r="B644" t="s">
        <v>200</v>
      </c>
      <c r="C644" t="s">
        <v>201</v>
      </c>
      <c r="D644" t="s">
        <v>197</v>
      </c>
      <c r="E644" t="s">
        <v>268</v>
      </c>
      <c r="F644" t="s">
        <v>269</v>
      </c>
      <c r="G644" t="s">
        <v>270</v>
      </c>
      <c r="H644" s="4"/>
      <c r="I644" s="1">
        <f t="shared" ca="1" si="43"/>
        <v>1487</v>
      </c>
      <c r="J644" s="1" t="str">
        <f t="shared" ca="1" si="44"/>
        <v>3. Mayor a 6 meses</v>
      </c>
      <c r="K644" t="str">
        <f t="shared" si="45"/>
        <v>SI</v>
      </c>
      <c r="L644" t="s">
        <v>196</v>
      </c>
      <c r="M644" t="s">
        <v>300</v>
      </c>
      <c r="N644" t="s">
        <v>291</v>
      </c>
      <c r="O644" t="s">
        <v>292</v>
      </c>
      <c r="P644" t="str">
        <f t="shared" si="46"/>
        <v>MAURICIO ARBULÚ OBISPOComportamiento del ConsumidorEVALUACION</v>
      </c>
      <c r="Q644" t="str">
        <f>BASE[[#This Row],[NombresCalificado]]&amp;BASE[[#This Row],[TipoEvaluacion]]</f>
        <v>MAURICIO ARBULÚ OBISPOEVALUACION</v>
      </c>
      <c r="R644">
        <v>2</v>
      </c>
      <c r="S644" t="s">
        <v>4</v>
      </c>
      <c r="T644" t="s">
        <v>307</v>
      </c>
      <c r="U644" s="17">
        <v>0</v>
      </c>
      <c r="V644" s="17" t="str" cm="1">
        <f t="array" ref="V644">_xlfn.IFS(U644=0,"Prenovato",U644=1,"Novato",U644=2,"Principiante avanzado",U644=3,"Competente",U644=4,"Proficiente",U644=5,"Master")</f>
        <v>Prenovato</v>
      </c>
      <c r="W644" s="17">
        <v>2</v>
      </c>
      <c r="X644" s="17" t="str" cm="1">
        <f t="array" ref="X644">_xlfn.IFS(W644=0,"No evidenciado",W644=1,"Novato",W644=2,"Principiante avanzado",W644=3,"Competente",W644=4,"Proficiente",W644=5,"Master")</f>
        <v>Principiante avanzado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0</v>
      </c>
      <c r="AD644" s="17" t="str" cm="1">
        <f t="array" ref="AD644">_xlfn.IFS(AC644=0,"Prenovato",AC644=1,"Novato",AC644=2,"Principiante avanzado",AC644=3,"Competente",AC644=4,"Proficiente",AC644=5,"Master")</f>
        <v>Prenovato</v>
      </c>
      <c r="AE644" s="17" t="s">
        <v>309</v>
      </c>
    </row>
    <row r="645" spans="1:31" x14ac:dyDescent="0.25">
      <c r="A645" t="s">
        <v>199</v>
      </c>
      <c r="B645" t="s">
        <v>200</v>
      </c>
      <c r="C645" t="s">
        <v>201</v>
      </c>
      <c r="D645" t="s">
        <v>197</v>
      </c>
      <c r="E645" t="s">
        <v>268</v>
      </c>
      <c r="F645" t="s">
        <v>269</v>
      </c>
      <c r="G645" t="s">
        <v>270</v>
      </c>
      <c r="H645" s="4"/>
      <c r="I645" s="1">
        <f t="shared" ca="1" si="43"/>
        <v>1487</v>
      </c>
      <c r="J645" s="1" t="str">
        <f t="shared" ca="1" si="44"/>
        <v>3. Mayor a 6 meses</v>
      </c>
      <c r="K645" t="str">
        <f t="shared" si="45"/>
        <v>SI</v>
      </c>
      <c r="L645" t="s">
        <v>196</v>
      </c>
      <c r="M645" t="s">
        <v>294</v>
      </c>
      <c r="N645" t="s">
        <v>291</v>
      </c>
      <c r="O645" t="s">
        <v>292</v>
      </c>
      <c r="P645" t="str">
        <f t="shared" si="46"/>
        <v>MAURICIO ARBULÚ OBISPODiseño y Desarrollo OrganizacionalEVALUACION</v>
      </c>
      <c r="Q645" t="str">
        <f>BASE[[#This Row],[NombresCalificado]]&amp;BASE[[#This Row],[TipoEvaluacion]]</f>
        <v>MAURICIO ARBULÚ OBISPOEVALUACION</v>
      </c>
      <c r="R645">
        <v>0</v>
      </c>
      <c r="S645" t="s">
        <v>185</v>
      </c>
      <c r="T645" t="s">
        <v>307</v>
      </c>
      <c r="U645" s="17">
        <v>0</v>
      </c>
      <c r="V645" s="17" t="str" cm="1">
        <f t="array" ref="V645">_xlfn.IFS(U645=0,"Prenovato",U645=1,"Novato",U645=2,"Principiante avanzado",U645=3,"Competente",U645=4,"Proficiente",U645=5,"Master")</f>
        <v>Prenovato</v>
      </c>
      <c r="W645" s="17">
        <v>2</v>
      </c>
      <c r="X645" s="17" t="str" cm="1">
        <f t="array" ref="X645">_xlfn.IFS(W645=0,"No evidenciado",W645=1,"Novato",W645=2,"Principiante avanzado",W645=3,"Competente",W645=4,"Proficiente",W645=5,"Master")</f>
        <v>Principiante avanzado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0</v>
      </c>
      <c r="AD645" s="17" t="str" cm="1">
        <f t="array" ref="AD645">_xlfn.IFS(AC645=0,"Prenovato",AC645=1,"Novato",AC645=2,"Principiante avanzado",AC645=3,"Competente",AC645=4,"Proficiente",AC645=5,"Master")</f>
        <v>Prenovato</v>
      </c>
      <c r="AE645" s="17" t="s">
        <v>309</v>
      </c>
    </row>
    <row r="646" spans="1:31" x14ac:dyDescent="0.25">
      <c r="A646" t="s">
        <v>271</v>
      </c>
      <c r="B646" t="s">
        <v>272</v>
      </c>
      <c r="C646" t="s">
        <v>196</v>
      </c>
      <c r="D646" t="s">
        <v>197</v>
      </c>
      <c r="E646" t="s">
        <v>271</v>
      </c>
      <c r="F646" t="s">
        <v>272</v>
      </c>
      <c r="G646" t="s">
        <v>273</v>
      </c>
      <c r="H646" s="4"/>
      <c r="I646" s="1">
        <f t="shared" ca="1" si="43"/>
        <v>1487</v>
      </c>
      <c r="J646" s="1" t="str">
        <f t="shared" ca="1" si="44"/>
        <v>3. Mayor a 6 meses</v>
      </c>
      <c r="K646" t="str">
        <f t="shared" si="45"/>
        <v>NO</v>
      </c>
      <c r="L646" t="s">
        <v>196</v>
      </c>
      <c r="M646" t="s">
        <v>294</v>
      </c>
      <c r="N646" t="s">
        <v>291</v>
      </c>
      <c r="O646" t="s">
        <v>292</v>
      </c>
      <c r="P646" t="str">
        <f t="shared" si="46"/>
        <v>VIVIANA KYOMI YAGUI KAWANODiseño y Desarrollo OrganizacionalAUTOEVALUACION</v>
      </c>
      <c r="Q646" t="str">
        <f>BASE[[#This Row],[NombresCalificado]]&amp;BASE[[#This Row],[TipoEvaluacion]]</f>
        <v>VIVIANA KYOMI YAGUI KAWANOAUTOEVALUACION</v>
      </c>
      <c r="R646">
        <v>2</v>
      </c>
      <c r="S646" t="s">
        <v>4</v>
      </c>
      <c r="T646" t="s">
        <v>307</v>
      </c>
      <c r="U646" s="17">
        <v>0</v>
      </c>
      <c r="V646" s="17" t="str" cm="1">
        <f t="array" ref="V646">_xlfn.IFS(U646=0,"Prenovato",U646=1,"Novato",U646=2,"Principiante avanzado",U646=3,"Competente",U646=4,"Proficiente",U646=5,"Master")</f>
        <v>Prenovato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4</v>
      </c>
      <c r="Z646" s="17" t="str" cm="1">
        <f t="array" ref="Z646">_xlfn.IFS(Y646=0,"No evidenciado",Y646=1,"Novato",Y646=2,"Principiante avanzado",Y646=3,"Competente",Y646=4,"Proficiente",Y646=5,"Master")</f>
        <v>Proficiente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0</v>
      </c>
      <c r="AD646" s="17" t="str" cm="1">
        <f t="array" ref="AD646">_xlfn.IFS(AC646=0,"Prenovato",AC646=1,"Novato",AC646=2,"Principiante avanzado",AC646=3,"Competente",AC646=4,"Proficiente",AC646=5,"Master")</f>
        <v>Prenovato</v>
      </c>
      <c r="AE646" s="17" t="s">
        <v>308</v>
      </c>
    </row>
    <row r="647" spans="1:31" x14ac:dyDescent="0.25">
      <c r="A647" t="s">
        <v>271</v>
      </c>
      <c r="B647" t="s">
        <v>272</v>
      </c>
      <c r="C647" t="s">
        <v>196</v>
      </c>
      <c r="D647" t="s">
        <v>197</v>
      </c>
      <c r="E647" t="s">
        <v>271</v>
      </c>
      <c r="F647" t="s">
        <v>272</v>
      </c>
      <c r="G647" t="s">
        <v>273</v>
      </c>
      <c r="H647" s="4"/>
      <c r="I647" s="1">
        <f t="shared" ca="1" si="43"/>
        <v>1487</v>
      </c>
      <c r="J647" s="1" t="str">
        <f t="shared" ca="1" si="44"/>
        <v>3. Mayor a 6 meses</v>
      </c>
      <c r="K647" t="str">
        <f t="shared" si="45"/>
        <v>NO</v>
      </c>
      <c r="L647" t="s">
        <v>196</v>
      </c>
      <c r="M647" t="s">
        <v>293</v>
      </c>
      <c r="N647" t="s">
        <v>291</v>
      </c>
      <c r="O647" t="s">
        <v>292</v>
      </c>
      <c r="P647" t="str">
        <f t="shared" si="46"/>
        <v>VIVIANA KYOMI YAGUI KAWANOForesight StrategyAUTOEVALUACION</v>
      </c>
      <c r="Q647" t="str">
        <f>BASE[[#This Row],[NombresCalificado]]&amp;BASE[[#This Row],[TipoEvaluacion]]</f>
        <v>VIVIANA KYOMI YAGUI KAWANOAUTOEVALUACION</v>
      </c>
      <c r="R647">
        <v>1</v>
      </c>
      <c r="S647" t="s">
        <v>6</v>
      </c>
      <c r="T647" t="s">
        <v>307</v>
      </c>
      <c r="U647" s="17">
        <v>0</v>
      </c>
      <c r="V647" s="17" t="str" cm="1">
        <f t="array" ref="V647">_xlfn.IFS(U647=0,"Prenovato",U647=1,"Novato",U647=2,"Principiante avanzado",U647=3,"Competente",U647=4,"Proficiente",U647=5,"Master")</f>
        <v>Prenovato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4</v>
      </c>
      <c r="Z647" s="17" t="str" cm="1">
        <f t="array" ref="Z647">_xlfn.IFS(Y647=0,"No evidenciado",Y647=1,"Novato",Y647=2,"Principiante avanzado",Y647=3,"Competente",Y647=4,"Proficiente",Y647=5,"Master")</f>
        <v>Proficiente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0</v>
      </c>
      <c r="AD647" s="17" t="str" cm="1">
        <f t="array" ref="AD647">_xlfn.IFS(AC647=0,"Prenovato",AC647=1,"Novato",AC647=2,"Principiante avanzado",AC647=3,"Competente",AC647=4,"Proficiente",AC647=5,"Master")</f>
        <v>Prenovato</v>
      </c>
      <c r="AE647" s="17" t="s">
        <v>308</v>
      </c>
    </row>
    <row r="648" spans="1:31" x14ac:dyDescent="0.25">
      <c r="A648" t="s">
        <v>271</v>
      </c>
      <c r="B648" t="s">
        <v>272</v>
      </c>
      <c r="C648" t="s">
        <v>196</v>
      </c>
      <c r="D648" t="s">
        <v>197</v>
      </c>
      <c r="E648" t="s">
        <v>271</v>
      </c>
      <c r="F648" t="s">
        <v>272</v>
      </c>
      <c r="G648" t="s">
        <v>273</v>
      </c>
      <c r="H648" s="4"/>
      <c r="I648" s="1">
        <f t="shared" ca="1" si="43"/>
        <v>1487</v>
      </c>
      <c r="J648" s="1" t="str">
        <f t="shared" ca="1" si="44"/>
        <v>3. Mayor a 6 meses</v>
      </c>
      <c r="K648" t="str">
        <f t="shared" si="45"/>
        <v>NO</v>
      </c>
      <c r="L648" t="s">
        <v>196</v>
      </c>
      <c r="M648" t="s">
        <v>305</v>
      </c>
      <c r="N648" t="s">
        <v>291</v>
      </c>
      <c r="O648" t="s">
        <v>292</v>
      </c>
      <c r="P648" t="str">
        <f t="shared" si="46"/>
        <v>VIVIANA KYOMI YAGUI KAWANOCapacidad innovadora y creativaAUTOEVALUACION</v>
      </c>
      <c r="Q648" t="str">
        <f>BASE[[#This Row],[NombresCalificado]]&amp;BASE[[#This Row],[TipoEvaluacion]]</f>
        <v>VIVIANA KYOMI YAGUI KAWANOAUTOEVALUACION</v>
      </c>
      <c r="R648">
        <v>1</v>
      </c>
      <c r="S648" t="s">
        <v>6</v>
      </c>
      <c r="T648" t="s">
        <v>307</v>
      </c>
      <c r="U648" s="17">
        <v>0</v>
      </c>
      <c r="V648" s="17" t="str" cm="1">
        <f t="array" ref="V648">_xlfn.IFS(U648=0,"Prenovato",U648=1,"Novato",U648=2,"Principiante avanzado",U648=3,"Competente",U648=4,"Proficiente",U648=5,"Master")</f>
        <v>Prenovato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4</v>
      </c>
      <c r="Z648" s="17" t="str" cm="1">
        <f t="array" ref="Z648">_xlfn.IFS(Y648=0,"No evidenciado",Y648=1,"Novato",Y648=2,"Principiante avanzado",Y648=3,"Competente",Y648=4,"Proficiente",Y648=5,"Master")</f>
        <v>Proficiente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0</v>
      </c>
      <c r="AD648" s="17" t="str" cm="1">
        <f t="array" ref="AD648">_xlfn.IFS(AC648=0,"Prenovato",AC648=1,"Novato",AC648=2,"Principiante avanzado",AC648=3,"Competente",AC648=4,"Proficiente",AC648=5,"Master")</f>
        <v>Prenovato</v>
      </c>
      <c r="AE648" s="17" t="s">
        <v>308</v>
      </c>
    </row>
    <row r="649" spans="1:31" x14ac:dyDescent="0.25">
      <c r="A649" t="s">
        <v>271</v>
      </c>
      <c r="B649" t="s">
        <v>272</v>
      </c>
      <c r="C649" t="s">
        <v>196</v>
      </c>
      <c r="D649" t="s">
        <v>197</v>
      </c>
      <c r="E649" t="s">
        <v>271</v>
      </c>
      <c r="F649" t="s">
        <v>272</v>
      </c>
      <c r="G649" t="s">
        <v>273</v>
      </c>
      <c r="H649" s="4"/>
      <c r="I649" s="1">
        <f t="shared" ca="1" si="43"/>
        <v>1487</v>
      </c>
      <c r="J649" s="1" t="str">
        <f t="shared" ca="1" si="44"/>
        <v>3. Mayor a 6 meses</v>
      </c>
      <c r="K649" t="str">
        <f t="shared" si="45"/>
        <v>NO</v>
      </c>
      <c r="L649" t="s">
        <v>196</v>
      </c>
      <c r="M649" t="s">
        <v>302</v>
      </c>
      <c r="N649" t="s">
        <v>296</v>
      </c>
      <c r="O649" t="s">
        <v>296</v>
      </c>
      <c r="P649" t="str">
        <f t="shared" si="46"/>
        <v>VIVIANA KYOMI YAGUI KAWANOComunicación MultidimensionalAUTOEVALUACION</v>
      </c>
      <c r="Q649" t="str">
        <f>BASE[[#This Row],[NombresCalificado]]&amp;BASE[[#This Row],[TipoEvaluacion]]</f>
        <v>VIVIANA KYOMI YAGUI KAWANOAUTOEVALUACION</v>
      </c>
      <c r="R649">
        <v>3</v>
      </c>
      <c r="S649" t="s">
        <v>5</v>
      </c>
      <c r="T649" t="s">
        <v>307</v>
      </c>
      <c r="U649" s="17">
        <v>0</v>
      </c>
      <c r="V649" s="17" t="str" cm="1">
        <f t="array" ref="V649">_xlfn.IFS(U649=0,"Prenovato",U649=1,"Novato",U649=2,"Principiante avanzado",U649=3,"Competente",U649=4,"Proficiente",U649=5,"Master")</f>
        <v>Prenovato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0</v>
      </c>
      <c r="AD649" s="17" t="str" cm="1">
        <f t="array" ref="AD649">_xlfn.IFS(AC649=0,"Prenovato",AC649=1,"Novato",AC649=2,"Principiante avanzado",AC649=3,"Competente",AC649=4,"Proficiente",AC649=5,"Master")</f>
        <v>Prenovato</v>
      </c>
      <c r="AE649" s="17" t="s">
        <v>308</v>
      </c>
    </row>
    <row r="650" spans="1:31" x14ac:dyDescent="0.25">
      <c r="A650" t="s">
        <v>271</v>
      </c>
      <c r="B650" t="s">
        <v>272</v>
      </c>
      <c r="C650" t="s">
        <v>196</v>
      </c>
      <c r="D650" t="s">
        <v>197</v>
      </c>
      <c r="E650" t="s">
        <v>271</v>
      </c>
      <c r="F650" t="s">
        <v>272</v>
      </c>
      <c r="G650" t="s">
        <v>273</v>
      </c>
      <c r="H650" s="4"/>
      <c r="I650" s="1">
        <f t="shared" ca="1" si="43"/>
        <v>1487</v>
      </c>
      <c r="J650" s="1" t="str">
        <f t="shared" ca="1" si="44"/>
        <v>3. Mayor a 6 meses</v>
      </c>
      <c r="K650" t="str">
        <f t="shared" si="45"/>
        <v>NO</v>
      </c>
      <c r="L650" t="s">
        <v>196</v>
      </c>
      <c r="M650" t="s">
        <v>303</v>
      </c>
      <c r="N650" t="s">
        <v>291</v>
      </c>
      <c r="O650" t="s">
        <v>292</v>
      </c>
      <c r="P650" t="str">
        <f t="shared" si="46"/>
        <v>VIVIANA KYOMI YAGUI KAWANOGestión de ProyectosAUTOEVALUACION</v>
      </c>
      <c r="Q650" t="str">
        <f>BASE[[#This Row],[NombresCalificado]]&amp;BASE[[#This Row],[TipoEvaluacion]]</f>
        <v>VIVIANA KYOMI YAGUI KAWANOAUTOEVALUACION</v>
      </c>
      <c r="R650">
        <v>3</v>
      </c>
      <c r="S650" t="s">
        <v>5</v>
      </c>
      <c r="T650" t="s">
        <v>307</v>
      </c>
      <c r="U650" s="17">
        <v>0</v>
      </c>
      <c r="V650" s="17" t="str" cm="1">
        <f t="array" ref="V650">_xlfn.IFS(U650=0,"Prenovato",U650=1,"Novato",U650=2,"Principiante avanzado",U650=3,"Competente",U650=4,"Proficiente",U650=5,"Master")</f>
        <v>Prenovato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0</v>
      </c>
      <c r="AD650" s="17" t="str" cm="1">
        <f t="array" ref="AD650">_xlfn.IFS(AC650=0,"Prenovato",AC650=1,"Novato",AC650=2,"Principiante avanzado",AC650=3,"Competente",AC650=4,"Proficiente",AC650=5,"Master")</f>
        <v>Prenovato</v>
      </c>
      <c r="AE650" s="17" t="s">
        <v>308</v>
      </c>
    </row>
    <row r="651" spans="1:31" x14ac:dyDescent="0.25">
      <c r="A651" t="s">
        <v>271</v>
      </c>
      <c r="B651" t="s">
        <v>272</v>
      </c>
      <c r="C651" t="s">
        <v>196</v>
      </c>
      <c r="D651" t="s">
        <v>197</v>
      </c>
      <c r="E651" t="s">
        <v>271</v>
      </c>
      <c r="F651" t="s">
        <v>272</v>
      </c>
      <c r="G651" t="s">
        <v>273</v>
      </c>
      <c r="H651" s="4"/>
      <c r="I651" s="1">
        <f t="shared" ca="1" si="43"/>
        <v>1487</v>
      </c>
      <c r="J651" s="1" t="str">
        <f t="shared" ca="1" si="44"/>
        <v>3. Mayor a 6 meses</v>
      </c>
      <c r="K651" t="str">
        <f t="shared" si="45"/>
        <v>NO</v>
      </c>
      <c r="L651" t="s">
        <v>196</v>
      </c>
      <c r="M651" t="s">
        <v>304</v>
      </c>
      <c r="N651" t="s">
        <v>296</v>
      </c>
      <c r="O651" t="s">
        <v>296</v>
      </c>
      <c r="P651" t="str">
        <f t="shared" si="46"/>
        <v>VIVIANA KYOMI YAGUI KAWANOAnálisis descriptivo y prescriptivoAUTOEVALUACION</v>
      </c>
      <c r="Q651" t="str">
        <f>BASE[[#This Row],[NombresCalificado]]&amp;BASE[[#This Row],[TipoEvaluacion]]</f>
        <v>VIVIANA KYOMI YAGUI KAWANOAUTOEVALUACION</v>
      </c>
      <c r="R651">
        <v>1</v>
      </c>
      <c r="S651" t="s">
        <v>6</v>
      </c>
      <c r="T651" t="s">
        <v>307</v>
      </c>
      <c r="U651" s="17">
        <v>0</v>
      </c>
      <c r="V651" s="17" t="str" cm="1">
        <f t="array" ref="V651">_xlfn.IFS(U651=0,"Prenovato",U651=1,"Novato",U651=2,"Principiante avanzado",U651=3,"Competente",U651=4,"Proficiente",U651=5,"Master")</f>
        <v>Prenovato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0</v>
      </c>
      <c r="AD651" s="17" t="str" cm="1">
        <f t="array" ref="AD651">_xlfn.IFS(AC651=0,"Prenovato",AC651=1,"Novato",AC651=2,"Principiante avanzado",AC651=3,"Competente",AC651=4,"Proficiente",AC651=5,"Master")</f>
        <v>Prenovato</v>
      </c>
      <c r="AE651" s="17" t="s">
        <v>308</v>
      </c>
    </row>
    <row r="652" spans="1:31" x14ac:dyDescent="0.25">
      <c r="A652" t="s">
        <v>271</v>
      </c>
      <c r="B652" t="s">
        <v>272</v>
      </c>
      <c r="C652" t="s">
        <v>196</v>
      </c>
      <c r="D652" t="s">
        <v>197</v>
      </c>
      <c r="E652" t="s">
        <v>271</v>
      </c>
      <c r="F652" t="s">
        <v>272</v>
      </c>
      <c r="G652" t="s">
        <v>273</v>
      </c>
      <c r="H652" s="4"/>
      <c r="I652" s="1">
        <f t="shared" ca="1" si="43"/>
        <v>1487</v>
      </c>
      <c r="J652" s="1" t="str">
        <f t="shared" ca="1" si="44"/>
        <v>3. Mayor a 6 meses</v>
      </c>
      <c r="K652" t="str">
        <f t="shared" si="45"/>
        <v>NO</v>
      </c>
      <c r="L652" t="s">
        <v>196</v>
      </c>
      <c r="M652" t="s">
        <v>300</v>
      </c>
      <c r="N652" t="s">
        <v>291</v>
      </c>
      <c r="O652" t="s">
        <v>292</v>
      </c>
      <c r="P652" t="str">
        <f t="shared" si="46"/>
        <v>VIVIANA KYOMI YAGUI KAWANOComportamiento del ConsumidorAUTOEVALUACION</v>
      </c>
      <c r="Q652" t="str">
        <f>BASE[[#This Row],[NombresCalificado]]&amp;BASE[[#This Row],[TipoEvaluacion]]</f>
        <v>VIVIANA KYOMI YAGUI KAWANOAUTOEVALUACION</v>
      </c>
      <c r="R652">
        <v>2</v>
      </c>
      <c r="S652" t="s">
        <v>4</v>
      </c>
      <c r="T652" t="s">
        <v>307</v>
      </c>
      <c r="U652" s="17">
        <v>0</v>
      </c>
      <c r="V652" s="17" t="str" cm="1">
        <f t="array" ref="V652">_xlfn.IFS(U652=0,"Prenovato",U652=1,"Novato",U652=2,"Principiante avanzado",U652=3,"Competente",U652=4,"Proficiente",U652=5,"Master")</f>
        <v>Prenovato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0</v>
      </c>
      <c r="AD652" s="17" t="str" cm="1">
        <f t="array" ref="AD652">_xlfn.IFS(AC652=0,"Prenovato",AC652=1,"Novato",AC652=2,"Principiante avanzado",AC652=3,"Competente",AC652=4,"Proficiente",AC652=5,"Master")</f>
        <v>Prenovato</v>
      </c>
      <c r="AE652" s="17" t="s">
        <v>308</v>
      </c>
    </row>
    <row r="653" spans="1:31" x14ac:dyDescent="0.25">
      <c r="A653" t="s">
        <v>271</v>
      </c>
      <c r="B653" t="s">
        <v>272</v>
      </c>
      <c r="C653" t="s">
        <v>196</v>
      </c>
      <c r="D653" t="s">
        <v>197</v>
      </c>
      <c r="E653" t="s">
        <v>271</v>
      </c>
      <c r="F653" t="s">
        <v>272</v>
      </c>
      <c r="G653" t="s">
        <v>273</v>
      </c>
      <c r="H653" s="4"/>
      <c r="I653" s="1">
        <f t="shared" ca="1" si="43"/>
        <v>1487</v>
      </c>
      <c r="J653" s="1" t="str">
        <f t="shared" ca="1" si="44"/>
        <v>3. Mayor a 6 meses</v>
      </c>
      <c r="K653" t="str">
        <f t="shared" si="45"/>
        <v>NO</v>
      </c>
      <c r="L653" t="s">
        <v>196</v>
      </c>
      <c r="M653" t="s">
        <v>301</v>
      </c>
      <c r="N653" t="s">
        <v>296</v>
      </c>
      <c r="O653" t="s">
        <v>296</v>
      </c>
      <c r="P653" t="str">
        <f t="shared" si="46"/>
        <v>VIVIANA KYOMI YAGUI KAWANOMejora de ProcesosAUTOEVALUACION</v>
      </c>
      <c r="Q653" t="str">
        <f>BASE[[#This Row],[NombresCalificado]]&amp;BASE[[#This Row],[TipoEvaluacion]]</f>
        <v>VIVIANA KYOMI YAGUI KAWANOAUTOEVALUACION</v>
      </c>
      <c r="R653">
        <v>1</v>
      </c>
      <c r="S653" t="s">
        <v>6</v>
      </c>
      <c r="T653" t="s">
        <v>307</v>
      </c>
      <c r="U653" s="17">
        <v>0</v>
      </c>
      <c r="V653" s="17" t="str" cm="1">
        <f t="array" ref="V653">_xlfn.IFS(U653=0,"Prenovato",U653=1,"Novato",U653=2,"Principiante avanzado",U653=3,"Competente",U653=4,"Proficiente",U653=5,"Master")</f>
        <v>Prenovato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0</v>
      </c>
      <c r="AD653" s="17" t="str" cm="1">
        <f t="array" ref="AD653">_xlfn.IFS(AC653=0,"Prenovato",AC653=1,"Novato",AC653=2,"Principiante avanzado",AC653=3,"Competente",AC653=4,"Proficiente",AC653=5,"Master")</f>
        <v>Prenovato</v>
      </c>
      <c r="AE653" s="17" t="s">
        <v>308</v>
      </c>
    </row>
    <row r="654" spans="1:31" x14ac:dyDescent="0.25">
      <c r="A654" t="s">
        <v>271</v>
      </c>
      <c r="B654" t="s">
        <v>272</v>
      </c>
      <c r="C654" t="s">
        <v>196</v>
      </c>
      <c r="D654" t="s">
        <v>197</v>
      </c>
      <c r="E654" t="s">
        <v>271</v>
      </c>
      <c r="F654" t="s">
        <v>272</v>
      </c>
      <c r="G654" t="s">
        <v>273</v>
      </c>
      <c r="H654" s="4"/>
      <c r="I654" s="1">
        <f t="shared" ca="1" si="43"/>
        <v>1487</v>
      </c>
      <c r="J654" s="1" t="str">
        <f t="shared" ca="1" si="44"/>
        <v>3. Mayor a 6 meses</v>
      </c>
      <c r="K654" t="str">
        <f t="shared" si="45"/>
        <v>NO</v>
      </c>
      <c r="L654" t="s">
        <v>196</v>
      </c>
      <c r="M654" t="s">
        <v>290</v>
      </c>
      <c r="N654" t="s">
        <v>291</v>
      </c>
      <c r="O654" t="s">
        <v>292</v>
      </c>
      <c r="P654" t="str">
        <f t="shared" si="46"/>
        <v>VIVIANA KYOMI YAGUI KAWANOAnálisis del entorno (interno y externo)AUTOEVALUACION</v>
      </c>
      <c r="Q654" t="str">
        <f>BASE[[#This Row],[NombresCalificado]]&amp;BASE[[#This Row],[TipoEvaluacion]]</f>
        <v>VIVIANA KYOMI YAGUI KAWANOAUTOEVALUACION</v>
      </c>
      <c r="R654">
        <v>1</v>
      </c>
      <c r="S654" t="s">
        <v>6</v>
      </c>
      <c r="T654" t="s">
        <v>307</v>
      </c>
      <c r="U654" s="17">
        <v>0</v>
      </c>
      <c r="V654" s="17" t="str" cm="1">
        <f t="array" ref="V654">_xlfn.IFS(U654=0,"Prenovato",U654=1,"Novato",U654=2,"Principiante avanzado",U654=3,"Competente",U654=4,"Proficiente",U654=5,"Master")</f>
        <v>Prenovato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0</v>
      </c>
      <c r="AD654" s="17" t="str" cm="1">
        <f t="array" ref="AD654">_xlfn.IFS(AC654=0,"Prenovato",AC654=1,"Novato",AC654=2,"Principiante avanzado",AC654=3,"Competente",AC654=4,"Proficiente",AC654=5,"Master")</f>
        <v>Prenovato</v>
      </c>
      <c r="AE654" s="17" t="s">
        <v>308</v>
      </c>
    </row>
    <row r="655" spans="1:31" x14ac:dyDescent="0.25">
      <c r="A655" t="s">
        <v>271</v>
      </c>
      <c r="B655" t="s">
        <v>272</v>
      </c>
      <c r="C655" t="s">
        <v>196</v>
      </c>
      <c r="D655" t="s">
        <v>197</v>
      </c>
      <c r="E655" t="s">
        <v>271</v>
      </c>
      <c r="F655" t="s">
        <v>272</v>
      </c>
      <c r="G655" t="s">
        <v>273</v>
      </c>
      <c r="H655" s="4"/>
      <c r="I655" s="1">
        <f t="shared" ca="1" si="43"/>
        <v>1487</v>
      </c>
      <c r="J655" s="1" t="str">
        <f t="shared" ca="1" si="44"/>
        <v>3. Mayor a 6 meses</v>
      </c>
      <c r="K655" t="str">
        <f t="shared" si="45"/>
        <v>NO</v>
      </c>
      <c r="L655" t="s">
        <v>196</v>
      </c>
      <c r="M655" t="s">
        <v>298</v>
      </c>
      <c r="N655" t="s">
        <v>296</v>
      </c>
      <c r="O655" t="s">
        <v>296</v>
      </c>
      <c r="P655" t="str">
        <f t="shared" si="46"/>
        <v>VIVIANA KYOMI YAGUI KAWANOElaboración de Modelos Financieros y No FinancierosAUTOEVALUACION</v>
      </c>
      <c r="Q655" t="str">
        <f>BASE[[#This Row],[NombresCalificado]]&amp;BASE[[#This Row],[TipoEvaluacion]]</f>
        <v>VIVIANA KYOMI YAGUI KAWANOAUTOEVALUACION</v>
      </c>
      <c r="R655">
        <v>1</v>
      </c>
      <c r="S655" t="s">
        <v>6</v>
      </c>
      <c r="T655" t="s">
        <v>307</v>
      </c>
      <c r="U655" s="17">
        <v>0</v>
      </c>
      <c r="V655" s="17" t="str" cm="1">
        <f t="array" ref="V655">_xlfn.IFS(U655=0,"Prenovato",U655=1,"Novato",U655=2,"Principiante avanzado",U655=3,"Competente",U655=4,"Proficiente",U655=5,"Master")</f>
        <v>Prenovato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0</v>
      </c>
      <c r="AD655" s="17" t="str" cm="1">
        <f t="array" ref="AD655">_xlfn.IFS(AC655=0,"Prenovato",AC655=1,"Novato",AC655=2,"Principiante avanzado",AC655=3,"Competente",AC655=4,"Proficiente",AC655=5,"Master")</f>
        <v>Prenovato</v>
      </c>
      <c r="AE655" s="17" t="s">
        <v>308</v>
      </c>
    </row>
    <row r="656" spans="1:31" x14ac:dyDescent="0.25">
      <c r="A656" t="s">
        <v>271</v>
      </c>
      <c r="B656" t="s">
        <v>272</v>
      </c>
      <c r="C656" t="s">
        <v>196</v>
      </c>
      <c r="D656" t="s">
        <v>197</v>
      </c>
      <c r="E656" t="s">
        <v>271</v>
      </c>
      <c r="F656" t="s">
        <v>272</v>
      </c>
      <c r="G656" t="s">
        <v>273</v>
      </c>
      <c r="H656" s="4"/>
      <c r="I656" s="1">
        <f t="shared" ca="1" si="43"/>
        <v>1487</v>
      </c>
      <c r="J656" s="1" t="str">
        <f t="shared" ca="1" si="44"/>
        <v>3. Mayor a 6 meses</v>
      </c>
      <c r="K656" t="str">
        <f t="shared" si="45"/>
        <v>NO</v>
      </c>
      <c r="L656" t="s">
        <v>196</v>
      </c>
      <c r="M656" t="s">
        <v>295</v>
      </c>
      <c r="N656" t="s">
        <v>296</v>
      </c>
      <c r="O656" t="s">
        <v>296</v>
      </c>
      <c r="P656" t="str">
        <f t="shared" si="46"/>
        <v>VIVIANA KYOMI YAGUI KAWANOTransformacion DigitalAUTOEVALUACION</v>
      </c>
      <c r="Q656" t="str">
        <f>BASE[[#This Row],[NombresCalificado]]&amp;BASE[[#This Row],[TipoEvaluacion]]</f>
        <v>VIVIANA KYOMI YAGUI KAWANOAUTOEVALUACION</v>
      </c>
      <c r="R656">
        <v>1</v>
      </c>
      <c r="S656" t="s">
        <v>6</v>
      </c>
      <c r="T656" t="s">
        <v>307</v>
      </c>
      <c r="U656" s="17">
        <v>0</v>
      </c>
      <c r="V656" s="17" t="str" cm="1">
        <f t="array" ref="V656">_xlfn.IFS(U656=0,"Prenovato",U656=1,"Novato",U656=2,"Principiante avanzado",U656=3,"Competente",U656=4,"Proficiente",U656=5,"Master")</f>
        <v>Prenovato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0</v>
      </c>
      <c r="AD656" s="17" t="str" cm="1">
        <f t="array" ref="AD656">_xlfn.IFS(AC656=0,"Prenovato",AC656=1,"Novato",AC656=2,"Principiante avanzado",AC656=3,"Competente",AC656=4,"Proficiente",AC656=5,"Master")</f>
        <v>Prenovato</v>
      </c>
      <c r="AE656" s="17" t="s">
        <v>308</v>
      </c>
    </row>
    <row r="657" spans="1:31" x14ac:dyDescent="0.25">
      <c r="A657" t="s">
        <v>271</v>
      </c>
      <c r="B657" t="s">
        <v>272</v>
      </c>
      <c r="C657" t="s">
        <v>196</v>
      </c>
      <c r="D657" t="s">
        <v>197</v>
      </c>
      <c r="E657" t="s">
        <v>271</v>
      </c>
      <c r="F657" t="s">
        <v>272</v>
      </c>
      <c r="G657" t="s">
        <v>273</v>
      </c>
      <c r="H657" s="4"/>
      <c r="I657" s="1">
        <f t="shared" ca="1" si="43"/>
        <v>1487</v>
      </c>
      <c r="J657" s="1" t="str">
        <f t="shared" ca="1" si="44"/>
        <v>3. Mayor a 6 meses</v>
      </c>
      <c r="K657" t="str">
        <f t="shared" si="45"/>
        <v>NO</v>
      </c>
      <c r="L657" t="s">
        <v>196</v>
      </c>
      <c r="M657" t="s">
        <v>297</v>
      </c>
      <c r="N657" t="s">
        <v>296</v>
      </c>
      <c r="O657" t="s">
        <v>296</v>
      </c>
      <c r="P657" t="str">
        <f t="shared" si="46"/>
        <v>VIVIANA KYOMI YAGUI KAWANOElaboración de modelos de negocio (inc. Digital)AUTOEVALUACION</v>
      </c>
      <c r="Q657" t="str">
        <f>BASE[[#This Row],[NombresCalificado]]&amp;BASE[[#This Row],[TipoEvaluacion]]</f>
        <v>VIVIANA KYOMI YAGUI KAWANOAUTOEVALUACION</v>
      </c>
      <c r="R657">
        <v>1</v>
      </c>
      <c r="S657" t="s">
        <v>6</v>
      </c>
      <c r="T657" t="s">
        <v>307</v>
      </c>
      <c r="U657" s="17">
        <v>0</v>
      </c>
      <c r="V657" s="17" t="str" cm="1">
        <f t="array" ref="V657">_xlfn.IFS(U657=0,"Prenovato",U657=1,"Novato",U657=2,"Principiante avanzado",U657=3,"Competente",U657=4,"Proficiente",U657=5,"Master")</f>
        <v>Prenovato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0</v>
      </c>
      <c r="AD657" s="17" t="str" cm="1">
        <f t="array" ref="AD657">_xlfn.IFS(AC657=0,"Prenovato",AC657=1,"Novato",AC657=2,"Principiante avanzado",AC657=3,"Competente",AC657=4,"Proficiente",AC657=5,"Master")</f>
        <v>Prenovato</v>
      </c>
      <c r="AE657" s="17" t="s">
        <v>308</v>
      </c>
    </row>
    <row r="658" spans="1:31" x14ac:dyDescent="0.25">
      <c r="A658" t="s">
        <v>271</v>
      </c>
      <c r="B658" t="s">
        <v>272</v>
      </c>
      <c r="C658" t="s">
        <v>196</v>
      </c>
      <c r="D658" t="s">
        <v>197</v>
      </c>
      <c r="E658" t="s">
        <v>271</v>
      </c>
      <c r="F658" t="s">
        <v>272</v>
      </c>
      <c r="G658" t="s">
        <v>273</v>
      </c>
      <c r="H658" s="4"/>
      <c r="I658" s="1">
        <f t="shared" ca="1" si="43"/>
        <v>1487</v>
      </c>
      <c r="J658" s="1" t="str">
        <f t="shared" ca="1" si="44"/>
        <v>3. Mayor a 6 meses</v>
      </c>
      <c r="K658" t="str">
        <f t="shared" si="45"/>
        <v>NO</v>
      </c>
      <c r="L658" t="s">
        <v>196</v>
      </c>
      <c r="M658" t="s">
        <v>306</v>
      </c>
      <c r="N658" t="s">
        <v>296</v>
      </c>
      <c r="O658" t="s">
        <v>296</v>
      </c>
      <c r="P658" t="str">
        <f t="shared" si="46"/>
        <v>VIVIANA KYOMI YAGUI KAWANODesarrollo de Nuevos Productos y ServiciosAUTOEVALUACION</v>
      </c>
      <c r="Q658" t="str">
        <f>BASE[[#This Row],[NombresCalificado]]&amp;BASE[[#This Row],[TipoEvaluacion]]</f>
        <v>VIVIANA KYOMI YAGUI KAWANOAUTOEVALUACION</v>
      </c>
      <c r="R658">
        <v>1</v>
      </c>
      <c r="S658" t="s">
        <v>6</v>
      </c>
      <c r="T658" t="s">
        <v>307</v>
      </c>
      <c r="U658" s="17">
        <v>0</v>
      </c>
      <c r="V658" s="17" t="str" cm="1">
        <f t="array" ref="V658">_xlfn.IFS(U658=0,"Prenovato",U658=1,"Novato",U658=2,"Principiante avanzado",U658=3,"Competente",U658=4,"Proficiente",U658=5,"Master")</f>
        <v>Prenovato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0</v>
      </c>
      <c r="AD658" s="17" t="str" cm="1">
        <f t="array" ref="AD658">_xlfn.IFS(AC658=0,"Prenovato",AC658=1,"Novato",AC658=2,"Principiante avanzado",AC658=3,"Competente",AC658=4,"Proficiente",AC658=5,"Master")</f>
        <v>Prenovato</v>
      </c>
      <c r="AE658" s="17" t="s">
        <v>308</v>
      </c>
    </row>
    <row r="659" spans="1:31" x14ac:dyDescent="0.25">
      <c r="A659" t="s">
        <v>271</v>
      </c>
      <c r="B659" t="s">
        <v>272</v>
      </c>
      <c r="C659" t="s">
        <v>196</v>
      </c>
      <c r="D659" t="s">
        <v>197</v>
      </c>
      <c r="E659" t="s">
        <v>271</v>
      </c>
      <c r="F659" t="s">
        <v>272</v>
      </c>
      <c r="G659" t="s">
        <v>273</v>
      </c>
      <c r="H659" s="4"/>
      <c r="I659" s="1">
        <f t="shared" ca="1" si="43"/>
        <v>1487</v>
      </c>
      <c r="J659" s="1" t="str">
        <f t="shared" ca="1" si="44"/>
        <v>3. Mayor a 6 meses</v>
      </c>
      <c r="K659" t="str">
        <f t="shared" si="45"/>
        <v>NO</v>
      </c>
      <c r="L659" t="s">
        <v>196</v>
      </c>
      <c r="M659" t="s">
        <v>299</v>
      </c>
      <c r="N659" t="s">
        <v>296</v>
      </c>
      <c r="O659" t="s">
        <v>296</v>
      </c>
      <c r="P659" t="str">
        <f t="shared" si="46"/>
        <v>VIVIANA KYOMI YAGUI KAWANOFormulación y de desarrollo de solucionesAUTOEVALUACION</v>
      </c>
      <c r="Q659" t="str">
        <f>BASE[[#This Row],[NombresCalificado]]&amp;BASE[[#This Row],[TipoEvaluacion]]</f>
        <v>VIVIANA KYOMI YAGUI KAWANOAUTOEVALUACION</v>
      </c>
      <c r="R659">
        <v>2</v>
      </c>
      <c r="S659" t="s">
        <v>4</v>
      </c>
      <c r="T659" t="s">
        <v>307</v>
      </c>
      <c r="U659" s="17">
        <v>0</v>
      </c>
      <c r="V659" s="17" t="str" cm="1">
        <f t="array" ref="V659">_xlfn.IFS(U659=0,"Prenovato",U659=1,"Novato",U659=2,"Principiante avanzado",U659=3,"Competente",U659=4,"Proficiente",U659=5,"Master")</f>
        <v>Prenovato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0</v>
      </c>
      <c r="AD659" s="17" t="str" cm="1">
        <f t="array" ref="AD659">_xlfn.IFS(AC659=0,"Prenovato",AC659=1,"Novato",AC659=2,"Principiante avanzado",AC659=3,"Competente",AC659=4,"Proficiente",AC659=5,"Master")</f>
        <v>Prenovato</v>
      </c>
      <c r="AE659" s="17" t="s">
        <v>308</v>
      </c>
    </row>
    <row r="660" spans="1:31" x14ac:dyDescent="0.25">
      <c r="A660" t="s">
        <v>199</v>
      </c>
      <c r="B660" t="s">
        <v>200</v>
      </c>
      <c r="C660" t="s">
        <v>201</v>
      </c>
      <c r="D660" t="s">
        <v>197</v>
      </c>
      <c r="E660" t="s">
        <v>271</v>
      </c>
      <c r="F660" t="s">
        <v>272</v>
      </c>
      <c r="G660" t="s">
        <v>273</v>
      </c>
      <c r="H660" s="4"/>
      <c r="I660" s="1">
        <f t="shared" ca="1" si="43"/>
        <v>1487</v>
      </c>
      <c r="J660" s="1" t="str">
        <f t="shared" ca="1" si="44"/>
        <v>3. Mayor a 6 meses</v>
      </c>
      <c r="K660" t="str">
        <f t="shared" si="45"/>
        <v>NO</v>
      </c>
      <c r="L660" t="s">
        <v>196</v>
      </c>
      <c r="M660" t="s">
        <v>294</v>
      </c>
      <c r="N660" t="s">
        <v>291</v>
      </c>
      <c r="O660" t="s">
        <v>292</v>
      </c>
      <c r="P660" t="str">
        <f t="shared" si="46"/>
        <v>VIVIANA KYOMI YAGUI KAWANODiseño y Desarrollo OrganizacionalEVALUACION</v>
      </c>
      <c r="Q660" t="str">
        <f>BASE[[#This Row],[NombresCalificado]]&amp;BASE[[#This Row],[TipoEvaluacion]]</f>
        <v>VIVIANA KYOMI YAGUI KAWANOEVALUACION</v>
      </c>
      <c r="R660">
        <v>2</v>
      </c>
      <c r="S660" t="s">
        <v>4</v>
      </c>
      <c r="T660" t="s">
        <v>307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309</v>
      </c>
    </row>
    <row r="661" spans="1:31" x14ac:dyDescent="0.25">
      <c r="A661" t="s">
        <v>199</v>
      </c>
      <c r="B661" t="s">
        <v>200</v>
      </c>
      <c r="C661" t="s">
        <v>201</v>
      </c>
      <c r="D661" t="s">
        <v>197</v>
      </c>
      <c r="E661" t="s">
        <v>271</v>
      </c>
      <c r="F661" t="s">
        <v>272</v>
      </c>
      <c r="G661" t="s">
        <v>273</v>
      </c>
      <c r="H661" s="4"/>
      <c r="I661" s="1">
        <f t="shared" ca="1" si="43"/>
        <v>1487</v>
      </c>
      <c r="J661" s="1" t="str">
        <f t="shared" ca="1" si="44"/>
        <v>3. Mayor a 6 meses</v>
      </c>
      <c r="K661" t="str">
        <f t="shared" si="45"/>
        <v>NO</v>
      </c>
      <c r="L661" t="s">
        <v>196</v>
      </c>
      <c r="M661" t="s">
        <v>293</v>
      </c>
      <c r="N661" t="s">
        <v>291</v>
      </c>
      <c r="O661" t="s">
        <v>292</v>
      </c>
      <c r="P661" t="str">
        <f t="shared" si="46"/>
        <v>VIVIANA KYOMI YAGUI KAWANOForesight StrategyEVALUACION</v>
      </c>
      <c r="Q661" t="str">
        <f>BASE[[#This Row],[NombresCalificado]]&amp;BASE[[#This Row],[TipoEvaluacion]]</f>
        <v>VIVIANA KYOMI YAGUI KAWANOEVALUACION</v>
      </c>
      <c r="R661">
        <v>1</v>
      </c>
      <c r="S661" t="s">
        <v>6</v>
      </c>
      <c r="T661" t="s">
        <v>307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309</v>
      </c>
    </row>
    <row r="662" spans="1:31" x14ac:dyDescent="0.25">
      <c r="A662" t="s">
        <v>199</v>
      </c>
      <c r="B662" t="s">
        <v>200</v>
      </c>
      <c r="C662" t="s">
        <v>201</v>
      </c>
      <c r="D662" t="s">
        <v>197</v>
      </c>
      <c r="E662" t="s">
        <v>271</v>
      </c>
      <c r="F662" t="s">
        <v>272</v>
      </c>
      <c r="G662" t="s">
        <v>273</v>
      </c>
      <c r="H662" s="4"/>
      <c r="I662" s="1">
        <f t="shared" ca="1" si="43"/>
        <v>1487</v>
      </c>
      <c r="J662" s="1" t="str">
        <f t="shared" ca="1" si="44"/>
        <v>3. Mayor a 6 meses</v>
      </c>
      <c r="K662" t="str">
        <f t="shared" si="45"/>
        <v>NO</v>
      </c>
      <c r="L662" t="s">
        <v>196</v>
      </c>
      <c r="M662" t="s">
        <v>295</v>
      </c>
      <c r="N662" t="s">
        <v>296</v>
      </c>
      <c r="O662" t="s">
        <v>296</v>
      </c>
      <c r="P662" t="str">
        <f t="shared" si="46"/>
        <v>VIVIANA KYOMI YAGUI KAWANOTransformacion DigitalEVALUACION</v>
      </c>
      <c r="Q662" t="str">
        <f>BASE[[#This Row],[NombresCalificado]]&amp;BASE[[#This Row],[TipoEvaluacion]]</f>
        <v>VIVIANA KYOMI YAGUI KAWANOEVALUACION</v>
      </c>
      <c r="R662">
        <v>1</v>
      </c>
      <c r="S662" t="s">
        <v>6</v>
      </c>
      <c r="T662" t="s">
        <v>307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309</v>
      </c>
    </row>
    <row r="663" spans="1:31" x14ac:dyDescent="0.25">
      <c r="A663" t="s">
        <v>199</v>
      </c>
      <c r="B663" t="s">
        <v>200</v>
      </c>
      <c r="C663" t="s">
        <v>201</v>
      </c>
      <c r="D663" t="s">
        <v>197</v>
      </c>
      <c r="E663" t="s">
        <v>271</v>
      </c>
      <c r="F663" t="s">
        <v>272</v>
      </c>
      <c r="G663" t="s">
        <v>273</v>
      </c>
      <c r="H663" s="4"/>
      <c r="I663" s="1">
        <f t="shared" ca="1" si="43"/>
        <v>1487</v>
      </c>
      <c r="J663" s="1" t="str">
        <f t="shared" ca="1" si="44"/>
        <v>3. Mayor a 6 meses</v>
      </c>
      <c r="K663" t="str">
        <f t="shared" si="45"/>
        <v>NO</v>
      </c>
      <c r="L663" t="s">
        <v>196</v>
      </c>
      <c r="M663" t="s">
        <v>297</v>
      </c>
      <c r="N663" t="s">
        <v>296</v>
      </c>
      <c r="O663" t="s">
        <v>296</v>
      </c>
      <c r="P663" t="str">
        <f t="shared" si="46"/>
        <v>VIVIANA KYOMI YAGUI KAWANOElaboración de modelos de negocio (inc. Digital)EVALUACION</v>
      </c>
      <c r="Q663" t="str">
        <f>BASE[[#This Row],[NombresCalificado]]&amp;BASE[[#This Row],[TipoEvaluacion]]</f>
        <v>VIVIANA KYOMI YAGUI KAWANOEVALUACION</v>
      </c>
      <c r="R663">
        <v>1</v>
      </c>
      <c r="S663" t="s">
        <v>6</v>
      </c>
      <c r="T663" t="s">
        <v>307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309</v>
      </c>
    </row>
    <row r="664" spans="1:31" x14ac:dyDescent="0.25">
      <c r="A664" t="s">
        <v>199</v>
      </c>
      <c r="B664" t="s">
        <v>200</v>
      </c>
      <c r="C664" t="s">
        <v>201</v>
      </c>
      <c r="D664" t="s">
        <v>197</v>
      </c>
      <c r="E664" t="s">
        <v>271</v>
      </c>
      <c r="F664" t="s">
        <v>272</v>
      </c>
      <c r="G664" t="s">
        <v>273</v>
      </c>
      <c r="H664" s="4"/>
      <c r="I664" s="1">
        <f t="shared" ca="1" si="43"/>
        <v>1487</v>
      </c>
      <c r="J664" s="1" t="str">
        <f t="shared" ca="1" si="44"/>
        <v>3. Mayor a 6 meses</v>
      </c>
      <c r="K664" t="str">
        <f t="shared" si="45"/>
        <v>NO</v>
      </c>
      <c r="L664" t="s">
        <v>196</v>
      </c>
      <c r="M664" t="s">
        <v>305</v>
      </c>
      <c r="N664" t="s">
        <v>291</v>
      </c>
      <c r="O664" t="s">
        <v>292</v>
      </c>
      <c r="P664" t="str">
        <f t="shared" si="46"/>
        <v>VIVIANA KYOMI YAGUI KAWANOCapacidad innovadora y creativaEVALUACION</v>
      </c>
      <c r="Q664" t="str">
        <f>BASE[[#This Row],[NombresCalificado]]&amp;BASE[[#This Row],[TipoEvaluacion]]</f>
        <v>VIVIANA KYOMI YAGUI KAWANOEVALUACION</v>
      </c>
      <c r="R664">
        <v>2</v>
      </c>
      <c r="S664" t="s">
        <v>4</v>
      </c>
      <c r="T664" t="s">
        <v>307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309</v>
      </c>
    </row>
    <row r="665" spans="1:31" x14ac:dyDescent="0.25">
      <c r="A665" t="s">
        <v>199</v>
      </c>
      <c r="B665" t="s">
        <v>200</v>
      </c>
      <c r="C665" t="s">
        <v>201</v>
      </c>
      <c r="D665" t="s">
        <v>197</v>
      </c>
      <c r="E665" t="s">
        <v>271</v>
      </c>
      <c r="F665" t="s">
        <v>272</v>
      </c>
      <c r="G665" t="s">
        <v>273</v>
      </c>
      <c r="H665" s="4"/>
      <c r="I665" s="1">
        <f t="shared" ca="1" si="43"/>
        <v>1487</v>
      </c>
      <c r="J665" s="1" t="str">
        <f t="shared" ca="1" si="44"/>
        <v>3. Mayor a 6 meses</v>
      </c>
      <c r="K665" t="str">
        <f t="shared" si="45"/>
        <v>NO</v>
      </c>
      <c r="L665" t="s">
        <v>196</v>
      </c>
      <c r="M665" t="s">
        <v>301</v>
      </c>
      <c r="N665" t="s">
        <v>296</v>
      </c>
      <c r="O665" t="s">
        <v>296</v>
      </c>
      <c r="P665" t="str">
        <f t="shared" si="46"/>
        <v>VIVIANA KYOMI YAGUI KAWANOMejora de ProcesosEVALUACION</v>
      </c>
      <c r="Q665" t="str">
        <f>BASE[[#This Row],[NombresCalificado]]&amp;BASE[[#This Row],[TipoEvaluacion]]</f>
        <v>VIVIANA KYOMI YAGUI KAWANOEVALUACION</v>
      </c>
      <c r="R665">
        <v>1</v>
      </c>
      <c r="S665" t="s">
        <v>6</v>
      </c>
      <c r="T665" t="s">
        <v>307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309</v>
      </c>
    </row>
    <row r="666" spans="1:31" x14ac:dyDescent="0.25">
      <c r="A666" t="s">
        <v>199</v>
      </c>
      <c r="B666" t="s">
        <v>200</v>
      </c>
      <c r="C666" t="s">
        <v>201</v>
      </c>
      <c r="D666" t="s">
        <v>197</v>
      </c>
      <c r="E666" t="s">
        <v>271</v>
      </c>
      <c r="F666" t="s">
        <v>272</v>
      </c>
      <c r="G666" t="s">
        <v>273</v>
      </c>
      <c r="H666" s="4"/>
      <c r="I666" s="1">
        <f t="shared" ca="1" si="43"/>
        <v>1487</v>
      </c>
      <c r="J666" s="1" t="str">
        <f t="shared" ca="1" si="44"/>
        <v>3. Mayor a 6 meses</v>
      </c>
      <c r="K666" t="str">
        <f t="shared" si="45"/>
        <v>NO</v>
      </c>
      <c r="L666" t="s">
        <v>196</v>
      </c>
      <c r="M666" t="s">
        <v>290</v>
      </c>
      <c r="N666" t="s">
        <v>291</v>
      </c>
      <c r="O666" t="s">
        <v>292</v>
      </c>
      <c r="P666" t="str">
        <f t="shared" si="46"/>
        <v>VIVIANA KYOMI YAGUI KAWANOAnálisis del entorno (interno y externo)EVALUACION</v>
      </c>
      <c r="Q666" t="str">
        <f>BASE[[#This Row],[NombresCalificado]]&amp;BASE[[#This Row],[TipoEvaluacion]]</f>
        <v>VIVIANA KYOMI YAGUI KAWANOEVALUACION</v>
      </c>
      <c r="R666">
        <v>1</v>
      </c>
      <c r="S666" t="s">
        <v>6</v>
      </c>
      <c r="T666" t="s">
        <v>307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4</v>
      </c>
      <c r="Z666" s="17" t="str" cm="1">
        <f t="array" ref="Z666">_xlfn.IFS(Y666=0,"No evidenciado",Y666=1,"Novato",Y666=2,"Principiante avanzado",Y666=3,"Competente",Y666=4,"Proficiente",Y666=5,"Master")</f>
        <v>Proficiente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309</v>
      </c>
    </row>
    <row r="667" spans="1:31" x14ac:dyDescent="0.25">
      <c r="A667" t="s">
        <v>199</v>
      </c>
      <c r="B667" t="s">
        <v>200</v>
      </c>
      <c r="C667" t="s">
        <v>201</v>
      </c>
      <c r="D667" t="s">
        <v>197</v>
      </c>
      <c r="E667" t="s">
        <v>271</v>
      </c>
      <c r="F667" t="s">
        <v>272</v>
      </c>
      <c r="G667" t="s">
        <v>273</v>
      </c>
      <c r="H667" s="4"/>
      <c r="I667" s="1">
        <f t="shared" ca="1" si="43"/>
        <v>1487</v>
      </c>
      <c r="J667" s="1" t="str">
        <f t="shared" ca="1" si="44"/>
        <v>3. Mayor a 6 meses</v>
      </c>
      <c r="K667" t="str">
        <f t="shared" si="45"/>
        <v>NO</v>
      </c>
      <c r="L667" t="s">
        <v>196</v>
      </c>
      <c r="M667" t="s">
        <v>298</v>
      </c>
      <c r="N667" t="s">
        <v>296</v>
      </c>
      <c r="O667" t="s">
        <v>296</v>
      </c>
      <c r="P667" t="str">
        <f t="shared" si="46"/>
        <v>VIVIANA KYOMI YAGUI KAWANOElaboración de Modelos Financieros y No FinancierosEVALUACION</v>
      </c>
      <c r="Q667" t="str">
        <f>BASE[[#This Row],[NombresCalificado]]&amp;BASE[[#This Row],[TipoEvaluacion]]</f>
        <v>VIVIANA KYOMI YAGUI KAWANOEVALUACION</v>
      </c>
      <c r="R667">
        <v>1</v>
      </c>
      <c r="S667" t="s">
        <v>6</v>
      </c>
      <c r="T667" t="s">
        <v>307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4</v>
      </c>
      <c r="Z667" s="17" t="str" cm="1">
        <f t="array" ref="Z667">_xlfn.IFS(Y667=0,"No evidenciado",Y667=1,"Novato",Y667=2,"Principiante avanzado",Y667=3,"Competente",Y667=4,"Proficiente",Y667=5,"Master")</f>
        <v>Proficiente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309</v>
      </c>
    </row>
    <row r="668" spans="1:31" x14ac:dyDescent="0.25">
      <c r="A668" t="s">
        <v>199</v>
      </c>
      <c r="B668" t="s">
        <v>200</v>
      </c>
      <c r="C668" t="s">
        <v>201</v>
      </c>
      <c r="D668" t="s">
        <v>197</v>
      </c>
      <c r="E668" t="s">
        <v>271</v>
      </c>
      <c r="F668" t="s">
        <v>272</v>
      </c>
      <c r="G668" t="s">
        <v>273</v>
      </c>
      <c r="H668" s="4"/>
      <c r="I668" s="1">
        <f t="shared" ca="1" si="43"/>
        <v>1487</v>
      </c>
      <c r="J668" s="1" t="str">
        <f t="shared" ca="1" si="44"/>
        <v>3. Mayor a 6 meses</v>
      </c>
      <c r="K668" t="str">
        <f t="shared" si="45"/>
        <v>NO</v>
      </c>
      <c r="L668" t="s">
        <v>196</v>
      </c>
      <c r="M668" t="s">
        <v>299</v>
      </c>
      <c r="N668" t="s">
        <v>296</v>
      </c>
      <c r="O668" t="s">
        <v>296</v>
      </c>
      <c r="P668" t="str">
        <f t="shared" si="46"/>
        <v>VIVIANA KYOMI YAGUI KAWANOFormulación y de desarrollo de solucionesEVALUACION</v>
      </c>
      <c r="Q668" t="str">
        <f>BASE[[#This Row],[NombresCalificado]]&amp;BASE[[#This Row],[TipoEvaluacion]]</f>
        <v>VIVIANA KYOMI YAGUI KAWANOEVALUACION</v>
      </c>
      <c r="R668">
        <v>2</v>
      </c>
      <c r="S668" t="s">
        <v>4</v>
      </c>
      <c r="T668" t="s">
        <v>307</v>
      </c>
      <c r="U668" s="17">
        <v>1</v>
      </c>
      <c r="V668" s="17" t="str" cm="1">
        <f t="array" ref="V668">_xlfn.IFS(U668=0,"Prenovato",U668=1,"Novato",U668=2,"Principiante avanzado",U668=3,"Competente",U668=4,"Proficiente",U668=5,"Master")</f>
        <v>Novato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4</v>
      </c>
      <c r="Z668" s="17" t="str" cm="1">
        <f t="array" ref="Z668">_xlfn.IFS(Y668=0,"No evidenciado",Y668=1,"Novato",Y668=2,"Principiante avanzado",Y668=3,"Competente",Y668=4,"Proficiente",Y668=5,"Master")</f>
        <v>Proficiente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1</v>
      </c>
      <c r="AD668" s="17" t="str" cm="1">
        <f t="array" ref="AD668">_xlfn.IFS(AC668=0,"Prenovato",AC668=1,"Novato",AC668=2,"Principiante avanzado",AC668=3,"Competente",AC668=4,"Proficiente",AC668=5,"Master")</f>
        <v>Novato</v>
      </c>
      <c r="AE668" s="17" t="s">
        <v>309</v>
      </c>
    </row>
    <row r="669" spans="1:31" x14ac:dyDescent="0.25">
      <c r="A669" t="s">
        <v>199</v>
      </c>
      <c r="B669" t="s">
        <v>200</v>
      </c>
      <c r="C669" t="s">
        <v>201</v>
      </c>
      <c r="D669" t="s">
        <v>197</v>
      </c>
      <c r="E669" t="s">
        <v>271</v>
      </c>
      <c r="F669" t="s">
        <v>272</v>
      </c>
      <c r="G669" t="s">
        <v>273</v>
      </c>
      <c r="H669" s="4"/>
      <c r="I669" s="1">
        <f t="shared" ca="1" si="43"/>
        <v>1487</v>
      </c>
      <c r="J669" s="1" t="str">
        <f t="shared" ca="1" si="44"/>
        <v>3. Mayor a 6 meses</v>
      </c>
      <c r="K669" t="str">
        <f t="shared" si="45"/>
        <v>NO</v>
      </c>
      <c r="L669" t="s">
        <v>196</v>
      </c>
      <c r="M669" t="s">
        <v>306</v>
      </c>
      <c r="N669" t="s">
        <v>296</v>
      </c>
      <c r="O669" t="s">
        <v>296</v>
      </c>
      <c r="P669" t="str">
        <f t="shared" si="46"/>
        <v>VIVIANA KYOMI YAGUI KAWANODesarrollo de Nuevos Productos y ServiciosEVALUACION</v>
      </c>
      <c r="Q669" t="str">
        <f>BASE[[#This Row],[NombresCalificado]]&amp;BASE[[#This Row],[TipoEvaluacion]]</f>
        <v>VIVIANA KYOMI YAGUI KAWANOEVALUACION</v>
      </c>
      <c r="R669">
        <v>2</v>
      </c>
      <c r="S669" t="s">
        <v>4</v>
      </c>
      <c r="T669" t="s">
        <v>307</v>
      </c>
      <c r="U669" s="17">
        <v>1</v>
      </c>
      <c r="V669" s="17" t="str" cm="1">
        <f t="array" ref="V669">_xlfn.IFS(U669=0,"Prenovato",U669=1,"Novato",U669=2,"Principiante avanzado",U669=3,"Competente",U669=4,"Proficiente",U669=5,"Master")</f>
        <v>Novato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4</v>
      </c>
      <c r="Z669" s="17" t="str" cm="1">
        <f t="array" ref="Z669">_xlfn.IFS(Y669=0,"No evidenciado",Y669=1,"Novato",Y669=2,"Principiante avanzado",Y669=3,"Competente",Y669=4,"Proficiente",Y669=5,"Master")</f>
        <v>Proficiente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1</v>
      </c>
      <c r="AD669" s="17" t="str" cm="1">
        <f t="array" ref="AD669">_xlfn.IFS(AC669=0,"Prenovato",AC669=1,"Novato",AC669=2,"Principiante avanzado",AC669=3,"Competente",AC669=4,"Proficiente",AC669=5,"Master")</f>
        <v>Novato</v>
      </c>
      <c r="AE669" s="17" t="s">
        <v>309</v>
      </c>
    </row>
    <row r="670" spans="1:31" x14ac:dyDescent="0.25">
      <c r="A670" t="s">
        <v>199</v>
      </c>
      <c r="B670" t="s">
        <v>200</v>
      </c>
      <c r="C670" t="s">
        <v>201</v>
      </c>
      <c r="D670" t="s">
        <v>197</v>
      </c>
      <c r="E670" t="s">
        <v>271</v>
      </c>
      <c r="F670" t="s">
        <v>272</v>
      </c>
      <c r="G670" t="s">
        <v>273</v>
      </c>
      <c r="H670" s="4"/>
      <c r="I670" s="1">
        <f t="shared" ca="1" si="43"/>
        <v>1487</v>
      </c>
      <c r="J670" s="1" t="str">
        <f t="shared" ca="1" si="44"/>
        <v>3. Mayor a 6 meses</v>
      </c>
      <c r="K670" t="str">
        <f t="shared" si="45"/>
        <v>NO</v>
      </c>
      <c r="L670" t="s">
        <v>196</v>
      </c>
      <c r="M670" t="s">
        <v>302</v>
      </c>
      <c r="N670" t="s">
        <v>296</v>
      </c>
      <c r="O670" t="s">
        <v>296</v>
      </c>
      <c r="P670" t="str">
        <f t="shared" si="46"/>
        <v>VIVIANA KYOMI YAGUI KAWANOComunicación MultidimensionalEVALUACION</v>
      </c>
      <c r="Q670" t="str">
        <f>BASE[[#This Row],[NombresCalificado]]&amp;BASE[[#This Row],[TipoEvaluacion]]</f>
        <v>VIVIANA KYOMI YAGUI KAWANOEVALUACION</v>
      </c>
      <c r="R670">
        <v>3</v>
      </c>
      <c r="S670" t="s">
        <v>5</v>
      </c>
      <c r="T670" t="s">
        <v>307</v>
      </c>
      <c r="U670" s="17">
        <v>1</v>
      </c>
      <c r="V670" s="17" t="str" cm="1">
        <f t="array" ref="V670">_xlfn.IFS(U670=0,"Prenovato",U670=1,"Novato",U670=2,"Principiante avanzado",U670=3,"Competente",U670=4,"Proficiente",U670=5,"Master")</f>
        <v>Novato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4</v>
      </c>
      <c r="Z670" s="17" t="str" cm="1">
        <f t="array" ref="Z670">_xlfn.IFS(Y670=0,"No evidenciado",Y670=1,"Novato",Y670=2,"Principiante avanzado",Y670=3,"Competente",Y670=4,"Proficiente",Y670=5,"Master")</f>
        <v>Proficiente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1</v>
      </c>
      <c r="AD670" s="17" t="str" cm="1">
        <f t="array" ref="AD670">_xlfn.IFS(AC670=0,"Prenovato",AC670=1,"Novato",AC670=2,"Principiante avanzado",AC670=3,"Competente",AC670=4,"Proficiente",AC670=5,"Master")</f>
        <v>Novato</v>
      </c>
      <c r="AE670" s="17" t="s">
        <v>309</v>
      </c>
    </row>
    <row r="671" spans="1:31" x14ac:dyDescent="0.25">
      <c r="A671" t="s">
        <v>199</v>
      </c>
      <c r="B671" t="s">
        <v>200</v>
      </c>
      <c r="C671" t="s">
        <v>201</v>
      </c>
      <c r="D671" t="s">
        <v>197</v>
      </c>
      <c r="E671" t="s">
        <v>271</v>
      </c>
      <c r="F671" t="s">
        <v>272</v>
      </c>
      <c r="G671" t="s">
        <v>273</v>
      </c>
      <c r="H671" s="4"/>
      <c r="I671" s="1">
        <f t="shared" ca="1" si="43"/>
        <v>1487</v>
      </c>
      <c r="J671" s="1" t="str">
        <f t="shared" ca="1" si="44"/>
        <v>3. Mayor a 6 meses</v>
      </c>
      <c r="K671" t="str">
        <f t="shared" si="45"/>
        <v>NO</v>
      </c>
      <c r="L671" t="s">
        <v>196</v>
      </c>
      <c r="M671" t="s">
        <v>303</v>
      </c>
      <c r="N671" t="s">
        <v>291</v>
      </c>
      <c r="O671" t="s">
        <v>292</v>
      </c>
      <c r="P671" t="str">
        <f t="shared" si="46"/>
        <v>VIVIANA KYOMI YAGUI KAWANOGestión de ProyectosEVALUACION</v>
      </c>
      <c r="Q671" t="str">
        <f>BASE[[#This Row],[NombresCalificado]]&amp;BASE[[#This Row],[TipoEvaluacion]]</f>
        <v>VIVIANA KYOMI YAGUI KAWANOEVALUACION</v>
      </c>
      <c r="R671">
        <v>3</v>
      </c>
      <c r="S671" t="s">
        <v>5</v>
      </c>
      <c r="T671" t="s">
        <v>307</v>
      </c>
      <c r="U671" s="17">
        <v>1</v>
      </c>
      <c r="V671" s="17" t="str" cm="1">
        <f t="array" ref="V671">_xlfn.IFS(U671=0,"Prenovato",U671=1,"Novato",U671=2,"Principiante avanzado",U671=3,"Competente",U671=4,"Proficiente",U671=5,"Master")</f>
        <v>Novato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4</v>
      </c>
      <c r="Z671" s="17" t="str" cm="1">
        <f t="array" ref="Z671">_xlfn.IFS(Y671=0,"No evidenciado",Y671=1,"Novato",Y671=2,"Principiante avanzado",Y671=3,"Competente",Y671=4,"Proficiente",Y671=5,"Master")</f>
        <v>Proficiente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1</v>
      </c>
      <c r="AD671" s="17" t="str" cm="1">
        <f t="array" ref="AD671">_xlfn.IFS(AC671=0,"Prenovato",AC671=1,"Novato",AC671=2,"Principiante avanzado",AC671=3,"Competente",AC671=4,"Proficiente",AC671=5,"Master")</f>
        <v>Novato</v>
      </c>
      <c r="AE671" s="17" t="s">
        <v>309</v>
      </c>
    </row>
    <row r="672" spans="1:31" x14ac:dyDescent="0.25">
      <c r="A672" t="s">
        <v>199</v>
      </c>
      <c r="B672" t="s">
        <v>200</v>
      </c>
      <c r="C672" t="s">
        <v>201</v>
      </c>
      <c r="D672" t="s">
        <v>197</v>
      </c>
      <c r="E672" t="s">
        <v>271</v>
      </c>
      <c r="F672" t="s">
        <v>272</v>
      </c>
      <c r="G672" t="s">
        <v>273</v>
      </c>
      <c r="H672" s="4"/>
      <c r="I672" s="1">
        <f t="shared" ca="1" si="43"/>
        <v>1487</v>
      </c>
      <c r="J672" s="1" t="str">
        <f t="shared" ca="1" si="44"/>
        <v>3. Mayor a 6 meses</v>
      </c>
      <c r="K672" t="str">
        <f t="shared" si="45"/>
        <v>NO</v>
      </c>
      <c r="L672" t="s">
        <v>196</v>
      </c>
      <c r="M672" t="s">
        <v>304</v>
      </c>
      <c r="N672" t="s">
        <v>296</v>
      </c>
      <c r="O672" t="s">
        <v>296</v>
      </c>
      <c r="P672" t="str">
        <f t="shared" si="46"/>
        <v>VIVIANA KYOMI YAGUI KAWANOAnálisis descriptivo y prescriptivoEVALUACION</v>
      </c>
      <c r="Q672" t="str">
        <f>BASE[[#This Row],[NombresCalificado]]&amp;BASE[[#This Row],[TipoEvaluacion]]</f>
        <v>VIVIANA KYOMI YAGUI KAWANOEVALUACION</v>
      </c>
      <c r="R672">
        <v>2</v>
      </c>
      <c r="S672" t="s">
        <v>4</v>
      </c>
      <c r="T672" t="s">
        <v>307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4</v>
      </c>
      <c r="Z672" s="17" t="str" cm="1">
        <f t="array" ref="Z672">_xlfn.IFS(Y672=0,"No evidenciado",Y672=1,"Novato",Y672=2,"Principiante avanzado",Y672=3,"Competente",Y672=4,"Proficiente",Y672=5,"Master")</f>
        <v>Proficiente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1</v>
      </c>
      <c r="AD672" s="17" t="str" cm="1">
        <f t="array" ref="AD672">_xlfn.IFS(AC672=0,"Prenovato",AC672=1,"Novato",AC672=2,"Principiante avanzado",AC672=3,"Competente",AC672=4,"Proficiente",AC672=5,"Master")</f>
        <v>Novato</v>
      </c>
      <c r="AE672" s="17" t="s">
        <v>309</v>
      </c>
    </row>
    <row r="673" spans="1:31" x14ac:dyDescent="0.25">
      <c r="A673" t="s">
        <v>199</v>
      </c>
      <c r="B673" t="s">
        <v>200</v>
      </c>
      <c r="C673" t="s">
        <v>201</v>
      </c>
      <c r="D673" t="s">
        <v>197</v>
      </c>
      <c r="E673" t="s">
        <v>271</v>
      </c>
      <c r="F673" t="s">
        <v>272</v>
      </c>
      <c r="G673" t="s">
        <v>273</v>
      </c>
      <c r="H673" s="4"/>
      <c r="I673" s="1">
        <f t="shared" ca="1" si="43"/>
        <v>1487</v>
      </c>
      <c r="J673" s="1" t="str">
        <f t="shared" ca="1" si="44"/>
        <v>3. Mayor a 6 meses</v>
      </c>
      <c r="K673" t="str">
        <f t="shared" si="45"/>
        <v>NO</v>
      </c>
      <c r="L673" t="s">
        <v>196</v>
      </c>
      <c r="M673" t="s">
        <v>300</v>
      </c>
      <c r="N673" t="s">
        <v>291</v>
      </c>
      <c r="O673" t="s">
        <v>292</v>
      </c>
      <c r="P673" t="str">
        <f t="shared" si="46"/>
        <v>VIVIANA KYOMI YAGUI KAWANOComportamiento del ConsumidorEVALUACION</v>
      </c>
      <c r="Q673" t="str">
        <f>BASE[[#This Row],[NombresCalificado]]&amp;BASE[[#This Row],[TipoEvaluacion]]</f>
        <v>VIVIANA KYOMI YAGUI KAWANOEVALUACION</v>
      </c>
      <c r="R673">
        <v>2</v>
      </c>
      <c r="S673" t="s">
        <v>4</v>
      </c>
      <c r="T673" t="s">
        <v>307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4</v>
      </c>
      <c r="Z673" s="17" t="str" cm="1">
        <f t="array" ref="Z673">_xlfn.IFS(Y673=0,"No evidenciado",Y673=1,"Novato",Y673=2,"Principiante avanzado",Y673=3,"Competente",Y673=4,"Proficiente",Y673=5,"Master")</f>
        <v>Proficiente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1</v>
      </c>
      <c r="AD673" s="17" t="str" cm="1">
        <f t="array" ref="AD673">_xlfn.IFS(AC673=0,"Prenovato",AC673=1,"Novato",AC673=2,"Principiante avanzado",AC673=3,"Competente",AC673=4,"Proficiente",AC673=5,"Master")</f>
        <v>Novato</v>
      </c>
      <c r="AE673" s="17" t="s">
        <v>309</v>
      </c>
    </row>
    <row r="674" spans="1:31" x14ac:dyDescent="0.25">
      <c r="A674" t="s">
        <v>274</v>
      </c>
      <c r="B674" t="s">
        <v>275</v>
      </c>
      <c r="C674" t="s">
        <v>196</v>
      </c>
      <c r="D674" t="s">
        <v>197</v>
      </c>
      <c r="E674" t="s">
        <v>274</v>
      </c>
      <c r="F674" t="s">
        <v>275</v>
      </c>
      <c r="G674" t="s">
        <v>276</v>
      </c>
      <c r="H674" s="4"/>
      <c r="I674" s="1">
        <f t="shared" ca="1" si="43"/>
        <v>1487</v>
      </c>
      <c r="J674" s="1" t="str">
        <f t="shared" ca="1" si="44"/>
        <v>3. Mayor a 6 meses</v>
      </c>
      <c r="K674" t="str">
        <f t="shared" si="45"/>
        <v>NO</v>
      </c>
      <c r="L674" t="s">
        <v>196</v>
      </c>
      <c r="M674" t="s">
        <v>305</v>
      </c>
      <c r="N674" t="s">
        <v>291</v>
      </c>
      <c r="O674" t="s">
        <v>292</v>
      </c>
      <c r="P674" t="str">
        <f t="shared" si="46"/>
        <v>ERNESTO YOSHINORI ARAKAKI AMAYACapacidad innovadora y creativaAUTOEVALUACION</v>
      </c>
      <c r="Q674" t="str">
        <f>BASE[[#This Row],[NombresCalificado]]&amp;BASE[[#This Row],[TipoEvaluacion]]</f>
        <v>ERNESTO YOSHINORI ARAKAKI AMAYAAUTOEVALUACION</v>
      </c>
      <c r="R674">
        <v>3</v>
      </c>
      <c r="S674" t="s">
        <v>5</v>
      </c>
      <c r="T674" t="s">
        <v>307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2</v>
      </c>
      <c r="Z674" s="17" t="str" cm="1">
        <f t="array" ref="Z674">_xlfn.IFS(Y674=0,"No evidenciado",Y674=1,"Novato",Y674=2,"Principiante avanzado",Y674=3,"Competente",Y674=4,"Proficiente",Y674=5,"Master")</f>
        <v>Principiante avanzado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1</v>
      </c>
      <c r="AD674" s="17" t="str" cm="1">
        <f t="array" ref="AD674">_xlfn.IFS(AC674=0,"Prenovato",AC674=1,"Novato",AC674=2,"Principiante avanzado",AC674=3,"Competente",AC674=4,"Proficiente",AC674=5,"Master")</f>
        <v>Novato</v>
      </c>
      <c r="AE674" s="17" t="s">
        <v>308</v>
      </c>
    </row>
    <row r="675" spans="1:31" x14ac:dyDescent="0.25">
      <c r="A675" t="s">
        <v>274</v>
      </c>
      <c r="B675" t="s">
        <v>275</v>
      </c>
      <c r="C675" t="s">
        <v>196</v>
      </c>
      <c r="D675" t="s">
        <v>197</v>
      </c>
      <c r="E675" t="s">
        <v>274</v>
      </c>
      <c r="F675" t="s">
        <v>275</v>
      </c>
      <c r="G675" t="s">
        <v>276</v>
      </c>
      <c r="H675" s="4"/>
      <c r="I675" s="1">
        <f t="shared" ca="1" si="43"/>
        <v>1487</v>
      </c>
      <c r="J675" s="1" t="str">
        <f t="shared" ca="1" si="44"/>
        <v>3. Mayor a 6 meses</v>
      </c>
      <c r="K675" t="str">
        <f t="shared" si="45"/>
        <v>NO</v>
      </c>
      <c r="L675" t="s">
        <v>196</v>
      </c>
      <c r="M675" t="s">
        <v>302</v>
      </c>
      <c r="N675" t="s">
        <v>296</v>
      </c>
      <c r="O675" t="s">
        <v>296</v>
      </c>
      <c r="P675" t="str">
        <f t="shared" si="46"/>
        <v>ERNESTO YOSHINORI ARAKAKI AMAYAComunicación MultidimensionalAUTOEVALUACION</v>
      </c>
      <c r="Q675" t="str">
        <f>BASE[[#This Row],[NombresCalificado]]&amp;BASE[[#This Row],[TipoEvaluacion]]</f>
        <v>ERNESTO YOSHINORI ARAKAKI AMAYAAUTOEVALUACION</v>
      </c>
      <c r="R675">
        <v>2</v>
      </c>
      <c r="S675" t="s">
        <v>4</v>
      </c>
      <c r="T675" t="s">
        <v>307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2</v>
      </c>
      <c r="Z675" s="17" t="str" cm="1">
        <f t="array" ref="Z675">_xlfn.IFS(Y675=0,"No evidenciado",Y675=1,"Novato",Y675=2,"Principiante avanzado",Y675=3,"Competente",Y675=4,"Proficiente",Y675=5,"Master")</f>
        <v>Principiante avanzado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1</v>
      </c>
      <c r="AD675" s="17" t="str" cm="1">
        <f t="array" ref="AD675">_xlfn.IFS(AC675=0,"Prenovato",AC675=1,"Novato",AC675=2,"Principiante avanzado",AC675=3,"Competente",AC675=4,"Proficiente",AC675=5,"Master")</f>
        <v>Novato</v>
      </c>
      <c r="AE675" s="17" t="s">
        <v>308</v>
      </c>
    </row>
    <row r="676" spans="1:31" x14ac:dyDescent="0.25">
      <c r="A676" t="s">
        <v>274</v>
      </c>
      <c r="B676" t="s">
        <v>275</v>
      </c>
      <c r="C676" t="s">
        <v>196</v>
      </c>
      <c r="D676" t="s">
        <v>197</v>
      </c>
      <c r="E676" t="s">
        <v>274</v>
      </c>
      <c r="F676" t="s">
        <v>275</v>
      </c>
      <c r="G676" t="s">
        <v>276</v>
      </c>
      <c r="H676" s="4"/>
      <c r="I676" s="1">
        <f t="shared" ca="1" si="43"/>
        <v>1487</v>
      </c>
      <c r="J676" s="1" t="str">
        <f t="shared" ca="1" si="44"/>
        <v>3. Mayor a 6 meses</v>
      </c>
      <c r="K676" t="str">
        <f t="shared" si="45"/>
        <v>NO</v>
      </c>
      <c r="L676" t="s">
        <v>196</v>
      </c>
      <c r="M676" t="s">
        <v>303</v>
      </c>
      <c r="N676" t="s">
        <v>291</v>
      </c>
      <c r="O676" t="s">
        <v>292</v>
      </c>
      <c r="P676" t="str">
        <f t="shared" si="46"/>
        <v>ERNESTO YOSHINORI ARAKAKI AMAYAGestión de ProyectosAUTOEVALUACION</v>
      </c>
      <c r="Q676" t="str">
        <f>BASE[[#This Row],[NombresCalificado]]&amp;BASE[[#This Row],[TipoEvaluacion]]</f>
        <v>ERNESTO YOSHINORI ARAKAKI AMAYAAUTOEVALUACION</v>
      </c>
      <c r="R676">
        <v>3</v>
      </c>
      <c r="S676" t="s">
        <v>5</v>
      </c>
      <c r="T676" t="s">
        <v>307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2</v>
      </c>
      <c r="Z676" s="17" t="str" cm="1">
        <f t="array" ref="Z676">_xlfn.IFS(Y676=0,"No evidenciado",Y676=1,"Novato",Y676=2,"Principiante avanzado",Y676=3,"Competente",Y676=4,"Proficiente",Y676=5,"Master")</f>
        <v>Principiante avanzado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1</v>
      </c>
      <c r="AD676" s="17" t="str" cm="1">
        <f t="array" ref="AD676">_xlfn.IFS(AC676=0,"Prenovato",AC676=1,"Novato",AC676=2,"Principiante avanzado",AC676=3,"Competente",AC676=4,"Proficiente",AC676=5,"Master")</f>
        <v>Novato</v>
      </c>
      <c r="AE676" s="17" t="s">
        <v>308</v>
      </c>
    </row>
    <row r="677" spans="1:31" x14ac:dyDescent="0.25">
      <c r="A677" t="s">
        <v>274</v>
      </c>
      <c r="B677" t="s">
        <v>275</v>
      </c>
      <c r="C677" t="s">
        <v>196</v>
      </c>
      <c r="D677" t="s">
        <v>197</v>
      </c>
      <c r="E677" t="s">
        <v>274</v>
      </c>
      <c r="F677" t="s">
        <v>275</v>
      </c>
      <c r="G677" t="s">
        <v>276</v>
      </c>
      <c r="H677" s="4"/>
      <c r="I677" s="1">
        <f t="shared" ca="1" si="43"/>
        <v>1487</v>
      </c>
      <c r="J677" s="1" t="str">
        <f t="shared" ca="1" si="44"/>
        <v>3. Mayor a 6 meses</v>
      </c>
      <c r="K677" t="str">
        <f t="shared" si="45"/>
        <v>NO</v>
      </c>
      <c r="L677" t="s">
        <v>196</v>
      </c>
      <c r="M677" t="s">
        <v>304</v>
      </c>
      <c r="N677" t="s">
        <v>296</v>
      </c>
      <c r="O677" t="s">
        <v>296</v>
      </c>
      <c r="P677" t="str">
        <f t="shared" si="46"/>
        <v>ERNESTO YOSHINORI ARAKAKI AMAYAAnálisis descriptivo y prescriptivoAUTOEVALUACION</v>
      </c>
      <c r="Q677" t="str">
        <f>BASE[[#This Row],[NombresCalificado]]&amp;BASE[[#This Row],[TipoEvaluacion]]</f>
        <v>ERNESTO YOSHINORI ARAKAKI AMAYAAUTOEVALUACION</v>
      </c>
      <c r="R677">
        <v>3</v>
      </c>
      <c r="S677" t="s">
        <v>5</v>
      </c>
      <c r="T677" t="s">
        <v>307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2</v>
      </c>
      <c r="Z677" s="17" t="str" cm="1">
        <f t="array" ref="Z677">_xlfn.IFS(Y677=0,"No evidenciado",Y677=1,"Novato",Y677=2,"Principiante avanzado",Y677=3,"Competente",Y677=4,"Proficiente",Y677=5,"Master")</f>
        <v>Principiante avanzado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1</v>
      </c>
      <c r="AD677" s="17" t="str" cm="1">
        <f t="array" ref="AD677">_xlfn.IFS(AC677=0,"Prenovato",AC677=1,"Novato",AC677=2,"Principiante avanzado",AC677=3,"Competente",AC677=4,"Proficiente",AC677=5,"Master")</f>
        <v>Novato</v>
      </c>
      <c r="AE677" s="17" t="s">
        <v>308</v>
      </c>
    </row>
    <row r="678" spans="1:31" x14ac:dyDescent="0.25">
      <c r="A678" t="s">
        <v>274</v>
      </c>
      <c r="B678" t="s">
        <v>275</v>
      </c>
      <c r="C678" t="s">
        <v>196</v>
      </c>
      <c r="D678" t="s">
        <v>197</v>
      </c>
      <c r="E678" t="s">
        <v>274</v>
      </c>
      <c r="F678" t="s">
        <v>275</v>
      </c>
      <c r="G678" t="s">
        <v>276</v>
      </c>
      <c r="H678" s="4"/>
      <c r="I678" s="1">
        <f t="shared" ca="1" si="43"/>
        <v>1487</v>
      </c>
      <c r="J678" s="1" t="str">
        <f t="shared" ca="1" si="44"/>
        <v>3. Mayor a 6 meses</v>
      </c>
      <c r="K678" t="str">
        <f t="shared" si="45"/>
        <v>NO</v>
      </c>
      <c r="L678" t="s">
        <v>196</v>
      </c>
      <c r="M678" t="s">
        <v>300</v>
      </c>
      <c r="N678" t="s">
        <v>291</v>
      </c>
      <c r="O678" t="s">
        <v>292</v>
      </c>
      <c r="P678" t="str">
        <f t="shared" si="46"/>
        <v>ERNESTO YOSHINORI ARAKAKI AMAYAComportamiento del ConsumidorAUTOEVALUACION</v>
      </c>
      <c r="Q678" t="str">
        <f>BASE[[#This Row],[NombresCalificado]]&amp;BASE[[#This Row],[TipoEvaluacion]]</f>
        <v>ERNESTO YOSHINORI ARAKAKI AMAYAAUTOEVALUACION</v>
      </c>
      <c r="R678">
        <v>2</v>
      </c>
      <c r="S678" t="s">
        <v>4</v>
      </c>
      <c r="T678" t="s">
        <v>307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2</v>
      </c>
      <c r="Z678" s="17" t="str" cm="1">
        <f t="array" ref="Z678">_xlfn.IFS(Y678=0,"No evidenciado",Y678=1,"Novato",Y678=2,"Principiante avanzado",Y678=3,"Competente",Y678=4,"Proficiente",Y678=5,"Master")</f>
        <v>Principiante avanzado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1</v>
      </c>
      <c r="AD678" s="17" t="str" cm="1">
        <f t="array" ref="AD678">_xlfn.IFS(AC678=0,"Prenovato",AC678=1,"Novato",AC678=2,"Principiante avanzado",AC678=3,"Competente",AC678=4,"Proficiente",AC678=5,"Master")</f>
        <v>Novato</v>
      </c>
      <c r="AE678" s="17" t="s">
        <v>308</v>
      </c>
    </row>
    <row r="679" spans="1:31" x14ac:dyDescent="0.25">
      <c r="A679" t="s">
        <v>274</v>
      </c>
      <c r="B679" t="s">
        <v>275</v>
      </c>
      <c r="C679" t="s">
        <v>196</v>
      </c>
      <c r="D679" t="s">
        <v>197</v>
      </c>
      <c r="E679" t="s">
        <v>274</v>
      </c>
      <c r="F679" t="s">
        <v>275</v>
      </c>
      <c r="G679" t="s">
        <v>276</v>
      </c>
      <c r="H679" s="4"/>
      <c r="I679" s="1">
        <f t="shared" ca="1" si="43"/>
        <v>1487</v>
      </c>
      <c r="J679" s="1" t="str">
        <f t="shared" ca="1" si="44"/>
        <v>3. Mayor a 6 meses</v>
      </c>
      <c r="K679" t="str">
        <f t="shared" si="45"/>
        <v>NO</v>
      </c>
      <c r="L679" t="s">
        <v>196</v>
      </c>
      <c r="M679" t="s">
        <v>301</v>
      </c>
      <c r="N679" t="s">
        <v>296</v>
      </c>
      <c r="O679" t="s">
        <v>296</v>
      </c>
      <c r="P679" t="str">
        <f t="shared" si="46"/>
        <v>ERNESTO YOSHINORI ARAKAKI AMAYAMejora de ProcesosAUTOEVALUACION</v>
      </c>
      <c r="Q679" t="str">
        <f>BASE[[#This Row],[NombresCalificado]]&amp;BASE[[#This Row],[TipoEvaluacion]]</f>
        <v>ERNESTO YOSHINORI ARAKAKI AMAYAAUTOEVALUACION</v>
      </c>
      <c r="R679">
        <v>4</v>
      </c>
      <c r="S679" t="s">
        <v>7</v>
      </c>
      <c r="T679" t="s">
        <v>307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2</v>
      </c>
      <c r="Z679" s="17" t="str" cm="1">
        <f t="array" ref="Z679">_xlfn.IFS(Y679=0,"No evidenciado",Y679=1,"Novato",Y679=2,"Principiante avanzado",Y679=3,"Competente",Y679=4,"Proficiente",Y679=5,"Master")</f>
        <v>Principiante avanzado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1</v>
      </c>
      <c r="AD679" s="17" t="str" cm="1">
        <f t="array" ref="AD679">_xlfn.IFS(AC679=0,"Prenovato",AC679=1,"Novato",AC679=2,"Principiante avanzado",AC679=3,"Competente",AC679=4,"Proficiente",AC679=5,"Master")</f>
        <v>Novato</v>
      </c>
      <c r="AE679" s="17" t="s">
        <v>308</v>
      </c>
    </row>
    <row r="680" spans="1:31" x14ac:dyDescent="0.25">
      <c r="A680" t="s">
        <v>274</v>
      </c>
      <c r="B680" t="s">
        <v>275</v>
      </c>
      <c r="C680" t="s">
        <v>196</v>
      </c>
      <c r="D680" t="s">
        <v>197</v>
      </c>
      <c r="E680" t="s">
        <v>274</v>
      </c>
      <c r="F680" t="s">
        <v>275</v>
      </c>
      <c r="G680" t="s">
        <v>276</v>
      </c>
      <c r="H680" s="4"/>
      <c r="I680" s="1">
        <f t="shared" ca="1" si="43"/>
        <v>1487</v>
      </c>
      <c r="J680" s="1" t="str">
        <f t="shared" ca="1" si="44"/>
        <v>3. Mayor a 6 meses</v>
      </c>
      <c r="K680" t="str">
        <f t="shared" si="45"/>
        <v>NO</v>
      </c>
      <c r="L680" t="s">
        <v>196</v>
      </c>
      <c r="M680" t="s">
        <v>290</v>
      </c>
      <c r="N680" t="s">
        <v>291</v>
      </c>
      <c r="O680" t="s">
        <v>292</v>
      </c>
      <c r="P680" t="str">
        <f t="shared" si="46"/>
        <v>ERNESTO YOSHINORI ARAKAKI AMAYAAnálisis del entorno (interno y externo)AUTOEVALUACION</v>
      </c>
      <c r="Q680" t="str">
        <f>BASE[[#This Row],[NombresCalificado]]&amp;BASE[[#This Row],[TipoEvaluacion]]</f>
        <v>ERNESTO YOSHINORI ARAKAKI AMAYAAUTOEVALUACION</v>
      </c>
      <c r="R680">
        <v>3</v>
      </c>
      <c r="S680" t="s">
        <v>5</v>
      </c>
      <c r="T680" t="s">
        <v>307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2</v>
      </c>
      <c r="Z680" s="17" t="str" cm="1">
        <f t="array" ref="Z680">_xlfn.IFS(Y680=0,"No evidenciado",Y680=1,"Novato",Y680=2,"Principiante avanzado",Y680=3,"Competente",Y680=4,"Proficiente",Y680=5,"Master")</f>
        <v>Principiante avanzado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308</v>
      </c>
    </row>
    <row r="681" spans="1:31" x14ac:dyDescent="0.25">
      <c r="A681" t="s">
        <v>274</v>
      </c>
      <c r="B681" t="s">
        <v>275</v>
      </c>
      <c r="C681" t="s">
        <v>196</v>
      </c>
      <c r="D681" t="s">
        <v>197</v>
      </c>
      <c r="E681" t="s">
        <v>274</v>
      </c>
      <c r="F681" t="s">
        <v>275</v>
      </c>
      <c r="G681" t="s">
        <v>276</v>
      </c>
      <c r="H681" s="4"/>
      <c r="I681" s="1">
        <f t="shared" ca="1" si="43"/>
        <v>1487</v>
      </c>
      <c r="J681" s="1" t="str">
        <f t="shared" ca="1" si="44"/>
        <v>3. Mayor a 6 meses</v>
      </c>
      <c r="K681" t="str">
        <f t="shared" si="45"/>
        <v>NO</v>
      </c>
      <c r="L681" t="s">
        <v>196</v>
      </c>
      <c r="M681" t="s">
        <v>298</v>
      </c>
      <c r="N681" t="s">
        <v>296</v>
      </c>
      <c r="O681" t="s">
        <v>296</v>
      </c>
      <c r="P681" t="str">
        <f t="shared" si="46"/>
        <v>ERNESTO YOSHINORI ARAKAKI AMAYAElaboración de Modelos Financieros y No FinancierosAUTOEVALUACION</v>
      </c>
      <c r="Q681" t="str">
        <f>BASE[[#This Row],[NombresCalificado]]&amp;BASE[[#This Row],[TipoEvaluacion]]</f>
        <v>ERNESTO YOSHINORI ARAKAKI AMAYAAUTOEVALUACION</v>
      </c>
      <c r="R681">
        <v>2</v>
      </c>
      <c r="S681" t="s">
        <v>4</v>
      </c>
      <c r="T681" t="s">
        <v>307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2</v>
      </c>
      <c r="Z681" s="17" t="str" cm="1">
        <f t="array" ref="Z681">_xlfn.IFS(Y681=0,"No evidenciado",Y681=1,"Novato",Y681=2,"Principiante avanzado",Y681=3,"Competente",Y681=4,"Proficiente",Y681=5,"Master")</f>
        <v>Principiante avanzado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308</v>
      </c>
    </row>
    <row r="682" spans="1:31" x14ac:dyDescent="0.25">
      <c r="A682" t="s">
        <v>274</v>
      </c>
      <c r="B682" t="s">
        <v>275</v>
      </c>
      <c r="C682" t="s">
        <v>196</v>
      </c>
      <c r="D682" t="s">
        <v>197</v>
      </c>
      <c r="E682" t="s">
        <v>274</v>
      </c>
      <c r="F682" t="s">
        <v>275</v>
      </c>
      <c r="G682" t="s">
        <v>276</v>
      </c>
      <c r="H682" s="4"/>
      <c r="I682" s="1">
        <f t="shared" ca="1" si="43"/>
        <v>1487</v>
      </c>
      <c r="J682" s="1" t="str">
        <f t="shared" ca="1" si="44"/>
        <v>3. Mayor a 6 meses</v>
      </c>
      <c r="K682" t="str">
        <f t="shared" si="45"/>
        <v>NO</v>
      </c>
      <c r="L682" t="s">
        <v>196</v>
      </c>
      <c r="M682" t="s">
        <v>299</v>
      </c>
      <c r="N682" t="s">
        <v>296</v>
      </c>
      <c r="O682" t="s">
        <v>296</v>
      </c>
      <c r="P682" t="str">
        <f t="shared" si="46"/>
        <v>ERNESTO YOSHINORI ARAKAKI AMAYAFormulación y de desarrollo de solucionesAUTOEVALUACION</v>
      </c>
      <c r="Q682" t="str">
        <f>BASE[[#This Row],[NombresCalificado]]&amp;BASE[[#This Row],[TipoEvaluacion]]</f>
        <v>ERNESTO YOSHINORI ARAKAKI AMAYAAUTOEVALUACION</v>
      </c>
      <c r="R682">
        <v>2</v>
      </c>
      <c r="S682" t="s">
        <v>4</v>
      </c>
      <c r="T682" t="s">
        <v>307</v>
      </c>
      <c r="U682" s="17">
        <v>1</v>
      </c>
      <c r="V682" s="17" t="str" cm="1">
        <f t="array" ref="V682">_xlfn.IFS(U682=0,"Prenovato",U682=1,"Novato",U682=2,"Principiante avanzado",U682=3,"Competente",U682=4,"Proficiente",U682=5,"Master")</f>
        <v>Novato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2</v>
      </c>
      <c r="Z682" s="17" t="str" cm="1">
        <f t="array" ref="Z682">_xlfn.IFS(Y682=0,"No evidenciado",Y682=1,"Novato",Y682=2,"Principiante avanzado",Y682=3,"Competente",Y682=4,"Proficiente",Y682=5,"Master")</f>
        <v>Principiante avanzado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1</v>
      </c>
      <c r="AD682" s="17" t="str" cm="1">
        <f t="array" ref="AD682">_xlfn.IFS(AC682=0,"Prenovato",AC682=1,"Novato",AC682=2,"Principiante avanzado",AC682=3,"Competente",AC682=4,"Proficiente",AC682=5,"Master")</f>
        <v>Novato</v>
      </c>
      <c r="AE682" s="17" t="s">
        <v>308</v>
      </c>
    </row>
    <row r="683" spans="1:31" x14ac:dyDescent="0.25">
      <c r="A683" t="s">
        <v>274</v>
      </c>
      <c r="B683" t="s">
        <v>275</v>
      </c>
      <c r="C683" t="s">
        <v>196</v>
      </c>
      <c r="D683" t="s">
        <v>197</v>
      </c>
      <c r="E683" t="s">
        <v>274</v>
      </c>
      <c r="F683" t="s">
        <v>275</v>
      </c>
      <c r="G683" t="s">
        <v>276</v>
      </c>
      <c r="H683" s="4"/>
      <c r="I683" s="1">
        <f t="shared" ca="1" si="43"/>
        <v>1487</v>
      </c>
      <c r="J683" s="1" t="str">
        <f t="shared" ca="1" si="44"/>
        <v>3. Mayor a 6 meses</v>
      </c>
      <c r="K683" t="str">
        <f t="shared" si="45"/>
        <v>NO</v>
      </c>
      <c r="L683" t="s">
        <v>196</v>
      </c>
      <c r="M683" t="s">
        <v>294</v>
      </c>
      <c r="N683" t="s">
        <v>291</v>
      </c>
      <c r="O683" t="s">
        <v>292</v>
      </c>
      <c r="P683" t="str">
        <f t="shared" si="46"/>
        <v>ERNESTO YOSHINORI ARAKAKI AMAYADiseño y Desarrollo OrganizacionalAUTOEVALUACION</v>
      </c>
      <c r="Q683" t="str">
        <f>BASE[[#This Row],[NombresCalificado]]&amp;BASE[[#This Row],[TipoEvaluacion]]</f>
        <v>ERNESTO YOSHINORI ARAKAKI AMAYAAUTOEVALUACION</v>
      </c>
      <c r="R683">
        <v>3</v>
      </c>
      <c r="S683" t="s">
        <v>5</v>
      </c>
      <c r="T683" t="s">
        <v>307</v>
      </c>
      <c r="U683" s="17">
        <v>1</v>
      </c>
      <c r="V683" s="17" t="str" cm="1">
        <f t="array" ref="V683">_xlfn.IFS(U683=0,"Prenovato",U683=1,"Novato",U683=2,"Principiante avanzado",U683=3,"Competente",U683=4,"Proficiente",U683=5,"Master")</f>
        <v>Novato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2</v>
      </c>
      <c r="Z683" s="17" t="str" cm="1">
        <f t="array" ref="Z683">_xlfn.IFS(Y683=0,"No evidenciado",Y683=1,"Novato",Y683=2,"Principiante avanzado",Y683=3,"Competente",Y683=4,"Proficiente",Y683=5,"Master")</f>
        <v>Principiante avanzado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1</v>
      </c>
      <c r="AD683" s="17" t="str" cm="1">
        <f t="array" ref="AD683">_xlfn.IFS(AC683=0,"Prenovato",AC683=1,"Novato",AC683=2,"Principiante avanzado",AC683=3,"Competente",AC683=4,"Proficiente",AC683=5,"Master")</f>
        <v>Novato</v>
      </c>
      <c r="AE683" s="17" t="s">
        <v>308</v>
      </c>
    </row>
    <row r="684" spans="1:31" x14ac:dyDescent="0.25">
      <c r="A684" t="s">
        <v>274</v>
      </c>
      <c r="B684" t="s">
        <v>275</v>
      </c>
      <c r="C684" t="s">
        <v>196</v>
      </c>
      <c r="D684" t="s">
        <v>197</v>
      </c>
      <c r="E684" t="s">
        <v>274</v>
      </c>
      <c r="F684" t="s">
        <v>275</v>
      </c>
      <c r="G684" t="s">
        <v>276</v>
      </c>
      <c r="H684" s="4"/>
      <c r="I684" s="1">
        <f t="shared" ca="1" si="43"/>
        <v>1487</v>
      </c>
      <c r="J684" s="1" t="str">
        <f t="shared" ca="1" si="44"/>
        <v>3. Mayor a 6 meses</v>
      </c>
      <c r="K684" t="str">
        <f t="shared" si="45"/>
        <v>NO</v>
      </c>
      <c r="L684" t="s">
        <v>196</v>
      </c>
      <c r="M684" t="s">
        <v>293</v>
      </c>
      <c r="N684" t="s">
        <v>291</v>
      </c>
      <c r="O684" t="s">
        <v>292</v>
      </c>
      <c r="P684" t="str">
        <f t="shared" si="46"/>
        <v>ERNESTO YOSHINORI ARAKAKI AMAYAForesight StrategyAUTOEVALUACION</v>
      </c>
      <c r="Q684" t="str">
        <f>BASE[[#This Row],[NombresCalificado]]&amp;BASE[[#This Row],[TipoEvaluacion]]</f>
        <v>ERNESTO YOSHINORI ARAKAKI AMAYAAUTOEVALUACION</v>
      </c>
      <c r="R684">
        <v>2</v>
      </c>
      <c r="S684" t="s">
        <v>4</v>
      </c>
      <c r="T684" t="s">
        <v>307</v>
      </c>
      <c r="U684" s="17">
        <v>1</v>
      </c>
      <c r="V684" s="17" t="str" cm="1">
        <f t="array" ref="V684">_xlfn.IFS(U684=0,"Prenovato",U684=1,"Novato",U684=2,"Principiante avanzado",U684=3,"Competente",U684=4,"Proficiente",U684=5,"Master")</f>
        <v>Novato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2</v>
      </c>
      <c r="Z684" s="17" t="str" cm="1">
        <f t="array" ref="Z684">_xlfn.IFS(Y684=0,"No evidenciado",Y684=1,"Novato",Y684=2,"Principiante avanzado",Y684=3,"Competente",Y684=4,"Proficiente",Y684=5,"Master")</f>
        <v>Principiante avanzado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1</v>
      </c>
      <c r="AD684" s="17" t="str" cm="1">
        <f t="array" ref="AD684">_xlfn.IFS(AC684=0,"Prenovato",AC684=1,"Novato",AC684=2,"Principiante avanzado",AC684=3,"Competente",AC684=4,"Proficiente",AC684=5,"Master")</f>
        <v>Novato</v>
      </c>
      <c r="AE684" s="17" t="s">
        <v>308</v>
      </c>
    </row>
    <row r="685" spans="1:31" x14ac:dyDescent="0.25">
      <c r="A685" t="s">
        <v>274</v>
      </c>
      <c r="B685" t="s">
        <v>275</v>
      </c>
      <c r="C685" t="s">
        <v>196</v>
      </c>
      <c r="D685" t="s">
        <v>197</v>
      </c>
      <c r="E685" t="s">
        <v>274</v>
      </c>
      <c r="F685" t="s">
        <v>275</v>
      </c>
      <c r="G685" t="s">
        <v>276</v>
      </c>
      <c r="H685" s="4"/>
      <c r="I685" s="1">
        <f t="shared" ca="1" si="43"/>
        <v>1487</v>
      </c>
      <c r="J685" s="1" t="str">
        <f t="shared" ca="1" si="44"/>
        <v>3. Mayor a 6 meses</v>
      </c>
      <c r="K685" t="str">
        <f t="shared" si="45"/>
        <v>NO</v>
      </c>
      <c r="L685" t="s">
        <v>196</v>
      </c>
      <c r="M685" t="s">
        <v>295</v>
      </c>
      <c r="N685" t="s">
        <v>296</v>
      </c>
      <c r="O685" t="s">
        <v>296</v>
      </c>
      <c r="P685" t="str">
        <f t="shared" si="46"/>
        <v>ERNESTO YOSHINORI ARAKAKI AMAYATransformacion DigitalAUTOEVALUACION</v>
      </c>
      <c r="Q685" t="str">
        <f>BASE[[#This Row],[NombresCalificado]]&amp;BASE[[#This Row],[TipoEvaluacion]]</f>
        <v>ERNESTO YOSHINORI ARAKAKI AMAYAAUTOEVALUACION</v>
      </c>
      <c r="R685">
        <v>2</v>
      </c>
      <c r="S685" t="s">
        <v>4</v>
      </c>
      <c r="T685" t="s">
        <v>307</v>
      </c>
      <c r="U685" s="17">
        <v>1</v>
      </c>
      <c r="V685" s="17" t="str" cm="1">
        <f t="array" ref="V685">_xlfn.IFS(U685=0,"Prenovato",U685=1,"Novato",U685=2,"Principiante avanzado",U685=3,"Competente",U685=4,"Proficiente",U685=5,"Master")</f>
        <v>Novato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2</v>
      </c>
      <c r="Z685" s="17" t="str" cm="1">
        <f t="array" ref="Z685">_xlfn.IFS(Y685=0,"No evidenciado",Y685=1,"Novato",Y685=2,"Principiante avanzado",Y685=3,"Competente",Y685=4,"Proficiente",Y685=5,"Master")</f>
        <v>Principiante avanzado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1</v>
      </c>
      <c r="AD685" s="17" t="str" cm="1">
        <f t="array" ref="AD685">_xlfn.IFS(AC685=0,"Prenovato",AC685=1,"Novato",AC685=2,"Principiante avanzado",AC685=3,"Competente",AC685=4,"Proficiente",AC685=5,"Master")</f>
        <v>Novato</v>
      </c>
      <c r="AE685" s="17" t="s">
        <v>308</v>
      </c>
    </row>
    <row r="686" spans="1:31" x14ac:dyDescent="0.25">
      <c r="A686" t="s">
        <v>274</v>
      </c>
      <c r="B686" t="s">
        <v>275</v>
      </c>
      <c r="C686" t="s">
        <v>196</v>
      </c>
      <c r="D686" t="s">
        <v>197</v>
      </c>
      <c r="E686" t="s">
        <v>274</v>
      </c>
      <c r="F686" t="s">
        <v>275</v>
      </c>
      <c r="G686" t="s">
        <v>276</v>
      </c>
      <c r="H686" s="4"/>
      <c r="I686" s="1">
        <f t="shared" ca="1" si="43"/>
        <v>1487</v>
      </c>
      <c r="J686" s="1" t="str">
        <f t="shared" ca="1" si="44"/>
        <v>3. Mayor a 6 meses</v>
      </c>
      <c r="K686" t="str">
        <f t="shared" si="45"/>
        <v>NO</v>
      </c>
      <c r="L686" t="s">
        <v>196</v>
      </c>
      <c r="M686" t="s">
        <v>297</v>
      </c>
      <c r="N686" t="s">
        <v>296</v>
      </c>
      <c r="O686" t="s">
        <v>296</v>
      </c>
      <c r="P686" t="str">
        <f t="shared" si="46"/>
        <v>ERNESTO YOSHINORI ARAKAKI AMAYAElaboración de modelos de negocio (inc. Digital)AUTOEVALUACION</v>
      </c>
      <c r="Q686" t="str">
        <f>BASE[[#This Row],[NombresCalificado]]&amp;BASE[[#This Row],[TipoEvaluacion]]</f>
        <v>ERNESTO YOSHINORI ARAKAKI AMAYAAUTOEVALUACION</v>
      </c>
      <c r="R686">
        <v>2</v>
      </c>
      <c r="S686" t="s">
        <v>4</v>
      </c>
      <c r="T686" t="s">
        <v>307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3</v>
      </c>
      <c r="X686" s="17" t="str" cm="1">
        <f t="array" ref="X686">_xlfn.IFS(W686=0,"No evidenciado",W686=1,"Novato",W686=2,"Principiante avanzado",W686=3,"Competente",W686=4,"Proficiente",W686=5,"Master")</f>
        <v>Competente</v>
      </c>
      <c r="Y686" s="17">
        <v>2</v>
      </c>
      <c r="Z686" s="17" t="str" cm="1">
        <f t="array" ref="Z686">_xlfn.IFS(Y686=0,"No evidenciado",Y686=1,"Novato",Y686=2,"Principiante avanzado",Y686=3,"Competente",Y686=4,"Proficiente",Y686=5,"Master")</f>
        <v>Principiante avanzado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308</v>
      </c>
    </row>
    <row r="687" spans="1:31" x14ac:dyDescent="0.25">
      <c r="A687" t="s">
        <v>274</v>
      </c>
      <c r="B687" t="s">
        <v>275</v>
      </c>
      <c r="C687" t="s">
        <v>196</v>
      </c>
      <c r="D687" t="s">
        <v>197</v>
      </c>
      <c r="E687" t="s">
        <v>274</v>
      </c>
      <c r="F687" t="s">
        <v>275</v>
      </c>
      <c r="G687" t="s">
        <v>276</v>
      </c>
      <c r="H687" s="4"/>
      <c r="I687" s="1">
        <f t="shared" ca="1" si="43"/>
        <v>1487</v>
      </c>
      <c r="J687" s="1" t="str">
        <f t="shared" ca="1" si="44"/>
        <v>3. Mayor a 6 meses</v>
      </c>
      <c r="K687" t="str">
        <f t="shared" si="45"/>
        <v>NO</v>
      </c>
      <c r="L687" t="s">
        <v>196</v>
      </c>
      <c r="M687" t="s">
        <v>306</v>
      </c>
      <c r="N687" t="s">
        <v>296</v>
      </c>
      <c r="O687" t="s">
        <v>296</v>
      </c>
      <c r="P687" t="str">
        <f t="shared" si="46"/>
        <v>ERNESTO YOSHINORI ARAKAKI AMAYADesarrollo de Nuevos Productos y ServiciosAUTOEVALUACION</v>
      </c>
      <c r="Q687" t="str">
        <f>BASE[[#This Row],[NombresCalificado]]&amp;BASE[[#This Row],[TipoEvaluacion]]</f>
        <v>ERNESTO YOSHINORI ARAKAKI AMAYAAUTOEVALUACION</v>
      </c>
      <c r="R687">
        <v>2</v>
      </c>
      <c r="S687" t="s">
        <v>4</v>
      </c>
      <c r="T687" t="s">
        <v>307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3</v>
      </c>
      <c r="X687" s="17" t="str" cm="1">
        <f t="array" ref="X687">_xlfn.IFS(W687=0,"No evidenciado",W687=1,"Novato",W687=2,"Principiante avanzado",W687=3,"Competente",W687=4,"Proficiente",W687=5,"Master")</f>
        <v>Competente</v>
      </c>
      <c r="Y687" s="17">
        <v>2</v>
      </c>
      <c r="Z687" s="17" t="str" cm="1">
        <f t="array" ref="Z687">_xlfn.IFS(Y687=0,"No evidenciado",Y687=1,"Novato",Y687=2,"Principiante avanzado",Y687=3,"Competente",Y687=4,"Proficiente",Y687=5,"Master")</f>
        <v>Principiante avanzado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308</v>
      </c>
    </row>
    <row r="688" spans="1:31" x14ac:dyDescent="0.25">
      <c r="A688" t="s">
        <v>210</v>
      </c>
      <c r="B688" t="s">
        <v>211</v>
      </c>
      <c r="C688" t="s">
        <v>201</v>
      </c>
      <c r="D688" t="s">
        <v>197</v>
      </c>
      <c r="E688" t="s">
        <v>274</v>
      </c>
      <c r="F688" t="s">
        <v>275</v>
      </c>
      <c r="G688" t="s">
        <v>276</v>
      </c>
      <c r="H688" s="4"/>
      <c r="I688" s="1">
        <f t="shared" ca="1" si="43"/>
        <v>1487</v>
      </c>
      <c r="J688" s="1" t="str">
        <f t="shared" ca="1" si="44"/>
        <v>3. Mayor a 6 meses</v>
      </c>
      <c r="K688" t="str">
        <f t="shared" si="45"/>
        <v>NO</v>
      </c>
      <c r="L688" t="s">
        <v>196</v>
      </c>
      <c r="M688" t="s">
        <v>301</v>
      </c>
      <c r="N688" t="s">
        <v>296</v>
      </c>
      <c r="O688" t="s">
        <v>296</v>
      </c>
      <c r="P688" t="str">
        <f t="shared" si="46"/>
        <v>ERNESTO YOSHINORI ARAKAKI AMAYAMejora de ProcesosEVALUACION</v>
      </c>
      <c r="Q688" t="str">
        <f>BASE[[#This Row],[NombresCalificado]]&amp;BASE[[#This Row],[TipoEvaluacion]]</f>
        <v>ERNESTO YOSHINORI ARAKAKI AMAYAEVALUACION</v>
      </c>
      <c r="R688">
        <v>1</v>
      </c>
      <c r="S688" t="s">
        <v>6</v>
      </c>
      <c r="T688" t="s">
        <v>307</v>
      </c>
      <c r="U688" s="17">
        <v>0</v>
      </c>
      <c r="V688" s="17" t="str" cm="1">
        <f t="array" ref="V688">_xlfn.IFS(U688=0,"Prenovato",U688=1,"Novato",U688=2,"Principiante avanzado",U688=3,"Competente",U688=4,"Proficiente",U688=5,"Master")</f>
        <v>Prenovato</v>
      </c>
      <c r="W688" s="17">
        <v>2</v>
      </c>
      <c r="X688" s="17" t="str" cm="1">
        <f t="array" ref="X688">_xlfn.IFS(W688=0,"No evidenciado",W688=1,"Novato",W688=2,"Principiante avanzado",W688=3,"Competente",W688=4,"Proficiente",W688=5,"Master")</f>
        <v>Principiante avanzado</v>
      </c>
      <c r="Y688" s="17">
        <v>2</v>
      </c>
      <c r="Z688" s="17" t="str" cm="1">
        <f t="array" ref="Z688">_xlfn.IFS(Y688=0,"No evidenciado",Y688=1,"Novato",Y688=2,"Principiante avanzado",Y688=3,"Competente",Y688=4,"Proficiente",Y688=5,"Master")</f>
        <v>Principiante avanzado</v>
      </c>
      <c r="AA688" s="17">
        <v>2</v>
      </c>
      <c r="AB688" s="17" t="str" cm="1">
        <f t="array" ref="AB688">_xlfn.IFS(AA688=0,"No evidenciado",AA688=1,"Novato",AA688=2,"Principiante avanzado",AA688=3,"Competente",AA688=4,"Proficiente",AA688=5,"Master")</f>
        <v>Principiante avanzado</v>
      </c>
      <c r="AC688" s="17">
        <v>0</v>
      </c>
      <c r="AD688" s="17" t="str" cm="1">
        <f t="array" ref="AD688">_xlfn.IFS(AC688=0,"Prenovato",AC688=1,"Novato",AC688=2,"Principiante avanzado",AC688=3,"Competente",AC688=4,"Proficiente",AC688=5,"Master")</f>
        <v>Prenovato</v>
      </c>
      <c r="AE688" s="17" t="s">
        <v>309</v>
      </c>
    </row>
    <row r="689" spans="1:31" x14ac:dyDescent="0.25">
      <c r="A689" t="s">
        <v>210</v>
      </c>
      <c r="B689" t="s">
        <v>211</v>
      </c>
      <c r="C689" t="s">
        <v>201</v>
      </c>
      <c r="D689" t="s">
        <v>197</v>
      </c>
      <c r="E689" t="s">
        <v>274</v>
      </c>
      <c r="F689" t="s">
        <v>275</v>
      </c>
      <c r="G689" t="s">
        <v>276</v>
      </c>
      <c r="H689" s="4"/>
      <c r="I689" s="1">
        <f t="shared" ca="1" si="43"/>
        <v>1487</v>
      </c>
      <c r="J689" s="1" t="str">
        <f t="shared" ca="1" si="44"/>
        <v>3. Mayor a 6 meses</v>
      </c>
      <c r="K689" t="str">
        <f t="shared" si="45"/>
        <v>NO</v>
      </c>
      <c r="L689" t="s">
        <v>196</v>
      </c>
      <c r="M689" t="s">
        <v>290</v>
      </c>
      <c r="N689" t="s">
        <v>291</v>
      </c>
      <c r="O689" t="s">
        <v>292</v>
      </c>
      <c r="P689" t="str">
        <f t="shared" si="46"/>
        <v>ERNESTO YOSHINORI ARAKAKI AMAYAAnálisis del entorno (interno y externo)EVALUACION</v>
      </c>
      <c r="Q689" t="str">
        <f>BASE[[#This Row],[NombresCalificado]]&amp;BASE[[#This Row],[TipoEvaluacion]]</f>
        <v>ERNESTO YOSHINORI ARAKAKI AMAYAEVALUACION</v>
      </c>
      <c r="R689">
        <v>1</v>
      </c>
      <c r="S689" t="s">
        <v>6</v>
      </c>
      <c r="T689" t="s">
        <v>307</v>
      </c>
      <c r="U689" s="17">
        <v>0</v>
      </c>
      <c r="V689" s="17" t="str" cm="1">
        <f t="array" ref="V689">_xlfn.IFS(U689=0,"Prenovato",U689=1,"Novato",U689=2,"Principiante avanzado",U689=3,"Competente",U689=4,"Proficiente",U689=5,"Master")</f>
        <v>Prenovato</v>
      </c>
      <c r="W689" s="17">
        <v>2</v>
      </c>
      <c r="X689" s="17" t="str" cm="1">
        <f t="array" ref="X689">_xlfn.IFS(W689=0,"No evidenciado",W689=1,"Novato",W689=2,"Principiante avanzado",W689=3,"Competente",W689=4,"Proficiente",W689=5,"Master")</f>
        <v>Principiante avanzado</v>
      </c>
      <c r="Y689" s="17">
        <v>2</v>
      </c>
      <c r="Z689" s="17" t="str" cm="1">
        <f t="array" ref="Z689">_xlfn.IFS(Y689=0,"No evidenciado",Y689=1,"Novato",Y689=2,"Principiante avanzado",Y689=3,"Competente",Y689=4,"Proficiente",Y689=5,"Master")</f>
        <v>Principiante avanzado</v>
      </c>
      <c r="AA689" s="17">
        <v>2</v>
      </c>
      <c r="AB689" s="17" t="str" cm="1">
        <f t="array" ref="AB689">_xlfn.IFS(AA689=0,"No evidenciado",AA689=1,"Novato",AA689=2,"Principiante avanzado",AA689=3,"Competente",AA689=4,"Proficiente",AA689=5,"Master")</f>
        <v>Principiante avanzado</v>
      </c>
      <c r="AC689" s="17">
        <v>0</v>
      </c>
      <c r="AD689" s="17" t="str" cm="1">
        <f t="array" ref="AD689">_xlfn.IFS(AC689=0,"Prenovato",AC689=1,"Novato",AC689=2,"Principiante avanzado",AC689=3,"Competente",AC689=4,"Proficiente",AC689=5,"Master")</f>
        <v>Prenovato</v>
      </c>
      <c r="AE689" s="17" t="s">
        <v>309</v>
      </c>
    </row>
    <row r="690" spans="1:31" x14ac:dyDescent="0.25">
      <c r="A690" t="s">
        <v>210</v>
      </c>
      <c r="B690" t="s">
        <v>211</v>
      </c>
      <c r="C690" t="s">
        <v>201</v>
      </c>
      <c r="D690" t="s">
        <v>197</v>
      </c>
      <c r="E690" t="s">
        <v>274</v>
      </c>
      <c r="F690" t="s">
        <v>275</v>
      </c>
      <c r="G690" t="s">
        <v>276</v>
      </c>
      <c r="H690" s="4"/>
      <c r="I690" s="1">
        <f t="shared" ca="1" si="43"/>
        <v>1487</v>
      </c>
      <c r="J690" s="1" t="str">
        <f t="shared" ca="1" si="44"/>
        <v>3. Mayor a 6 meses</v>
      </c>
      <c r="K690" t="str">
        <f t="shared" si="45"/>
        <v>NO</v>
      </c>
      <c r="L690" t="s">
        <v>196</v>
      </c>
      <c r="M690" t="s">
        <v>298</v>
      </c>
      <c r="N690" t="s">
        <v>296</v>
      </c>
      <c r="O690" t="s">
        <v>296</v>
      </c>
      <c r="P690" t="str">
        <f t="shared" si="46"/>
        <v>ERNESTO YOSHINORI ARAKAKI AMAYAElaboración de Modelos Financieros y No FinancierosEVALUACION</v>
      </c>
      <c r="Q690" t="str">
        <f>BASE[[#This Row],[NombresCalificado]]&amp;BASE[[#This Row],[TipoEvaluacion]]</f>
        <v>ERNESTO YOSHINORI ARAKAKI AMAYAEVALUACION</v>
      </c>
      <c r="R690">
        <v>1</v>
      </c>
      <c r="S690" t="s">
        <v>6</v>
      </c>
      <c r="T690" t="s">
        <v>307</v>
      </c>
      <c r="U690" s="17">
        <v>0</v>
      </c>
      <c r="V690" s="17" t="str" cm="1">
        <f t="array" ref="V690">_xlfn.IFS(U690=0,"Prenovato",U690=1,"Novato",U690=2,"Principiante avanzado",U690=3,"Competente",U690=4,"Proficiente",U690=5,"Master")</f>
        <v>Prenovato</v>
      </c>
      <c r="W690" s="17">
        <v>2</v>
      </c>
      <c r="X690" s="17" t="str" cm="1">
        <f t="array" ref="X690">_xlfn.IFS(W690=0,"No evidenciado",W690=1,"Novato",W690=2,"Principiante avanzado",W690=3,"Competente",W690=4,"Proficiente",W690=5,"Master")</f>
        <v>Principiante avanzado</v>
      </c>
      <c r="Y690" s="17">
        <v>2</v>
      </c>
      <c r="Z690" s="17" t="str" cm="1">
        <f t="array" ref="Z690">_xlfn.IFS(Y690=0,"No evidenciado",Y690=1,"Novato",Y690=2,"Principiante avanzado",Y690=3,"Competente",Y690=4,"Proficiente",Y690=5,"Master")</f>
        <v>Principiante avanzado</v>
      </c>
      <c r="AA690" s="17">
        <v>2</v>
      </c>
      <c r="AB690" s="17" t="str" cm="1">
        <f t="array" ref="AB690">_xlfn.IFS(AA690=0,"No evidenciado",AA690=1,"Novato",AA690=2,"Principiante avanzado",AA690=3,"Competente",AA690=4,"Proficiente",AA690=5,"Master")</f>
        <v>Principiante avanzado</v>
      </c>
      <c r="AC690" s="17">
        <v>0</v>
      </c>
      <c r="AD690" s="17" t="str" cm="1">
        <f t="array" ref="AD690">_xlfn.IFS(AC690=0,"Prenovato",AC690=1,"Novato",AC690=2,"Principiante avanzado",AC690=3,"Competente",AC690=4,"Proficiente",AC690=5,"Master")</f>
        <v>Prenovato</v>
      </c>
      <c r="AE690" s="17" t="s">
        <v>309</v>
      </c>
    </row>
    <row r="691" spans="1:31" x14ac:dyDescent="0.25">
      <c r="A691" t="s">
        <v>210</v>
      </c>
      <c r="B691" t="s">
        <v>211</v>
      </c>
      <c r="C691" t="s">
        <v>201</v>
      </c>
      <c r="D691" t="s">
        <v>197</v>
      </c>
      <c r="E691" t="s">
        <v>274</v>
      </c>
      <c r="F691" t="s">
        <v>275</v>
      </c>
      <c r="G691" t="s">
        <v>276</v>
      </c>
      <c r="H691" s="4"/>
      <c r="I691" s="1">
        <f t="shared" ca="1" si="43"/>
        <v>1487</v>
      </c>
      <c r="J691" s="1" t="str">
        <f t="shared" ca="1" si="44"/>
        <v>3. Mayor a 6 meses</v>
      </c>
      <c r="K691" t="str">
        <f t="shared" si="45"/>
        <v>NO</v>
      </c>
      <c r="L691" t="s">
        <v>196</v>
      </c>
      <c r="M691" t="s">
        <v>299</v>
      </c>
      <c r="N691" t="s">
        <v>296</v>
      </c>
      <c r="O691" t="s">
        <v>296</v>
      </c>
      <c r="P691" t="str">
        <f t="shared" si="46"/>
        <v>ERNESTO YOSHINORI ARAKAKI AMAYAFormulación y de desarrollo de solucionesEVALUACION</v>
      </c>
      <c r="Q691" t="str">
        <f>BASE[[#This Row],[NombresCalificado]]&amp;BASE[[#This Row],[TipoEvaluacion]]</f>
        <v>ERNESTO YOSHINORI ARAKAKI AMAYAEVALUACION</v>
      </c>
      <c r="R691">
        <v>1</v>
      </c>
      <c r="S691" t="s">
        <v>6</v>
      </c>
      <c r="T691" t="s">
        <v>307</v>
      </c>
      <c r="U691" s="17">
        <v>0</v>
      </c>
      <c r="V691" s="17" t="str" cm="1">
        <f t="array" ref="V691">_xlfn.IFS(U691=0,"Prenovato",U691=1,"Novato",U691=2,"Principiante avanzado",U691=3,"Competente",U691=4,"Proficiente",U691=5,"Master")</f>
        <v>Prenovato</v>
      </c>
      <c r="W691" s="17">
        <v>2</v>
      </c>
      <c r="X691" s="17" t="str" cm="1">
        <f t="array" ref="X691">_xlfn.IFS(W691=0,"No evidenciado",W691=1,"Novato",W691=2,"Principiante avanzado",W691=3,"Competente",W691=4,"Proficiente",W691=5,"Master")</f>
        <v>Principiante avanzado</v>
      </c>
      <c r="Y691" s="17">
        <v>2</v>
      </c>
      <c r="Z691" s="17" t="str" cm="1">
        <f t="array" ref="Z691">_xlfn.IFS(Y691=0,"No evidenciado",Y691=1,"Novato",Y691=2,"Principiante avanzado",Y691=3,"Competente",Y691=4,"Proficiente",Y691=5,"Master")</f>
        <v>Principiante avanzado</v>
      </c>
      <c r="AA691" s="17">
        <v>2</v>
      </c>
      <c r="AB691" s="17" t="str" cm="1">
        <f t="array" ref="AB691">_xlfn.IFS(AA691=0,"No evidenciado",AA691=1,"Novato",AA691=2,"Principiante avanzado",AA691=3,"Competente",AA691=4,"Proficiente",AA691=5,"Master")</f>
        <v>Principiante avanzado</v>
      </c>
      <c r="AC691" s="17">
        <v>0</v>
      </c>
      <c r="AD691" s="17" t="str" cm="1">
        <f t="array" ref="AD691">_xlfn.IFS(AC691=0,"Prenovato",AC691=1,"Novato",AC691=2,"Principiante avanzado",AC691=3,"Competente",AC691=4,"Proficiente",AC691=5,"Master")</f>
        <v>Prenovato</v>
      </c>
      <c r="AE691" s="17" t="s">
        <v>309</v>
      </c>
    </row>
    <row r="692" spans="1:31" x14ac:dyDescent="0.25">
      <c r="A692" t="s">
        <v>210</v>
      </c>
      <c r="B692" t="s">
        <v>211</v>
      </c>
      <c r="C692" t="s">
        <v>201</v>
      </c>
      <c r="D692" t="s">
        <v>197</v>
      </c>
      <c r="E692" t="s">
        <v>274</v>
      </c>
      <c r="F692" t="s">
        <v>275</v>
      </c>
      <c r="G692" t="s">
        <v>276</v>
      </c>
      <c r="H692" s="4"/>
      <c r="I692" s="1">
        <f t="shared" ca="1" si="43"/>
        <v>1487</v>
      </c>
      <c r="J692" s="1" t="str">
        <f t="shared" ca="1" si="44"/>
        <v>3. Mayor a 6 meses</v>
      </c>
      <c r="K692" t="str">
        <f t="shared" si="45"/>
        <v>NO</v>
      </c>
      <c r="L692" t="s">
        <v>196</v>
      </c>
      <c r="M692" t="s">
        <v>297</v>
      </c>
      <c r="N692" t="s">
        <v>296</v>
      </c>
      <c r="O692" t="s">
        <v>296</v>
      </c>
      <c r="P692" t="str">
        <f t="shared" si="46"/>
        <v>ERNESTO YOSHINORI ARAKAKI AMAYAElaboración de modelos de negocio (inc. Digital)EVALUACION</v>
      </c>
      <c r="Q692" t="str">
        <f>BASE[[#This Row],[NombresCalificado]]&amp;BASE[[#This Row],[TipoEvaluacion]]</f>
        <v>ERNESTO YOSHINORI ARAKAKI AMAYAEVALUACION</v>
      </c>
      <c r="R692">
        <v>1</v>
      </c>
      <c r="S692" t="s">
        <v>6</v>
      </c>
      <c r="T692" t="s">
        <v>307</v>
      </c>
      <c r="U692" s="17">
        <v>0</v>
      </c>
      <c r="V692" s="17" t="str" cm="1">
        <f t="array" ref="V692">_xlfn.IFS(U692=0,"Prenovato",U692=1,"Novato",U692=2,"Principiante avanzado",U692=3,"Competente",U692=4,"Proficiente",U692=5,"Master")</f>
        <v>Prenovato</v>
      </c>
      <c r="W692" s="17">
        <v>2</v>
      </c>
      <c r="X692" s="17" t="str" cm="1">
        <f t="array" ref="X692">_xlfn.IFS(W692=0,"No evidenciado",W692=1,"Novato",W692=2,"Principiante avanzado",W692=3,"Competente",W692=4,"Proficiente",W692=5,"Master")</f>
        <v>Principiante avanzado</v>
      </c>
      <c r="Y692" s="17">
        <v>2</v>
      </c>
      <c r="Z692" s="17" t="str" cm="1">
        <f t="array" ref="Z692">_xlfn.IFS(Y692=0,"No evidenciado",Y692=1,"Novato",Y692=2,"Principiante avanzado",Y692=3,"Competente",Y692=4,"Proficiente",Y692=5,"Master")</f>
        <v>Principiante avanzado</v>
      </c>
      <c r="AA692" s="17">
        <v>2</v>
      </c>
      <c r="AB692" s="17" t="str" cm="1">
        <f t="array" ref="AB692">_xlfn.IFS(AA692=0,"No evidenciado",AA692=1,"Novato",AA692=2,"Principiante avanzado",AA692=3,"Competente",AA692=4,"Proficiente",AA692=5,"Master")</f>
        <v>Principiante avanzado</v>
      </c>
      <c r="AC692" s="17">
        <v>0</v>
      </c>
      <c r="AD692" s="17" t="str" cm="1">
        <f t="array" ref="AD692">_xlfn.IFS(AC692=0,"Prenovato",AC692=1,"Novato",AC692=2,"Principiante avanzado",AC692=3,"Competente",AC692=4,"Proficiente",AC692=5,"Master")</f>
        <v>Prenovato</v>
      </c>
      <c r="AE692" s="17" t="s">
        <v>309</v>
      </c>
    </row>
    <row r="693" spans="1:31" x14ac:dyDescent="0.25">
      <c r="A693" t="s">
        <v>210</v>
      </c>
      <c r="B693" t="s">
        <v>211</v>
      </c>
      <c r="C693" t="s">
        <v>201</v>
      </c>
      <c r="D693" t="s">
        <v>197</v>
      </c>
      <c r="E693" t="s">
        <v>274</v>
      </c>
      <c r="F693" t="s">
        <v>275</v>
      </c>
      <c r="G693" t="s">
        <v>276</v>
      </c>
      <c r="H693" s="4"/>
      <c r="I693" s="1">
        <f t="shared" ca="1" si="43"/>
        <v>1487</v>
      </c>
      <c r="J693" s="1" t="str">
        <f t="shared" ca="1" si="44"/>
        <v>3. Mayor a 6 meses</v>
      </c>
      <c r="K693" t="str">
        <f t="shared" si="45"/>
        <v>NO</v>
      </c>
      <c r="L693" t="s">
        <v>196</v>
      </c>
      <c r="M693" t="s">
        <v>305</v>
      </c>
      <c r="N693" t="s">
        <v>291</v>
      </c>
      <c r="O693" t="s">
        <v>292</v>
      </c>
      <c r="P693" t="str">
        <f t="shared" si="46"/>
        <v>ERNESTO YOSHINORI ARAKAKI AMAYACapacidad innovadora y creativaEVALUACION</v>
      </c>
      <c r="Q693" t="str">
        <f>BASE[[#This Row],[NombresCalificado]]&amp;BASE[[#This Row],[TipoEvaluacion]]</f>
        <v>ERNESTO YOSHINORI ARAKAKI AMAYAEVALUACION</v>
      </c>
      <c r="R693">
        <v>2</v>
      </c>
      <c r="S693" t="s">
        <v>4</v>
      </c>
      <c r="T693" t="s">
        <v>307</v>
      </c>
      <c r="U693" s="17">
        <v>0</v>
      </c>
      <c r="V693" s="17" t="str" cm="1">
        <f t="array" ref="V693">_xlfn.IFS(U693=0,"Prenovato",U693=1,"Novato",U693=2,"Principiante avanzado",U693=3,"Competente",U693=4,"Proficiente",U693=5,"Master")</f>
        <v>Prenovato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2</v>
      </c>
      <c r="Z693" s="17" t="str" cm="1">
        <f t="array" ref="Z693">_xlfn.IFS(Y693=0,"No evidenciado",Y693=1,"Novato",Y693=2,"Principiante avanzado",Y693=3,"Competente",Y693=4,"Proficiente",Y693=5,"Master")</f>
        <v>Principiante avanzado</v>
      </c>
      <c r="AA693" s="17">
        <v>2</v>
      </c>
      <c r="AB693" s="17" t="str" cm="1">
        <f t="array" ref="AB693">_xlfn.IFS(AA693=0,"No evidenciado",AA693=1,"Novato",AA693=2,"Principiante avanzado",AA693=3,"Competente",AA693=4,"Proficiente",AA693=5,"Master")</f>
        <v>Principiante avanzado</v>
      </c>
      <c r="AC693" s="17">
        <v>0</v>
      </c>
      <c r="AD693" s="17" t="str" cm="1">
        <f t="array" ref="AD693">_xlfn.IFS(AC693=0,"Prenovato",AC693=1,"Novato",AC693=2,"Principiante avanzado",AC693=3,"Competente",AC693=4,"Proficiente",AC693=5,"Master")</f>
        <v>Prenovato</v>
      </c>
      <c r="AE693" s="17" t="s">
        <v>309</v>
      </c>
    </row>
    <row r="694" spans="1:31" x14ac:dyDescent="0.25">
      <c r="A694" t="s">
        <v>210</v>
      </c>
      <c r="B694" t="s">
        <v>211</v>
      </c>
      <c r="C694" t="s">
        <v>201</v>
      </c>
      <c r="D694" t="s">
        <v>197</v>
      </c>
      <c r="E694" t="s">
        <v>274</v>
      </c>
      <c r="F694" t="s">
        <v>275</v>
      </c>
      <c r="G694" t="s">
        <v>276</v>
      </c>
      <c r="H694" s="4"/>
      <c r="I694" s="1">
        <f t="shared" ca="1" si="43"/>
        <v>1487</v>
      </c>
      <c r="J694" s="1" t="str">
        <f t="shared" ca="1" si="44"/>
        <v>3. Mayor a 6 meses</v>
      </c>
      <c r="K694" t="str">
        <f t="shared" si="45"/>
        <v>NO</v>
      </c>
      <c r="L694" t="s">
        <v>196</v>
      </c>
      <c r="M694" t="s">
        <v>302</v>
      </c>
      <c r="N694" t="s">
        <v>296</v>
      </c>
      <c r="O694" t="s">
        <v>296</v>
      </c>
      <c r="P694" t="str">
        <f t="shared" si="46"/>
        <v>ERNESTO YOSHINORI ARAKAKI AMAYAComunicación MultidimensionalEVALUACION</v>
      </c>
      <c r="Q694" t="str">
        <f>BASE[[#This Row],[NombresCalificado]]&amp;BASE[[#This Row],[TipoEvaluacion]]</f>
        <v>ERNESTO YOSHINORI ARAKAKI AMAYAEVALUACION</v>
      </c>
      <c r="R694">
        <v>1</v>
      </c>
      <c r="S694" t="s">
        <v>6</v>
      </c>
      <c r="T694" t="s">
        <v>307</v>
      </c>
      <c r="U694" s="17">
        <v>0</v>
      </c>
      <c r="V694" s="17" t="str" cm="1">
        <f t="array" ref="V694">_xlfn.IFS(U694=0,"Prenovato",U694=1,"Novato",U694=2,"Principiante avanzado",U694=3,"Competente",U694=4,"Proficiente",U694=5,"Master")</f>
        <v>Prenovato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2</v>
      </c>
      <c r="Z694" s="17" t="str" cm="1">
        <f t="array" ref="Z694">_xlfn.IFS(Y694=0,"No evidenciado",Y694=1,"Novato",Y694=2,"Principiante avanzado",Y694=3,"Competente",Y694=4,"Proficiente",Y694=5,"Master")</f>
        <v>Principiante avanzado</v>
      </c>
      <c r="AA694" s="17">
        <v>2</v>
      </c>
      <c r="AB694" s="17" t="str" cm="1">
        <f t="array" ref="AB694">_xlfn.IFS(AA694=0,"No evidenciado",AA694=1,"Novato",AA694=2,"Principiante avanzado",AA694=3,"Competente",AA694=4,"Proficiente",AA694=5,"Master")</f>
        <v>Principiante avanzado</v>
      </c>
      <c r="AC694" s="17">
        <v>0</v>
      </c>
      <c r="AD694" s="17" t="str" cm="1">
        <f t="array" ref="AD694">_xlfn.IFS(AC694=0,"Prenovato",AC694=1,"Novato",AC694=2,"Principiante avanzado",AC694=3,"Competente",AC694=4,"Proficiente",AC694=5,"Master")</f>
        <v>Prenovato</v>
      </c>
      <c r="AE694" s="17" t="s">
        <v>309</v>
      </c>
    </row>
    <row r="695" spans="1:31" x14ac:dyDescent="0.25">
      <c r="A695" t="s">
        <v>210</v>
      </c>
      <c r="B695" t="s">
        <v>211</v>
      </c>
      <c r="C695" t="s">
        <v>201</v>
      </c>
      <c r="D695" t="s">
        <v>197</v>
      </c>
      <c r="E695" t="s">
        <v>274</v>
      </c>
      <c r="F695" t="s">
        <v>275</v>
      </c>
      <c r="G695" t="s">
        <v>276</v>
      </c>
      <c r="H695" s="4"/>
      <c r="I695" s="1">
        <f t="shared" ca="1" si="43"/>
        <v>1487</v>
      </c>
      <c r="J695" s="1" t="str">
        <f t="shared" ca="1" si="44"/>
        <v>3. Mayor a 6 meses</v>
      </c>
      <c r="K695" t="str">
        <f t="shared" si="45"/>
        <v>NO</v>
      </c>
      <c r="L695" t="s">
        <v>196</v>
      </c>
      <c r="M695" t="s">
        <v>303</v>
      </c>
      <c r="N695" t="s">
        <v>291</v>
      </c>
      <c r="O695" t="s">
        <v>292</v>
      </c>
      <c r="P695" t="str">
        <f t="shared" si="46"/>
        <v>ERNESTO YOSHINORI ARAKAKI AMAYAGestión de ProyectosEVALUACION</v>
      </c>
      <c r="Q695" t="str">
        <f>BASE[[#This Row],[NombresCalificado]]&amp;BASE[[#This Row],[TipoEvaluacion]]</f>
        <v>ERNESTO YOSHINORI ARAKAKI AMAYAEVALUACION</v>
      </c>
      <c r="R695">
        <v>2</v>
      </c>
      <c r="S695" t="s">
        <v>4</v>
      </c>
      <c r="T695" t="s">
        <v>307</v>
      </c>
      <c r="U695" s="17">
        <v>0</v>
      </c>
      <c r="V695" s="17" t="str" cm="1">
        <f t="array" ref="V695">_xlfn.IFS(U695=0,"Prenovato",U695=1,"Novato",U695=2,"Principiante avanzado",U695=3,"Competente",U695=4,"Proficiente",U695=5,"Master")</f>
        <v>Prenovato</v>
      </c>
      <c r="W695" s="17">
        <v>2</v>
      </c>
      <c r="X695" s="17" t="str" cm="1">
        <f t="array" ref="X695">_xlfn.IFS(W695=0,"No evidenciado",W695=1,"Novato",W695=2,"Principiante avanzado",W695=3,"Competente",W695=4,"Proficiente",W695=5,"Master")</f>
        <v>Principiante avanzado</v>
      </c>
      <c r="Y695" s="17">
        <v>2</v>
      </c>
      <c r="Z695" s="17" t="str" cm="1">
        <f t="array" ref="Z695">_xlfn.IFS(Y695=0,"No evidenciado",Y695=1,"Novato",Y695=2,"Principiante avanzado",Y695=3,"Competente",Y695=4,"Proficiente",Y695=5,"Master")</f>
        <v>Principiante avanzado</v>
      </c>
      <c r="AA695" s="17">
        <v>2</v>
      </c>
      <c r="AB695" s="17" t="str" cm="1">
        <f t="array" ref="AB695">_xlfn.IFS(AA695=0,"No evidenciado",AA695=1,"Novato",AA695=2,"Principiante avanzado",AA695=3,"Competente",AA695=4,"Proficiente",AA695=5,"Master")</f>
        <v>Principiante avanzado</v>
      </c>
      <c r="AC695" s="17">
        <v>0</v>
      </c>
      <c r="AD695" s="17" t="str" cm="1">
        <f t="array" ref="AD695">_xlfn.IFS(AC695=0,"Prenovato",AC695=1,"Novato",AC695=2,"Principiante avanzado",AC695=3,"Competente",AC695=4,"Proficiente",AC695=5,"Master")</f>
        <v>Prenovato</v>
      </c>
      <c r="AE695" s="17" t="s">
        <v>309</v>
      </c>
    </row>
    <row r="696" spans="1:31" x14ac:dyDescent="0.25">
      <c r="A696" t="s">
        <v>210</v>
      </c>
      <c r="B696" t="s">
        <v>211</v>
      </c>
      <c r="C696" t="s">
        <v>201</v>
      </c>
      <c r="D696" t="s">
        <v>197</v>
      </c>
      <c r="E696" t="s">
        <v>274</v>
      </c>
      <c r="F696" t="s">
        <v>275</v>
      </c>
      <c r="G696" t="s">
        <v>276</v>
      </c>
      <c r="H696" s="4"/>
      <c r="I696" s="1">
        <f t="shared" ca="1" si="43"/>
        <v>1487</v>
      </c>
      <c r="J696" s="1" t="str">
        <f t="shared" ca="1" si="44"/>
        <v>3. Mayor a 6 meses</v>
      </c>
      <c r="K696" t="str">
        <f t="shared" si="45"/>
        <v>NO</v>
      </c>
      <c r="L696" t="s">
        <v>196</v>
      </c>
      <c r="M696" t="s">
        <v>304</v>
      </c>
      <c r="N696" t="s">
        <v>296</v>
      </c>
      <c r="O696" t="s">
        <v>296</v>
      </c>
      <c r="P696" t="str">
        <f t="shared" si="46"/>
        <v>ERNESTO YOSHINORI ARAKAKI AMAYAAnálisis descriptivo y prescriptivoEVALUACION</v>
      </c>
      <c r="Q696" t="str">
        <f>BASE[[#This Row],[NombresCalificado]]&amp;BASE[[#This Row],[TipoEvaluacion]]</f>
        <v>ERNESTO YOSHINORI ARAKAKI AMAYAEVALUACION</v>
      </c>
      <c r="R696">
        <v>2</v>
      </c>
      <c r="S696" t="s">
        <v>4</v>
      </c>
      <c r="T696" t="s">
        <v>307</v>
      </c>
      <c r="U696" s="17">
        <v>0</v>
      </c>
      <c r="V696" s="17" t="str" cm="1">
        <f t="array" ref="V696">_xlfn.IFS(U696=0,"Prenovato",U696=1,"Novato",U696=2,"Principiante avanzado",U696=3,"Competente",U696=4,"Proficiente",U696=5,"Master")</f>
        <v>Prenovato</v>
      </c>
      <c r="W696" s="17">
        <v>2</v>
      </c>
      <c r="X696" s="17" t="str" cm="1">
        <f t="array" ref="X696">_xlfn.IFS(W696=0,"No evidenciado",W696=1,"Novato",W696=2,"Principiante avanzado",W696=3,"Competente",W696=4,"Proficiente",W696=5,"Master")</f>
        <v>Principiante avanzado</v>
      </c>
      <c r="Y696" s="17">
        <v>2</v>
      </c>
      <c r="Z696" s="17" t="str" cm="1">
        <f t="array" ref="Z696">_xlfn.IFS(Y696=0,"No evidenciado",Y696=1,"Novato",Y696=2,"Principiante avanzado",Y696=3,"Competente",Y696=4,"Proficiente",Y696=5,"Master")</f>
        <v>Principiante avanzado</v>
      </c>
      <c r="AA696" s="17">
        <v>2</v>
      </c>
      <c r="AB696" s="17" t="str" cm="1">
        <f t="array" ref="AB696">_xlfn.IFS(AA696=0,"No evidenciado",AA696=1,"Novato",AA696=2,"Principiante avanzado",AA696=3,"Competente",AA696=4,"Proficiente",AA696=5,"Master")</f>
        <v>Principiante avanzado</v>
      </c>
      <c r="AC696" s="17">
        <v>0</v>
      </c>
      <c r="AD696" s="17" t="str" cm="1">
        <f t="array" ref="AD696">_xlfn.IFS(AC696=0,"Prenovato",AC696=1,"Novato",AC696=2,"Principiante avanzado",AC696=3,"Competente",AC696=4,"Proficiente",AC696=5,"Master")</f>
        <v>Prenovato</v>
      </c>
      <c r="AE696" s="17" t="s">
        <v>309</v>
      </c>
    </row>
    <row r="697" spans="1:31" x14ac:dyDescent="0.25">
      <c r="A697" t="s">
        <v>210</v>
      </c>
      <c r="B697" t="s">
        <v>211</v>
      </c>
      <c r="C697" t="s">
        <v>201</v>
      </c>
      <c r="D697" t="s">
        <v>197</v>
      </c>
      <c r="E697" t="s">
        <v>274</v>
      </c>
      <c r="F697" t="s">
        <v>275</v>
      </c>
      <c r="G697" t="s">
        <v>276</v>
      </c>
      <c r="H697" s="4"/>
      <c r="I697" s="1">
        <f t="shared" ca="1" si="43"/>
        <v>1487</v>
      </c>
      <c r="J697" s="1" t="str">
        <f t="shared" ca="1" si="44"/>
        <v>3. Mayor a 6 meses</v>
      </c>
      <c r="K697" t="str">
        <f t="shared" si="45"/>
        <v>NO</v>
      </c>
      <c r="L697" t="s">
        <v>196</v>
      </c>
      <c r="M697" t="s">
        <v>300</v>
      </c>
      <c r="N697" t="s">
        <v>291</v>
      </c>
      <c r="O697" t="s">
        <v>292</v>
      </c>
      <c r="P697" t="str">
        <f t="shared" si="46"/>
        <v>ERNESTO YOSHINORI ARAKAKI AMAYAComportamiento del ConsumidorEVALUACION</v>
      </c>
      <c r="Q697" t="str">
        <f>BASE[[#This Row],[NombresCalificado]]&amp;BASE[[#This Row],[TipoEvaluacion]]</f>
        <v>ERNESTO YOSHINORI ARAKAKI AMAYAEVALUACION</v>
      </c>
      <c r="R697">
        <v>1</v>
      </c>
      <c r="S697" t="s">
        <v>6</v>
      </c>
      <c r="T697" t="s">
        <v>307</v>
      </c>
      <c r="U697" s="17">
        <v>0</v>
      </c>
      <c r="V697" s="17" t="str" cm="1">
        <f t="array" ref="V697">_xlfn.IFS(U697=0,"Prenovato",U697=1,"Novato",U697=2,"Principiante avanzado",U697=3,"Competente",U697=4,"Proficiente",U697=5,"Master")</f>
        <v>Prenovato</v>
      </c>
      <c r="W697" s="17">
        <v>2</v>
      </c>
      <c r="X697" s="17" t="str" cm="1">
        <f t="array" ref="X697">_xlfn.IFS(W697=0,"No evidenciado",W697=1,"Novato",W697=2,"Principiante avanzado",W697=3,"Competente",W697=4,"Proficiente",W697=5,"Master")</f>
        <v>Principiante avanzado</v>
      </c>
      <c r="Y697" s="17">
        <v>2</v>
      </c>
      <c r="Z697" s="17" t="str" cm="1">
        <f t="array" ref="Z697">_xlfn.IFS(Y697=0,"No evidenciado",Y697=1,"Novato",Y697=2,"Principiante avanzado",Y697=3,"Competente",Y697=4,"Proficiente",Y697=5,"Master")</f>
        <v>Principiante avanzado</v>
      </c>
      <c r="AA697" s="17">
        <v>2</v>
      </c>
      <c r="AB697" s="17" t="str" cm="1">
        <f t="array" ref="AB697">_xlfn.IFS(AA697=0,"No evidenciado",AA697=1,"Novato",AA697=2,"Principiante avanzado",AA697=3,"Competente",AA697=4,"Proficiente",AA697=5,"Master")</f>
        <v>Principiante avanzado</v>
      </c>
      <c r="AC697" s="17">
        <v>0</v>
      </c>
      <c r="AD697" s="17" t="str" cm="1">
        <f t="array" ref="AD697">_xlfn.IFS(AC697=0,"Prenovato",AC697=1,"Novato",AC697=2,"Principiante avanzado",AC697=3,"Competente",AC697=4,"Proficiente",AC697=5,"Master")</f>
        <v>Prenovato</v>
      </c>
      <c r="AE697" s="17" t="s">
        <v>309</v>
      </c>
    </row>
    <row r="698" spans="1:31" x14ac:dyDescent="0.25">
      <c r="A698" t="s">
        <v>210</v>
      </c>
      <c r="B698" t="s">
        <v>211</v>
      </c>
      <c r="C698" t="s">
        <v>201</v>
      </c>
      <c r="D698" t="s">
        <v>197</v>
      </c>
      <c r="E698" t="s">
        <v>274</v>
      </c>
      <c r="F698" t="s">
        <v>275</v>
      </c>
      <c r="G698" t="s">
        <v>276</v>
      </c>
      <c r="H698" s="4"/>
      <c r="I698" s="1">
        <f t="shared" ca="1" si="43"/>
        <v>1487</v>
      </c>
      <c r="J698" s="1" t="str">
        <f t="shared" ca="1" si="44"/>
        <v>3. Mayor a 6 meses</v>
      </c>
      <c r="K698" t="str">
        <f t="shared" si="45"/>
        <v>NO</v>
      </c>
      <c r="L698" t="s">
        <v>196</v>
      </c>
      <c r="M698" t="s">
        <v>294</v>
      </c>
      <c r="N698" t="s">
        <v>291</v>
      </c>
      <c r="O698" t="s">
        <v>292</v>
      </c>
      <c r="P698" t="str">
        <f t="shared" si="46"/>
        <v>ERNESTO YOSHINORI ARAKAKI AMAYADiseño y Desarrollo OrganizacionalEVALUACION</v>
      </c>
      <c r="Q698" t="str">
        <f>BASE[[#This Row],[NombresCalificado]]&amp;BASE[[#This Row],[TipoEvaluacion]]</f>
        <v>ERNESTO YOSHINORI ARAKAKI AMAYAEVALUACION</v>
      </c>
      <c r="R698">
        <v>1</v>
      </c>
      <c r="S698" t="s">
        <v>6</v>
      </c>
      <c r="T698" t="s">
        <v>307</v>
      </c>
      <c r="U698" s="17">
        <v>0</v>
      </c>
      <c r="V698" s="17" t="str" cm="1">
        <f t="array" ref="V698">_xlfn.IFS(U698=0,"Prenovato",U698=1,"Novato",U698=2,"Principiante avanzado",U698=3,"Competente",U698=4,"Proficiente",U698=5,"Master")</f>
        <v>Prenovato</v>
      </c>
      <c r="W698" s="17">
        <v>2</v>
      </c>
      <c r="X698" s="17" t="str" cm="1">
        <f t="array" ref="X698">_xlfn.IFS(W698=0,"No evidenciado",W698=1,"Novato",W698=2,"Principiante avanzado",W698=3,"Competente",W698=4,"Proficiente",W698=5,"Master")</f>
        <v>Principiante avanzado</v>
      </c>
      <c r="Y698" s="17">
        <v>2</v>
      </c>
      <c r="Z698" s="17" t="str" cm="1">
        <f t="array" ref="Z698">_xlfn.IFS(Y698=0,"No evidenciado",Y698=1,"Novato",Y698=2,"Principiante avanzado",Y698=3,"Competente",Y698=4,"Proficiente",Y698=5,"Master")</f>
        <v>Principiante avanzado</v>
      </c>
      <c r="AA698" s="17">
        <v>2</v>
      </c>
      <c r="AB698" s="17" t="str" cm="1">
        <f t="array" ref="AB698">_xlfn.IFS(AA698=0,"No evidenciado",AA698=1,"Novato",AA698=2,"Principiante avanzado",AA698=3,"Competente",AA698=4,"Proficiente",AA698=5,"Master")</f>
        <v>Principiante avanzado</v>
      </c>
      <c r="AC698" s="17">
        <v>0</v>
      </c>
      <c r="AD698" s="17" t="str" cm="1">
        <f t="array" ref="AD698">_xlfn.IFS(AC698=0,"Prenovato",AC698=1,"Novato",AC698=2,"Principiante avanzado",AC698=3,"Competente",AC698=4,"Proficiente",AC698=5,"Master")</f>
        <v>Prenovato</v>
      </c>
      <c r="AE698" s="17" t="s">
        <v>309</v>
      </c>
    </row>
    <row r="699" spans="1:31" x14ac:dyDescent="0.25">
      <c r="A699" t="s">
        <v>210</v>
      </c>
      <c r="B699" t="s">
        <v>211</v>
      </c>
      <c r="C699" t="s">
        <v>201</v>
      </c>
      <c r="D699" t="s">
        <v>197</v>
      </c>
      <c r="E699" t="s">
        <v>274</v>
      </c>
      <c r="F699" t="s">
        <v>275</v>
      </c>
      <c r="G699" t="s">
        <v>276</v>
      </c>
      <c r="H699" s="4"/>
      <c r="I699" s="1">
        <f t="shared" ca="1" si="43"/>
        <v>1487</v>
      </c>
      <c r="J699" s="1" t="str">
        <f t="shared" ca="1" si="44"/>
        <v>3. Mayor a 6 meses</v>
      </c>
      <c r="K699" t="str">
        <f t="shared" si="45"/>
        <v>NO</v>
      </c>
      <c r="L699" t="s">
        <v>196</v>
      </c>
      <c r="M699" t="s">
        <v>293</v>
      </c>
      <c r="N699" t="s">
        <v>291</v>
      </c>
      <c r="O699" t="s">
        <v>292</v>
      </c>
      <c r="P699" t="str">
        <f t="shared" si="46"/>
        <v>ERNESTO YOSHINORI ARAKAKI AMAYAForesight StrategyEVALUACION</v>
      </c>
      <c r="Q699" t="str">
        <f>BASE[[#This Row],[NombresCalificado]]&amp;BASE[[#This Row],[TipoEvaluacion]]</f>
        <v>ERNESTO YOSHINORI ARAKAKI AMAYAEVALUACION</v>
      </c>
      <c r="R699">
        <v>1</v>
      </c>
      <c r="S699" t="s">
        <v>6</v>
      </c>
      <c r="T699" t="s">
        <v>307</v>
      </c>
      <c r="U699" s="17">
        <v>0</v>
      </c>
      <c r="V699" s="17" t="str" cm="1">
        <f t="array" ref="V699">_xlfn.IFS(U699=0,"Prenovato",U699=1,"Novato",U699=2,"Principiante avanzado",U699=3,"Competente",U699=4,"Proficiente",U699=5,"Master")</f>
        <v>Prenovato</v>
      </c>
      <c r="W699" s="17">
        <v>2</v>
      </c>
      <c r="X699" s="17" t="str" cm="1">
        <f t="array" ref="X699">_xlfn.IFS(W699=0,"No evidenciado",W699=1,"Novato",W699=2,"Principiante avanzado",W699=3,"Competente",W699=4,"Proficiente",W699=5,"Master")</f>
        <v>Principiante avanzado</v>
      </c>
      <c r="Y699" s="17">
        <v>2</v>
      </c>
      <c r="Z699" s="17" t="str" cm="1">
        <f t="array" ref="Z699">_xlfn.IFS(Y699=0,"No evidenciado",Y699=1,"Novato",Y699=2,"Principiante avanzado",Y699=3,"Competente",Y699=4,"Proficiente",Y699=5,"Master")</f>
        <v>Principiante avanzado</v>
      </c>
      <c r="AA699" s="17">
        <v>2</v>
      </c>
      <c r="AB699" s="17" t="str" cm="1">
        <f t="array" ref="AB699">_xlfn.IFS(AA699=0,"No evidenciado",AA699=1,"Novato",AA699=2,"Principiante avanzado",AA699=3,"Competente",AA699=4,"Proficiente",AA699=5,"Master")</f>
        <v>Principiante avanzado</v>
      </c>
      <c r="AC699" s="17">
        <v>0</v>
      </c>
      <c r="AD699" s="17" t="str" cm="1">
        <f t="array" ref="AD699">_xlfn.IFS(AC699=0,"Prenovato",AC699=1,"Novato",AC699=2,"Principiante avanzado",AC699=3,"Competente",AC699=4,"Proficiente",AC699=5,"Master")</f>
        <v>Prenovato</v>
      </c>
      <c r="AE699" s="17" t="s">
        <v>309</v>
      </c>
    </row>
    <row r="700" spans="1:31" x14ac:dyDescent="0.25">
      <c r="A700" t="s">
        <v>210</v>
      </c>
      <c r="B700" t="s">
        <v>211</v>
      </c>
      <c r="C700" t="s">
        <v>201</v>
      </c>
      <c r="D700" t="s">
        <v>197</v>
      </c>
      <c r="E700" t="s">
        <v>274</v>
      </c>
      <c r="F700" t="s">
        <v>275</v>
      </c>
      <c r="G700" t="s">
        <v>276</v>
      </c>
      <c r="H700" s="4"/>
      <c r="I700" s="1">
        <f t="shared" ca="1" si="43"/>
        <v>1487</v>
      </c>
      <c r="J700" s="1" t="str">
        <f t="shared" ca="1" si="44"/>
        <v>3. Mayor a 6 meses</v>
      </c>
      <c r="K700" t="str">
        <f t="shared" si="45"/>
        <v>NO</v>
      </c>
      <c r="L700" t="s">
        <v>196</v>
      </c>
      <c r="M700" t="s">
        <v>295</v>
      </c>
      <c r="N700" t="s">
        <v>296</v>
      </c>
      <c r="O700" t="s">
        <v>296</v>
      </c>
      <c r="P700" t="str">
        <f t="shared" si="46"/>
        <v>ERNESTO YOSHINORI ARAKAKI AMAYATransformacion DigitalEVALUACION</v>
      </c>
      <c r="Q700" t="str">
        <f>BASE[[#This Row],[NombresCalificado]]&amp;BASE[[#This Row],[TipoEvaluacion]]</f>
        <v>ERNESTO YOSHINORI ARAKAKI AMAYAEVALUACION</v>
      </c>
      <c r="R700">
        <v>1</v>
      </c>
      <c r="S700" t="s">
        <v>6</v>
      </c>
      <c r="T700" t="s">
        <v>307</v>
      </c>
      <c r="U700" s="17">
        <v>0</v>
      </c>
      <c r="V700" s="17" t="str" cm="1">
        <f t="array" ref="V700">_xlfn.IFS(U700=0,"Prenovato",U700=1,"Novato",U700=2,"Principiante avanzado",U700=3,"Competente",U700=4,"Proficiente",U700=5,"Master")</f>
        <v>Prenovato</v>
      </c>
      <c r="W700" s="17">
        <v>2</v>
      </c>
      <c r="X700" s="17" t="str" cm="1">
        <f t="array" ref="X700">_xlfn.IFS(W700=0,"No evidenciado",W700=1,"Novato",W700=2,"Principiante avanzado",W700=3,"Competente",W700=4,"Proficiente",W700=5,"Master")</f>
        <v>Principiante avanzado</v>
      </c>
      <c r="Y700" s="17">
        <v>2</v>
      </c>
      <c r="Z700" s="17" t="str" cm="1">
        <f t="array" ref="Z700">_xlfn.IFS(Y700=0,"No evidenciado",Y700=1,"Novato",Y700=2,"Principiante avanzado",Y700=3,"Competente",Y700=4,"Proficiente",Y700=5,"Master")</f>
        <v>Principiante avanzado</v>
      </c>
      <c r="AA700" s="17">
        <v>2</v>
      </c>
      <c r="AB700" s="17" t="str" cm="1">
        <f t="array" ref="AB700">_xlfn.IFS(AA700=0,"No evidenciado",AA700=1,"Novato",AA700=2,"Principiante avanzado",AA700=3,"Competente",AA700=4,"Proficiente",AA700=5,"Master")</f>
        <v>Principiante avanzado</v>
      </c>
      <c r="AC700" s="17">
        <v>0</v>
      </c>
      <c r="AD700" s="17" t="str" cm="1">
        <f t="array" ref="AD700">_xlfn.IFS(AC700=0,"Prenovato",AC700=1,"Novato",AC700=2,"Principiante avanzado",AC700=3,"Competente",AC700=4,"Proficiente",AC700=5,"Master")</f>
        <v>Prenovato</v>
      </c>
      <c r="AE700" s="17" t="s">
        <v>309</v>
      </c>
    </row>
    <row r="701" spans="1:31" x14ac:dyDescent="0.25">
      <c r="A701" t="s">
        <v>210</v>
      </c>
      <c r="B701" t="s">
        <v>211</v>
      </c>
      <c r="C701" t="s">
        <v>201</v>
      </c>
      <c r="D701" t="s">
        <v>197</v>
      </c>
      <c r="E701" t="s">
        <v>274</v>
      </c>
      <c r="F701" t="s">
        <v>275</v>
      </c>
      <c r="G701" t="s">
        <v>276</v>
      </c>
      <c r="H701" s="4"/>
      <c r="I701" s="1">
        <f t="shared" ca="1" si="43"/>
        <v>1487</v>
      </c>
      <c r="J701" s="1" t="str">
        <f t="shared" ca="1" si="44"/>
        <v>3. Mayor a 6 meses</v>
      </c>
      <c r="K701" t="str">
        <f t="shared" si="45"/>
        <v>NO</v>
      </c>
      <c r="L701" t="s">
        <v>196</v>
      </c>
      <c r="M701" t="s">
        <v>306</v>
      </c>
      <c r="N701" t="s">
        <v>296</v>
      </c>
      <c r="O701" t="s">
        <v>296</v>
      </c>
      <c r="P701" t="str">
        <f t="shared" si="46"/>
        <v>ERNESTO YOSHINORI ARAKAKI AMAYADesarrollo de Nuevos Productos y ServiciosEVALUACION</v>
      </c>
      <c r="Q701" t="str">
        <f>BASE[[#This Row],[NombresCalificado]]&amp;BASE[[#This Row],[TipoEvaluacion]]</f>
        <v>ERNESTO YOSHINORI ARAKAKI AMAYAEVALUACION</v>
      </c>
      <c r="R701">
        <v>1</v>
      </c>
      <c r="S701" t="s">
        <v>6</v>
      </c>
      <c r="T701" t="s">
        <v>307</v>
      </c>
      <c r="U701" s="17">
        <v>0</v>
      </c>
      <c r="V701" s="17" t="str" cm="1">
        <f t="array" ref="V701">_xlfn.IFS(U701=0,"Prenovato",U701=1,"Novato",U701=2,"Principiante avanzado",U701=3,"Competente",U701=4,"Proficiente",U701=5,"Master")</f>
        <v>Prenovato</v>
      </c>
      <c r="W701" s="17">
        <v>2</v>
      </c>
      <c r="X701" s="17" t="str" cm="1">
        <f t="array" ref="X701">_xlfn.IFS(W701=0,"No evidenciado",W701=1,"Novato",W701=2,"Principiante avanzado",W701=3,"Competente",W701=4,"Proficiente",W701=5,"Master")</f>
        <v>Principiante avanzado</v>
      </c>
      <c r="Y701" s="17">
        <v>2</v>
      </c>
      <c r="Z701" s="17" t="str" cm="1">
        <f t="array" ref="Z701">_xlfn.IFS(Y701=0,"No evidenciado",Y701=1,"Novato",Y701=2,"Principiante avanzado",Y701=3,"Competente",Y701=4,"Proficiente",Y701=5,"Master")</f>
        <v>Principiante avanzado</v>
      </c>
      <c r="AA701" s="17">
        <v>2</v>
      </c>
      <c r="AB701" s="17" t="str" cm="1">
        <f t="array" ref="AB701">_xlfn.IFS(AA701=0,"No evidenciado",AA701=1,"Novato",AA701=2,"Principiante avanzado",AA701=3,"Competente",AA701=4,"Proficiente",AA701=5,"Master")</f>
        <v>Principiante avanzado</v>
      </c>
      <c r="AC701" s="17">
        <v>0</v>
      </c>
      <c r="AD701" s="17" t="str" cm="1">
        <f t="array" ref="AD701">_xlfn.IFS(AC701=0,"Prenovato",AC701=1,"Novato",AC701=2,"Principiante avanzado",AC701=3,"Competente",AC701=4,"Proficiente",AC701=5,"Master")</f>
        <v>Prenovato</v>
      </c>
      <c r="AE701" s="17" t="s">
        <v>309</v>
      </c>
    </row>
    <row r="702" spans="1:31" x14ac:dyDescent="0.25">
      <c r="A702" t="s">
        <v>277</v>
      </c>
      <c r="B702" t="s">
        <v>278</v>
      </c>
      <c r="C702" t="s">
        <v>196</v>
      </c>
      <c r="D702" t="s">
        <v>197</v>
      </c>
      <c r="E702" t="s">
        <v>277</v>
      </c>
      <c r="F702" t="s">
        <v>278</v>
      </c>
      <c r="G702" t="s">
        <v>279</v>
      </c>
      <c r="H702" s="4"/>
      <c r="I702" s="1">
        <f t="shared" ca="1" si="43"/>
        <v>1487</v>
      </c>
      <c r="J702" s="1" t="str">
        <f t="shared" ca="1" si="44"/>
        <v>3. Mayor a 6 meses</v>
      </c>
      <c r="K702" t="str">
        <f t="shared" si="45"/>
        <v>SI</v>
      </c>
      <c r="L702" t="s">
        <v>196</v>
      </c>
      <c r="M702" t="s">
        <v>290</v>
      </c>
      <c r="N702" t="s">
        <v>291</v>
      </c>
      <c r="O702" t="s">
        <v>292</v>
      </c>
      <c r="P702" t="str">
        <f t="shared" si="46"/>
        <v>EMORY PAULO BAZAN FLORESAnálisis del entorno (interno y externo)AUTOEVALUACION</v>
      </c>
      <c r="Q702" t="str">
        <f>BASE[[#This Row],[NombresCalificado]]&amp;BASE[[#This Row],[TipoEvaluacion]]</f>
        <v>EMORY PAULO BAZAN FLORESAUTOEVALUACION</v>
      </c>
      <c r="R702">
        <v>1</v>
      </c>
      <c r="S702" t="s">
        <v>6</v>
      </c>
      <c r="T702" t="s">
        <v>307</v>
      </c>
      <c r="U702" s="17">
        <v>1</v>
      </c>
      <c r="V702" s="17" t="str" cm="1">
        <f t="array" ref="V702">_xlfn.IFS(U702=0,"Prenovato",U702=1,"Novato",U702=2,"Principiante avanzado",U702=3,"Competente",U702=4,"Proficiente",U702=5,"Master")</f>
        <v>Novato</v>
      </c>
      <c r="W702" s="17">
        <v>1</v>
      </c>
      <c r="X702" s="17" t="str" cm="1">
        <f t="array" ref="X702">_xlfn.IFS(W702=0,"No evidenciado",W702=1,"Novato",W702=2,"Principiante avanzado",W702=3,"Competente",W702=4,"Proficiente",W702=5,"Master")</f>
        <v>Novato</v>
      </c>
      <c r="Y702" s="17">
        <v>2</v>
      </c>
      <c r="Z702" s="17" t="str" cm="1">
        <f t="array" ref="Z702">_xlfn.IFS(Y702=0,"No evidenciado",Y702=1,"Novato",Y702=2,"Principiante avanzado",Y702=3,"Competente",Y702=4,"Proficiente",Y702=5,"Master")</f>
        <v>Principiante avanzado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1</v>
      </c>
      <c r="AD702" s="17" t="str" cm="1">
        <f t="array" ref="AD702">_xlfn.IFS(AC702=0,"Prenovato",AC702=1,"Novato",AC702=2,"Principiante avanzado",AC702=3,"Competente",AC702=4,"Proficiente",AC702=5,"Master")</f>
        <v>Novato</v>
      </c>
      <c r="AE702" s="17" t="s">
        <v>308</v>
      </c>
    </row>
    <row r="703" spans="1:31" x14ac:dyDescent="0.25">
      <c r="A703" t="s">
        <v>277</v>
      </c>
      <c r="B703" t="s">
        <v>278</v>
      </c>
      <c r="C703" t="s">
        <v>196</v>
      </c>
      <c r="D703" t="s">
        <v>197</v>
      </c>
      <c r="E703" t="s">
        <v>277</v>
      </c>
      <c r="F703" t="s">
        <v>278</v>
      </c>
      <c r="G703" t="s">
        <v>279</v>
      </c>
      <c r="H703" s="4"/>
      <c r="I703" s="1">
        <f t="shared" ca="1" si="43"/>
        <v>1487</v>
      </c>
      <c r="J703" s="1" t="str">
        <f t="shared" ca="1" si="44"/>
        <v>3. Mayor a 6 meses</v>
      </c>
      <c r="K703" t="str">
        <f t="shared" si="45"/>
        <v>SI</v>
      </c>
      <c r="L703" t="s">
        <v>196</v>
      </c>
      <c r="M703" t="s">
        <v>298</v>
      </c>
      <c r="N703" t="s">
        <v>296</v>
      </c>
      <c r="O703" t="s">
        <v>296</v>
      </c>
      <c r="P703" t="str">
        <f t="shared" si="46"/>
        <v>EMORY PAULO BAZAN FLORESElaboración de Modelos Financieros y No FinancierosAUTOEVALUACION</v>
      </c>
      <c r="Q703" t="str">
        <f>BASE[[#This Row],[NombresCalificado]]&amp;BASE[[#This Row],[TipoEvaluacion]]</f>
        <v>EMORY PAULO BAZAN FLORESAUTOEVALUACION</v>
      </c>
      <c r="R703">
        <v>1</v>
      </c>
      <c r="S703" t="s">
        <v>6</v>
      </c>
      <c r="T703" t="s">
        <v>307</v>
      </c>
      <c r="U703" s="17">
        <v>1</v>
      </c>
      <c r="V703" s="17" t="str" cm="1">
        <f t="array" ref="V703">_xlfn.IFS(U703=0,"Prenovato",U703=1,"Novato",U703=2,"Principiante avanzado",U703=3,"Competente",U703=4,"Proficiente",U703=5,"Master")</f>
        <v>Novato</v>
      </c>
      <c r="W703" s="17">
        <v>1</v>
      </c>
      <c r="X703" s="17" t="str" cm="1">
        <f t="array" ref="X703">_xlfn.IFS(W703=0,"No evidenciado",W703=1,"Novato",W703=2,"Principiante avanzado",W703=3,"Competente",W703=4,"Proficiente",W703=5,"Master")</f>
        <v>Novato</v>
      </c>
      <c r="Y703" s="17">
        <v>2</v>
      </c>
      <c r="Z703" s="17" t="str" cm="1">
        <f t="array" ref="Z703">_xlfn.IFS(Y703=0,"No evidenciado",Y703=1,"Novato",Y703=2,"Principiante avanzado",Y703=3,"Competente",Y703=4,"Proficiente",Y703=5,"Master")</f>
        <v>Principiante avanzado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1</v>
      </c>
      <c r="AD703" s="17" t="str" cm="1">
        <f t="array" ref="AD703">_xlfn.IFS(AC703=0,"Prenovato",AC703=1,"Novato",AC703=2,"Principiante avanzado",AC703=3,"Competente",AC703=4,"Proficiente",AC703=5,"Master")</f>
        <v>Novato</v>
      </c>
      <c r="AE703" s="17" t="s">
        <v>308</v>
      </c>
    </row>
    <row r="704" spans="1:31" x14ac:dyDescent="0.25">
      <c r="A704" t="s">
        <v>277</v>
      </c>
      <c r="B704" t="s">
        <v>278</v>
      </c>
      <c r="C704" t="s">
        <v>196</v>
      </c>
      <c r="D704" t="s">
        <v>197</v>
      </c>
      <c r="E704" t="s">
        <v>277</v>
      </c>
      <c r="F704" t="s">
        <v>278</v>
      </c>
      <c r="G704" t="s">
        <v>279</v>
      </c>
      <c r="H704" s="4"/>
      <c r="I704" s="1">
        <f t="shared" ca="1" si="43"/>
        <v>1487</v>
      </c>
      <c r="J704" s="1" t="str">
        <f t="shared" ca="1" si="44"/>
        <v>3. Mayor a 6 meses</v>
      </c>
      <c r="K704" t="str">
        <f t="shared" si="45"/>
        <v>SI</v>
      </c>
      <c r="L704" t="s">
        <v>196</v>
      </c>
      <c r="M704" t="s">
        <v>299</v>
      </c>
      <c r="N704" t="s">
        <v>296</v>
      </c>
      <c r="O704" t="s">
        <v>296</v>
      </c>
      <c r="P704" t="str">
        <f t="shared" si="46"/>
        <v>EMORY PAULO BAZAN FLORESFormulación y de desarrollo de solucionesAUTOEVALUACION</v>
      </c>
      <c r="Q704" t="str">
        <f>BASE[[#This Row],[NombresCalificado]]&amp;BASE[[#This Row],[TipoEvaluacion]]</f>
        <v>EMORY PAULO BAZAN FLORESAUTOEVALUACION</v>
      </c>
      <c r="R704">
        <v>2</v>
      </c>
      <c r="S704" t="s">
        <v>4</v>
      </c>
      <c r="T704" t="s">
        <v>307</v>
      </c>
      <c r="U704" s="17">
        <v>1</v>
      </c>
      <c r="V704" s="17" t="str" cm="1">
        <f t="array" ref="V704">_xlfn.IFS(U704=0,"Prenovato",U704=1,"Novato",U704=2,"Principiante avanzado",U704=3,"Competente",U704=4,"Proficiente",U704=5,"Master")</f>
        <v>Novato</v>
      </c>
      <c r="W704" s="17">
        <v>1</v>
      </c>
      <c r="X704" s="17" t="str" cm="1">
        <f t="array" ref="X704">_xlfn.IFS(W704=0,"No evidenciado",W704=1,"Novato",W704=2,"Principiante avanzado",W704=3,"Competente",W704=4,"Proficiente",W704=5,"Master")</f>
        <v>Novato</v>
      </c>
      <c r="Y704" s="17">
        <v>2</v>
      </c>
      <c r="Z704" s="17" t="str" cm="1">
        <f t="array" ref="Z704">_xlfn.IFS(Y704=0,"No evidenciado",Y704=1,"Novato",Y704=2,"Principiante avanzado",Y704=3,"Competente",Y704=4,"Proficiente",Y704=5,"Master")</f>
        <v>Principiante avanzado</v>
      </c>
      <c r="AA704" s="17">
        <v>3</v>
      </c>
      <c r="AB704" s="17" t="str" cm="1">
        <f t="array" ref="AB704">_xlfn.IFS(AA704=0,"No evidenciado",AA704=1,"Novato",AA704=2,"Principiante avanzado",AA704=3,"Competente",AA704=4,"Proficiente",AA704=5,"Master")</f>
        <v>Competente</v>
      </c>
      <c r="AC704" s="17">
        <v>1</v>
      </c>
      <c r="AD704" s="17" t="str" cm="1">
        <f t="array" ref="AD704">_xlfn.IFS(AC704=0,"Prenovato",AC704=1,"Novato",AC704=2,"Principiante avanzado",AC704=3,"Competente",AC704=4,"Proficiente",AC704=5,"Master")</f>
        <v>Novato</v>
      </c>
      <c r="AE704" s="17" t="s">
        <v>308</v>
      </c>
    </row>
    <row r="705" spans="1:31" x14ac:dyDescent="0.25">
      <c r="A705" t="s">
        <v>277</v>
      </c>
      <c r="B705" t="s">
        <v>278</v>
      </c>
      <c r="C705" t="s">
        <v>196</v>
      </c>
      <c r="D705" t="s">
        <v>197</v>
      </c>
      <c r="E705" t="s">
        <v>277</v>
      </c>
      <c r="F705" t="s">
        <v>278</v>
      </c>
      <c r="G705" t="s">
        <v>279</v>
      </c>
      <c r="H705" s="4"/>
      <c r="I705" s="1">
        <f t="shared" ca="1" si="43"/>
        <v>1487</v>
      </c>
      <c r="J705" s="1" t="str">
        <f t="shared" ca="1" si="44"/>
        <v>3. Mayor a 6 meses</v>
      </c>
      <c r="K705" t="str">
        <f t="shared" si="45"/>
        <v>SI</v>
      </c>
      <c r="L705" t="s">
        <v>196</v>
      </c>
      <c r="M705" t="s">
        <v>294</v>
      </c>
      <c r="N705" t="s">
        <v>291</v>
      </c>
      <c r="O705" t="s">
        <v>292</v>
      </c>
      <c r="P705" t="str">
        <f t="shared" si="46"/>
        <v>EMORY PAULO BAZAN FLORESDiseño y Desarrollo OrganizacionalAUTOEVALUACION</v>
      </c>
      <c r="Q705" t="str">
        <f>BASE[[#This Row],[NombresCalificado]]&amp;BASE[[#This Row],[TipoEvaluacion]]</f>
        <v>EMORY PAULO BAZAN FLORESAUTOEVALUACION</v>
      </c>
      <c r="R705">
        <v>2</v>
      </c>
      <c r="S705" t="s">
        <v>4</v>
      </c>
      <c r="T705" t="s">
        <v>307</v>
      </c>
      <c r="U705" s="17">
        <v>1</v>
      </c>
      <c r="V705" s="17" t="str" cm="1">
        <f t="array" ref="V705">_xlfn.IFS(U705=0,"Prenovato",U705=1,"Novato",U705=2,"Principiante avanzado",U705=3,"Competente",U705=4,"Proficiente",U705=5,"Master")</f>
        <v>Novato</v>
      </c>
      <c r="W705" s="17">
        <v>1</v>
      </c>
      <c r="X705" s="17" t="str" cm="1">
        <f t="array" ref="X705">_xlfn.IFS(W705=0,"No evidenciado",W705=1,"Novato",W705=2,"Principiante avanzado",W705=3,"Competente",W705=4,"Proficiente",W705=5,"Master")</f>
        <v>Novato</v>
      </c>
      <c r="Y705" s="17">
        <v>2</v>
      </c>
      <c r="Z705" s="17" t="str" cm="1">
        <f t="array" ref="Z705">_xlfn.IFS(Y705=0,"No evidenciado",Y705=1,"Novato",Y705=2,"Principiante avanzado",Y705=3,"Competente",Y705=4,"Proficiente",Y705=5,"Master")</f>
        <v>Principiante avanzado</v>
      </c>
      <c r="AA705" s="17">
        <v>3</v>
      </c>
      <c r="AB705" s="17" t="str" cm="1">
        <f t="array" ref="AB705">_xlfn.IFS(AA705=0,"No evidenciado",AA705=1,"Novato",AA705=2,"Principiante avanzado",AA705=3,"Competente",AA705=4,"Proficiente",AA705=5,"Master")</f>
        <v>Competente</v>
      </c>
      <c r="AC705" s="17">
        <v>1</v>
      </c>
      <c r="AD705" s="17" t="str" cm="1">
        <f t="array" ref="AD705">_xlfn.IFS(AC705=0,"Prenovato",AC705=1,"Novato",AC705=2,"Principiante avanzado",AC705=3,"Competente",AC705=4,"Proficiente",AC705=5,"Master")</f>
        <v>Novato</v>
      </c>
      <c r="AE705" s="17" t="s">
        <v>308</v>
      </c>
    </row>
    <row r="706" spans="1:31" x14ac:dyDescent="0.25">
      <c r="A706" t="s">
        <v>277</v>
      </c>
      <c r="B706" t="s">
        <v>278</v>
      </c>
      <c r="C706" t="s">
        <v>196</v>
      </c>
      <c r="D706" t="s">
        <v>197</v>
      </c>
      <c r="E706" t="s">
        <v>277</v>
      </c>
      <c r="F706" t="s">
        <v>278</v>
      </c>
      <c r="G706" t="s">
        <v>279</v>
      </c>
      <c r="H706" s="4"/>
      <c r="I706" s="1">
        <f t="shared" ca="1" si="43"/>
        <v>1487</v>
      </c>
      <c r="J706" s="1" t="str">
        <f t="shared" ca="1" si="44"/>
        <v>3. Mayor a 6 meses</v>
      </c>
      <c r="K706" t="str">
        <f t="shared" si="45"/>
        <v>SI</v>
      </c>
      <c r="L706" t="s">
        <v>196</v>
      </c>
      <c r="M706" t="s">
        <v>293</v>
      </c>
      <c r="N706" t="s">
        <v>291</v>
      </c>
      <c r="O706" t="s">
        <v>292</v>
      </c>
      <c r="P706" t="str">
        <f t="shared" si="46"/>
        <v>EMORY PAULO BAZAN FLORESForesight StrategyAUTOEVALUACION</v>
      </c>
      <c r="Q706" t="str">
        <f>BASE[[#This Row],[NombresCalificado]]&amp;BASE[[#This Row],[TipoEvaluacion]]</f>
        <v>EMORY PAULO BAZAN FLORESAUTOEVALUACION</v>
      </c>
      <c r="R706">
        <v>1</v>
      </c>
      <c r="S706" t="s">
        <v>6</v>
      </c>
      <c r="T706" t="s">
        <v>307</v>
      </c>
      <c r="U706" s="17">
        <v>1</v>
      </c>
      <c r="V706" s="17" t="str" cm="1">
        <f t="array" ref="V706">_xlfn.IFS(U706=0,"Prenovato",U706=1,"Novato",U706=2,"Principiante avanzado",U706=3,"Competente",U706=4,"Proficiente",U706=5,"Master")</f>
        <v>Novato</v>
      </c>
      <c r="W706" s="17">
        <v>1</v>
      </c>
      <c r="X706" s="17" t="str" cm="1">
        <f t="array" ref="X706">_xlfn.IFS(W706=0,"No evidenciado",W706=1,"Novato",W706=2,"Principiante avanzado",W706=3,"Competente",W706=4,"Proficiente",W706=5,"Master")</f>
        <v>Novato</v>
      </c>
      <c r="Y706" s="17">
        <v>2</v>
      </c>
      <c r="Z706" s="17" t="str" cm="1">
        <f t="array" ref="Z706">_xlfn.IFS(Y706=0,"No evidenciado",Y706=1,"Novato",Y706=2,"Principiante avanzado",Y706=3,"Competente",Y706=4,"Proficiente",Y706=5,"Master")</f>
        <v>Principiante avanzado</v>
      </c>
      <c r="AA706" s="17">
        <v>3</v>
      </c>
      <c r="AB706" s="17" t="str" cm="1">
        <f t="array" ref="AB706">_xlfn.IFS(AA706=0,"No evidenciado",AA706=1,"Novato",AA706=2,"Principiante avanzado",AA706=3,"Competente",AA706=4,"Proficiente",AA706=5,"Master")</f>
        <v>Competente</v>
      </c>
      <c r="AC706" s="17">
        <v>1</v>
      </c>
      <c r="AD706" s="17" t="str" cm="1">
        <f t="array" ref="AD706">_xlfn.IFS(AC706=0,"Prenovato",AC706=1,"Novato",AC706=2,"Principiante avanzado",AC706=3,"Competente",AC706=4,"Proficiente",AC706=5,"Master")</f>
        <v>Novato</v>
      </c>
      <c r="AE706" s="17" t="s">
        <v>308</v>
      </c>
    </row>
    <row r="707" spans="1:31" x14ac:dyDescent="0.25">
      <c r="A707" t="s">
        <v>277</v>
      </c>
      <c r="B707" t="s">
        <v>278</v>
      </c>
      <c r="C707" t="s">
        <v>196</v>
      </c>
      <c r="D707" t="s">
        <v>197</v>
      </c>
      <c r="E707" t="s">
        <v>277</v>
      </c>
      <c r="F707" t="s">
        <v>278</v>
      </c>
      <c r="G707" t="s">
        <v>279</v>
      </c>
      <c r="H707" s="4"/>
      <c r="I707" s="1">
        <f t="shared" ref="I707:I770" ca="1" si="47">DATEDIF(H707,TODAY(),"m")</f>
        <v>1487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IF(COUNTIFS($E$2:$E$827,E707,$O$2:$O$827,"PRINCIPAL",$R$2:$R$827,0)&gt;0,"SI","NO")</f>
        <v>SI</v>
      </c>
      <c r="L707" t="s">
        <v>196</v>
      </c>
      <c r="M707" t="s">
        <v>295</v>
      </c>
      <c r="N707" t="s">
        <v>296</v>
      </c>
      <c r="O707" t="s">
        <v>296</v>
      </c>
      <c r="P707" t="str">
        <f t="shared" ref="P707:P770" si="50">F707&amp;M707&amp;AE707</f>
        <v>EMORY PAULO BAZAN FLORESTransformacion DigitalAUTOEVALUACION</v>
      </c>
      <c r="Q707" t="str">
        <f>BASE[[#This Row],[NombresCalificado]]&amp;BASE[[#This Row],[TipoEvaluacion]]</f>
        <v>EMORY PAULO BAZAN FLORESAUTOEVALUACION</v>
      </c>
      <c r="R707">
        <v>1</v>
      </c>
      <c r="S707" t="s">
        <v>6</v>
      </c>
      <c r="T707" t="s">
        <v>307</v>
      </c>
      <c r="U707" s="17">
        <v>1</v>
      </c>
      <c r="V707" s="17" t="str" cm="1">
        <f t="array" ref="V707">_xlfn.IFS(U707=0,"Prenovato",U707=1,"Novato",U707=2,"Principiante avanzado",U707=3,"Competente",U707=4,"Proficiente",U707=5,"Master")</f>
        <v>Novato</v>
      </c>
      <c r="W707" s="17">
        <v>1</v>
      </c>
      <c r="X707" s="17" t="str" cm="1">
        <f t="array" ref="X707">_xlfn.IFS(W707=0,"No evidenciado",W707=1,"Novato",W707=2,"Principiante avanzado",W707=3,"Competente",W707=4,"Proficiente",W707=5,"Master")</f>
        <v>Novato</v>
      </c>
      <c r="Y707" s="17">
        <v>2</v>
      </c>
      <c r="Z707" s="17" t="str" cm="1">
        <f t="array" ref="Z707">_xlfn.IFS(Y707=0,"No evidenciado",Y707=1,"Novato",Y707=2,"Principiante avanzado",Y707=3,"Competente",Y707=4,"Proficiente",Y707=5,"Master")</f>
        <v>Principiante avanzado</v>
      </c>
      <c r="AA707" s="17">
        <v>3</v>
      </c>
      <c r="AB707" s="17" t="str" cm="1">
        <f t="array" ref="AB707">_xlfn.IFS(AA707=0,"No evidenciado",AA707=1,"Novato",AA707=2,"Principiante avanzado",AA707=3,"Competente",AA707=4,"Proficiente",AA707=5,"Master")</f>
        <v>Competente</v>
      </c>
      <c r="AC707" s="17">
        <v>1</v>
      </c>
      <c r="AD707" s="17" t="str" cm="1">
        <f t="array" ref="AD707">_xlfn.IFS(AC707=0,"Prenovato",AC707=1,"Novato",AC707=2,"Principiante avanzado",AC707=3,"Competente",AC707=4,"Proficiente",AC707=5,"Master")</f>
        <v>Novato</v>
      </c>
      <c r="AE707" s="17" t="s">
        <v>308</v>
      </c>
    </row>
    <row r="708" spans="1:31" x14ac:dyDescent="0.25">
      <c r="A708" t="s">
        <v>277</v>
      </c>
      <c r="B708" t="s">
        <v>278</v>
      </c>
      <c r="C708" t="s">
        <v>196</v>
      </c>
      <c r="D708" t="s">
        <v>197</v>
      </c>
      <c r="E708" t="s">
        <v>277</v>
      </c>
      <c r="F708" t="s">
        <v>278</v>
      </c>
      <c r="G708" t="s">
        <v>279</v>
      </c>
      <c r="H708" s="4"/>
      <c r="I708" s="1">
        <f t="shared" ca="1" si="47"/>
        <v>1487</v>
      </c>
      <c r="J708" s="1" t="str">
        <f t="shared" ca="1" si="48"/>
        <v>3. Mayor a 6 meses</v>
      </c>
      <c r="K708" t="str">
        <f t="shared" si="49"/>
        <v>SI</v>
      </c>
      <c r="L708" t="s">
        <v>196</v>
      </c>
      <c r="M708" t="s">
        <v>305</v>
      </c>
      <c r="N708" t="s">
        <v>291</v>
      </c>
      <c r="O708" t="s">
        <v>292</v>
      </c>
      <c r="P708" t="str">
        <f t="shared" si="50"/>
        <v>EMORY PAULO BAZAN FLORESCapacidad innovadora y creativaAUTOEVALUACION</v>
      </c>
      <c r="Q708" t="str">
        <f>BASE[[#This Row],[NombresCalificado]]&amp;BASE[[#This Row],[TipoEvaluacion]]</f>
        <v>EMORY PAULO BAZAN FLORESAUTOEVALUACION</v>
      </c>
      <c r="R708">
        <v>1</v>
      </c>
      <c r="S708" t="s">
        <v>6</v>
      </c>
      <c r="T708" t="s">
        <v>307</v>
      </c>
      <c r="U708" s="17">
        <v>1</v>
      </c>
      <c r="V708" s="17" t="str" cm="1">
        <f t="array" ref="V708">_xlfn.IFS(U708=0,"Prenovato",U708=1,"Novato",U708=2,"Principiante avanzado",U708=3,"Competente",U708=4,"Proficiente",U708=5,"Master")</f>
        <v>Novato</v>
      </c>
      <c r="W708" s="17">
        <v>1</v>
      </c>
      <c r="X708" s="17" t="str" cm="1">
        <f t="array" ref="X708">_xlfn.IFS(W708=0,"No evidenciado",W708=1,"Novato",W708=2,"Principiante avanzado",W708=3,"Competente",W708=4,"Proficiente",W708=5,"Master")</f>
        <v>Novato</v>
      </c>
      <c r="Y708" s="17">
        <v>2</v>
      </c>
      <c r="Z708" s="17" t="str" cm="1">
        <f t="array" ref="Z708">_xlfn.IFS(Y708=0,"No evidenciado",Y708=1,"Novato",Y708=2,"Principiante avanzado",Y708=3,"Competente",Y708=4,"Proficiente",Y708=5,"Master")</f>
        <v>Principiante avanzado</v>
      </c>
      <c r="AA708" s="17">
        <v>3</v>
      </c>
      <c r="AB708" s="17" t="str" cm="1">
        <f t="array" ref="AB708">_xlfn.IFS(AA708=0,"No evidenciado",AA708=1,"Novato",AA708=2,"Principiante avanzado",AA708=3,"Competente",AA708=4,"Proficiente",AA708=5,"Master")</f>
        <v>Competente</v>
      </c>
      <c r="AC708" s="17">
        <v>1</v>
      </c>
      <c r="AD708" s="17" t="str" cm="1">
        <f t="array" ref="AD708">_xlfn.IFS(AC708=0,"Prenovato",AC708=1,"Novato",AC708=2,"Principiante avanzado",AC708=3,"Competente",AC708=4,"Proficiente",AC708=5,"Master")</f>
        <v>Novato</v>
      </c>
      <c r="AE708" s="17" t="s">
        <v>308</v>
      </c>
    </row>
    <row r="709" spans="1:31" x14ac:dyDescent="0.25">
      <c r="A709" t="s">
        <v>277</v>
      </c>
      <c r="B709" t="s">
        <v>278</v>
      </c>
      <c r="C709" t="s">
        <v>196</v>
      </c>
      <c r="D709" t="s">
        <v>197</v>
      </c>
      <c r="E709" t="s">
        <v>277</v>
      </c>
      <c r="F709" t="s">
        <v>278</v>
      </c>
      <c r="G709" t="s">
        <v>279</v>
      </c>
      <c r="H709" s="4"/>
      <c r="I709" s="1">
        <f t="shared" ca="1" si="47"/>
        <v>1487</v>
      </c>
      <c r="J709" s="1" t="str">
        <f t="shared" ca="1" si="48"/>
        <v>3. Mayor a 6 meses</v>
      </c>
      <c r="K709" t="str">
        <f t="shared" si="49"/>
        <v>SI</v>
      </c>
      <c r="L709" t="s">
        <v>196</v>
      </c>
      <c r="M709" t="s">
        <v>302</v>
      </c>
      <c r="N709" t="s">
        <v>296</v>
      </c>
      <c r="O709" t="s">
        <v>296</v>
      </c>
      <c r="P709" t="str">
        <f t="shared" si="50"/>
        <v>EMORY PAULO BAZAN FLORESComunicación MultidimensionalAUTOEVALUACION</v>
      </c>
      <c r="Q709" t="str">
        <f>BASE[[#This Row],[NombresCalificado]]&amp;BASE[[#This Row],[TipoEvaluacion]]</f>
        <v>EMORY PAULO BAZAN FLORESAUTOEVALUACION</v>
      </c>
      <c r="R709">
        <v>1</v>
      </c>
      <c r="S709" t="s">
        <v>6</v>
      </c>
      <c r="T709" t="s">
        <v>307</v>
      </c>
      <c r="U709" s="17">
        <v>1</v>
      </c>
      <c r="V709" s="17" t="str" cm="1">
        <f t="array" ref="V709">_xlfn.IFS(U709=0,"Prenovato",U709=1,"Novato",U709=2,"Principiante avanzado",U709=3,"Competente",U709=4,"Proficiente",U709=5,"Master")</f>
        <v>Novato</v>
      </c>
      <c r="W709" s="17">
        <v>1</v>
      </c>
      <c r="X709" s="17" t="str" cm="1">
        <f t="array" ref="X709">_xlfn.IFS(W709=0,"No evidenciado",W709=1,"Novato",W709=2,"Principiante avanzado",W709=3,"Competente",W709=4,"Proficiente",W709=5,"Master")</f>
        <v>Novato</v>
      </c>
      <c r="Y709" s="17">
        <v>2</v>
      </c>
      <c r="Z709" s="17" t="str" cm="1">
        <f t="array" ref="Z709">_xlfn.IFS(Y709=0,"No evidenciado",Y709=1,"Novato",Y709=2,"Principiante avanzado",Y709=3,"Competente",Y709=4,"Proficiente",Y709=5,"Master")</f>
        <v>Principiante avanzado</v>
      </c>
      <c r="AA709" s="17">
        <v>3</v>
      </c>
      <c r="AB709" s="17" t="str" cm="1">
        <f t="array" ref="AB709">_xlfn.IFS(AA709=0,"No evidenciado",AA709=1,"Novato",AA709=2,"Principiante avanzado",AA709=3,"Competente",AA709=4,"Proficiente",AA709=5,"Master")</f>
        <v>Competente</v>
      </c>
      <c r="AC709" s="17">
        <v>1</v>
      </c>
      <c r="AD709" s="17" t="str" cm="1">
        <f t="array" ref="AD709">_xlfn.IFS(AC709=0,"Prenovato",AC709=1,"Novato",AC709=2,"Principiante avanzado",AC709=3,"Competente",AC709=4,"Proficiente",AC709=5,"Master")</f>
        <v>Novato</v>
      </c>
      <c r="AE709" s="17" t="s">
        <v>308</v>
      </c>
    </row>
    <row r="710" spans="1:31" x14ac:dyDescent="0.25">
      <c r="A710" t="s">
        <v>277</v>
      </c>
      <c r="B710" t="s">
        <v>278</v>
      </c>
      <c r="C710" t="s">
        <v>196</v>
      </c>
      <c r="D710" t="s">
        <v>197</v>
      </c>
      <c r="E710" t="s">
        <v>277</v>
      </c>
      <c r="F710" t="s">
        <v>278</v>
      </c>
      <c r="G710" t="s">
        <v>279</v>
      </c>
      <c r="H710" s="4"/>
      <c r="I710" s="1">
        <f t="shared" ca="1" si="47"/>
        <v>1487</v>
      </c>
      <c r="J710" s="1" t="str">
        <f t="shared" ca="1" si="48"/>
        <v>3. Mayor a 6 meses</v>
      </c>
      <c r="K710" t="str">
        <f t="shared" si="49"/>
        <v>SI</v>
      </c>
      <c r="L710" t="s">
        <v>196</v>
      </c>
      <c r="M710" t="s">
        <v>303</v>
      </c>
      <c r="N710" t="s">
        <v>291</v>
      </c>
      <c r="O710" t="s">
        <v>292</v>
      </c>
      <c r="P710" t="str">
        <f t="shared" si="50"/>
        <v>EMORY PAULO BAZAN FLORESGestión de ProyectosAUTOEVALUACION</v>
      </c>
      <c r="Q710" t="str">
        <f>BASE[[#This Row],[NombresCalificado]]&amp;BASE[[#This Row],[TipoEvaluacion]]</f>
        <v>EMORY PAULO BAZAN FLORESAUTOEVALUACION</v>
      </c>
      <c r="R710">
        <v>2</v>
      </c>
      <c r="S710" t="s">
        <v>4</v>
      </c>
      <c r="T710" t="s">
        <v>307</v>
      </c>
      <c r="U710" s="17">
        <v>1</v>
      </c>
      <c r="V710" s="17" t="str" cm="1">
        <f t="array" ref="V710">_xlfn.IFS(U710=0,"Prenovato",U710=1,"Novato",U710=2,"Principiante avanzado",U710=3,"Competente",U710=4,"Proficiente",U710=5,"Master")</f>
        <v>Novato</v>
      </c>
      <c r="W710" s="17">
        <v>1</v>
      </c>
      <c r="X710" s="17" t="str" cm="1">
        <f t="array" ref="X710">_xlfn.IFS(W710=0,"No evidenciado",W710=1,"Novato",W710=2,"Principiante avanzado",W710=3,"Competente",W710=4,"Proficiente",W710=5,"Master")</f>
        <v>Novato</v>
      </c>
      <c r="Y710" s="17">
        <v>2</v>
      </c>
      <c r="Z710" s="17" t="str" cm="1">
        <f t="array" ref="Z710">_xlfn.IFS(Y710=0,"No evidenciado",Y710=1,"Novato",Y710=2,"Principiante avanzado",Y710=3,"Competente",Y710=4,"Proficiente",Y710=5,"Master")</f>
        <v>Principiante avanzado</v>
      </c>
      <c r="AA710" s="17">
        <v>3</v>
      </c>
      <c r="AB710" s="17" t="str" cm="1">
        <f t="array" ref="AB710">_xlfn.IFS(AA710=0,"No evidenciado",AA710=1,"Novato",AA710=2,"Principiante avanzado",AA710=3,"Competente",AA710=4,"Proficiente",AA710=5,"Master")</f>
        <v>Competente</v>
      </c>
      <c r="AC710" s="17">
        <v>1</v>
      </c>
      <c r="AD710" s="17" t="str" cm="1">
        <f t="array" ref="AD710">_xlfn.IFS(AC710=0,"Prenovato",AC710=1,"Novato",AC710=2,"Principiante avanzado",AC710=3,"Competente",AC710=4,"Proficiente",AC710=5,"Master")</f>
        <v>Novato</v>
      </c>
      <c r="AE710" s="17" t="s">
        <v>308</v>
      </c>
    </row>
    <row r="711" spans="1:31" x14ac:dyDescent="0.25">
      <c r="A711" t="s">
        <v>277</v>
      </c>
      <c r="B711" t="s">
        <v>278</v>
      </c>
      <c r="C711" t="s">
        <v>196</v>
      </c>
      <c r="D711" t="s">
        <v>197</v>
      </c>
      <c r="E711" t="s">
        <v>277</v>
      </c>
      <c r="F711" t="s">
        <v>278</v>
      </c>
      <c r="G711" t="s">
        <v>279</v>
      </c>
      <c r="H711" s="4"/>
      <c r="I711" s="1">
        <f t="shared" ca="1" si="47"/>
        <v>1487</v>
      </c>
      <c r="J711" s="1" t="str">
        <f t="shared" ca="1" si="48"/>
        <v>3. Mayor a 6 meses</v>
      </c>
      <c r="K711" t="str">
        <f t="shared" si="49"/>
        <v>SI</v>
      </c>
      <c r="L711" t="s">
        <v>196</v>
      </c>
      <c r="M711" t="s">
        <v>304</v>
      </c>
      <c r="N711" t="s">
        <v>296</v>
      </c>
      <c r="O711" t="s">
        <v>296</v>
      </c>
      <c r="P711" t="str">
        <f t="shared" si="50"/>
        <v>EMORY PAULO BAZAN FLORESAnálisis descriptivo y prescriptivoAUTOEVALUACION</v>
      </c>
      <c r="Q711" t="str">
        <f>BASE[[#This Row],[NombresCalificado]]&amp;BASE[[#This Row],[TipoEvaluacion]]</f>
        <v>EMORY PAULO BAZAN FLORESAUTOEVALUACION</v>
      </c>
      <c r="R711">
        <v>2</v>
      </c>
      <c r="S711" t="s">
        <v>4</v>
      </c>
      <c r="T711" t="s">
        <v>307</v>
      </c>
      <c r="U711" s="17">
        <v>1</v>
      </c>
      <c r="V711" s="17" t="str" cm="1">
        <f t="array" ref="V711">_xlfn.IFS(U711=0,"Prenovato",U711=1,"Novato",U711=2,"Principiante avanzado",U711=3,"Competente",U711=4,"Proficiente",U711=5,"Master")</f>
        <v>Novato</v>
      </c>
      <c r="W711" s="17">
        <v>1</v>
      </c>
      <c r="X711" s="17" t="str" cm="1">
        <f t="array" ref="X711">_xlfn.IFS(W711=0,"No evidenciado",W711=1,"Novato",W711=2,"Principiante avanzado",W711=3,"Competente",W711=4,"Proficiente",W711=5,"Master")</f>
        <v>Novato</v>
      </c>
      <c r="Y711" s="17">
        <v>2</v>
      </c>
      <c r="Z711" s="17" t="str" cm="1">
        <f t="array" ref="Z711">_xlfn.IFS(Y711=0,"No evidenciado",Y711=1,"Novato",Y711=2,"Principiante avanzado",Y711=3,"Competente",Y711=4,"Proficiente",Y711=5,"Master")</f>
        <v>Principiante avanzado</v>
      </c>
      <c r="AA711" s="17">
        <v>3</v>
      </c>
      <c r="AB711" s="17" t="str" cm="1">
        <f t="array" ref="AB711">_xlfn.IFS(AA711=0,"No evidenciado",AA711=1,"Novato",AA711=2,"Principiante avanzado",AA711=3,"Competente",AA711=4,"Proficiente",AA711=5,"Master")</f>
        <v>Competente</v>
      </c>
      <c r="AC711" s="17">
        <v>1</v>
      </c>
      <c r="AD711" s="17" t="str" cm="1">
        <f t="array" ref="AD711">_xlfn.IFS(AC711=0,"Prenovato",AC711=1,"Novato",AC711=2,"Principiante avanzado",AC711=3,"Competente",AC711=4,"Proficiente",AC711=5,"Master")</f>
        <v>Novato</v>
      </c>
      <c r="AE711" s="17" t="s">
        <v>308</v>
      </c>
    </row>
    <row r="712" spans="1:31" x14ac:dyDescent="0.25">
      <c r="A712" t="s">
        <v>277</v>
      </c>
      <c r="B712" t="s">
        <v>278</v>
      </c>
      <c r="C712" t="s">
        <v>196</v>
      </c>
      <c r="D712" t="s">
        <v>197</v>
      </c>
      <c r="E712" t="s">
        <v>277</v>
      </c>
      <c r="F712" t="s">
        <v>278</v>
      </c>
      <c r="G712" t="s">
        <v>279</v>
      </c>
      <c r="H712" s="4"/>
      <c r="I712" s="1">
        <f t="shared" ca="1" si="47"/>
        <v>1487</v>
      </c>
      <c r="J712" s="1" t="str">
        <f t="shared" ca="1" si="48"/>
        <v>3. Mayor a 6 meses</v>
      </c>
      <c r="K712" t="str">
        <f t="shared" si="49"/>
        <v>SI</v>
      </c>
      <c r="L712" t="s">
        <v>196</v>
      </c>
      <c r="M712" t="s">
        <v>300</v>
      </c>
      <c r="N712" t="s">
        <v>291</v>
      </c>
      <c r="O712" t="s">
        <v>292</v>
      </c>
      <c r="P712" t="str">
        <f t="shared" si="50"/>
        <v>EMORY PAULO BAZAN FLORESComportamiento del ConsumidorAUTOEVALUACION</v>
      </c>
      <c r="Q712" t="str">
        <f>BASE[[#This Row],[NombresCalificado]]&amp;BASE[[#This Row],[TipoEvaluacion]]</f>
        <v>EMORY PAULO BAZAN FLORESAUTOEVALUACION</v>
      </c>
      <c r="R712">
        <v>2</v>
      </c>
      <c r="S712" t="s">
        <v>4</v>
      </c>
      <c r="T712" t="s">
        <v>307</v>
      </c>
      <c r="U712" s="17">
        <v>1</v>
      </c>
      <c r="V712" s="17" t="str" cm="1">
        <f t="array" ref="V712">_xlfn.IFS(U712=0,"Prenovato",U712=1,"Novato",U712=2,"Principiante avanzado",U712=3,"Competente",U712=4,"Proficiente",U712=5,"Master")</f>
        <v>Novato</v>
      </c>
      <c r="W712" s="17">
        <v>1</v>
      </c>
      <c r="X712" s="17" t="str" cm="1">
        <f t="array" ref="X712">_xlfn.IFS(W712=0,"No evidenciado",W712=1,"Novato",W712=2,"Principiante avanzado",W712=3,"Competente",W712=4,"Proficiente",W712=5,"Master")</f>
        <v>Novato</v>
      </c>
      <c r="Y712" s="17">
        <v>2</v>
      </c>
      <c r="Z712" s="17" t="str" cm="1">
        <f t="array" ref="Z712">_xlfn.IFS(Y712=0,"No evidenciado",Y712=1,"Novato",Y712=2,"Principiante avanzado",Y712=3,"Competente",Y712=4,"Proficiente",Y712=5,"Master")</f>
        <v>Principiante avanzado</v>
      </c>
      <c r="AA712" s="17">
        <v>3</v>
      </c>
      <c r="AB712" s="17" t="str" cm="1">
        <f t="array" ref="AB712">_xlfn.IFS(AA712=0,"No evidenciado",AA712=1,"Novato",AA712=2,"Principiante avanzado",AA712=3,"Competente",AA712=4,"Proficiente",AA712=5,"Master")</f>
        <v>Competente</v>
      </c>
      <c r="AC712" s="17">
        <v>1</v>
      </c>
      <c r="AD712" s="17" t="str" cm="1">
        <f t="array" ref="AD712">_xlfn.IFS(AC712=0,"Prenovato",AC712=1,"Novato",AC712=2,"Principiante avanzado",AC712=3,"Competente",AC712=4,"Proficiente",AC712=5,"Master")</f>
        <v>Novato</v>
      </c>
      <c r="AE712" s="17" t="s">
        <v>308</v>
      </c>
    </row>
    <row r="713" spans="1:31" x14ac:dyDescent="0.25">
      <c r="A713" t="s">
        <v>277</v>
      </c>
      <c r="B713" t="s">
        <v>278</v>
      </c>
      <c r="C713" t="s">
        <v>196</v>
      </c>
      <c r="D713" t="s">
        <v>197</v>
      </c>
      <c r="E713" t="s">
        <v>277</v>
      </c>
      <c r="F713" t="s">
        <v>278</v>
      </c>
      <c r="G713" t="s">
        <v>279</v>
      </c>
      <c r="H713" s="4"/>
      <c r="I713" s="1">
        <f t="shared" ca="1" si="47"/>
        <v>1487</v>
      </c>
      <c r="J713" s="1" t="str">
        <f t="shared" ca="1" si="48"/>
        <v>3. Mayor a 6 meses</v>
      </c>
      <c r="K713" t="str">
        <f t="shared" si="49"/>
        <v>SI</v>
      </c>
      <c r="L713" t="s">
        <v>196</v>
      </c>
      <c r="M713" t="s">
        <v>301</v>
      </c>
      <c r="N713" t="s">
        <v>296</v>
      </c>
      <c r="O713" t="s">
        <v>296</v>
      </c>
      <c r="P713" t="str">
        <f t="shared" si="50"/>
        <v>EMORY PAULO BAZAN FLORESMejora de ProcesosAUTOEVALUACION</v>
      </c>
      <c r="Q713" t="str">
        <f>BASE[[#This Row],[NombresCalificado]]&amp;BASE[[#This Row],[TipoEvaluacion]]</f>
        <v>EMORY PAULO BAZAN FLORESAUTOEVALUACION</v>
      </c>
      <c r="R713">
        <v>2</v>
      </c>
      <c r="S713" t="s">
        <v>4</v>
      </c>
      <c r="T713" t="s">
        <v>307</v>
      </c>
      <c r="U713" s="17">
        <v>1</v>
      </c>
      <c r="V713" s="17" t="str" cm="1">
        <f t="array" ref="V713">_xlfn.IFS(U713=0,"Prenovato",U713=1,"Novato",U713=2,"Principiante avanzado",U713=3,"Competente",U713=4,"Proficiente",U713=5,"Master")</f>
        <v>Novato</v>
      </c>
      <c r="W713" s="17">
        <v>1</v>
      </c>
      <c r="X713" s="17" t="str" cm="1">
        <f t="array" ref="X713">_xlfn.IFS(W713=0,"No evidenciado",W713=1,"Novato",W713=2,"Principiante avanzado",W713=3,"Competente",W713=4,"Proficiente",W713=5,"Master")</f>
        <v>Novato</v>
      </c>
      <c r="Y713" s="17">
        <v>2</v>
      </c>
      <c r="Z713" s="17" t="str" cm="1">
        <f t="array" ref="Z713">_xlfn.IFS(Y713=0,"No evidenciado",Y713=1,"Novato",Y713=2,"Principiante avanzado",Y713=3,"Competente",Y713=4,"Proficiente",Y713=5,"Master")</f>
        <v>Principiante avanzado</v>
      </c>
      <c r="AA713" s="17">
        <v>3</v>
      </c>
      <c r="AB713" s="17" t="str" cm="1">
        <f t="array" ref="AB713">_xlfn.IFS(AA713=0,"No evidenciado",AA713=1,"Novato",AA713=2,"Principiante avanzado",AA713=3,"Competente",AA713=4,"Proficiente",AA713=5,"Master")</f>
        <v>Competente</v>
      </c>
      <c r="AC713" s="17">
        <v>1</v>
      </c>
      <c r="AD713" s="17" t="str" cm="1">
        <f t="array" ref="AD713">_xlfn.IFS(AC713=0,"Prenovato",AC713=1,"Novato",AC713=2,"Principiante avanzado",AC713=3,"Competente",AC713=4,"Proficiente",AC713=5,"Master")</f>
        <v>Novato</v>
      </c>
      <c r="AE713" s="17" t="s">
        <v>308</v>
      </c>
    </row>
    <row r="714" spans="1:31" x14ac:dyDescent="0.25">
      <c r="A714" t="s">
        <v>277</v>
      </c>
      <c r="B714" t="s">
        <v>278</v>
      </c>
      <c r="C714" t="s">
        <v>196</v>
      </c>
      <c r="D714" t="s">
        <v>197</v>
      </c>
      <c r="E714" t="s">
        <v>277</v>
      </c>
      <c r="F714" t="s">
        <v>278</v>
      </c>
      <c r="G714" t="s">
        <v>279</v>
      </c>
      <c r="H714" s="4"/>
      <c r="I714" s="1">
        <f t="shared" ca="1" si="47"/>
        <v>1487</v>
      </c>
      <c r="J714" s="1" t="str">
        <f t="shared" ca="1" si="48"/>
        <v>3. Mayor a 6 meses</v>
      </c>
      <c r="K714" t="str">
        <f t="shared" si="49"/>
        <v>SI</v>
      </c>
      <c r="L714" t="s">
        <v>196</v>
      </c>
      <c r="M714" t="s">
        <v>297</v>
      </c>
      <c r="N714" t="s">
        <v>296</v>
      </c>
      <c r="O714" t="s">
        <v>296</v>
      </c>
      <c r="P714" t="str">
        <f t="shared" si="50"/>
        <v>EMORY PAULO BAZAN FLORESElaboración de modelos de negocio (inc. Digital)AUTOEVALUACION</v>
      </c>
      <c r="Q714" t="str">
        <f>BASE[[#This Row],[NombresCalificado]]&amp;BASE[[#This Row],[TipoEvaluacion]]</f>
        <v>EMORY PAULO BAZAN FLORESAUTOEVALUACION</v>
      </c>
      <c r="R714">
        <v>2</v>
      </c>
      <c r="S714" t="s">
        <v>4</v>
      </c>
      <c r="T714" t="s">
        <v>307</v>
      </c>
      <c r="U714" s="17">
        <v>1</v>
      </c>
      <c r="V714" s="17" t="str" cm="1">
        <f t="array" ref="V714">_xlfn.IFS(U714=0,"Prenovato",U714=1,"Novato",U714=2,"Principiante avanzado",U714=3,"Competente",U714=4,"Proficiente",U714=5,"Master")</f>
        <v>Novato</v>
      </c>
      <c r="W714" s="17">
        <v>1</v>
      </c>
      <c r="X714" s="17" t="str" cm="1">
        <f t="array" ref="X714">_xlfn.IFS(W714=0,"No evidenciado",W714=1,"Novato",W714=2,"Principiante avanzado",W714=3,"Competente",W714=4,"Proficiente",W714=5,"Master")</f>
        <v>Novato</v>
      </c>
      <c r="Y714" s="17">
        <v>2</v>
      </c>
      <c r="Z714" s="17" t="str" cm="1">
        <f t="array" ref="Z714">_xlfn.IFS(Y714=0,"No evidenciado",Y714=1,"Novato",Y714=2,"Principiante avanzado",Y714=3,"Competente",Y714=4,"Proficiente",Y714=5,"Master")</f>
        <v>Principiante avanzado</v>
      </c>
      <c r="AA714" s="17">
        <v>3</v>
      </c>
      <c r="AB714" s="17" t="str" cm="1">
        <f t="array" ref="AB714">_xlfn.IFS(AA714=0,"No evidenciado",AA714=1,"Novato",AA714=2,"Principiante avanzado",AA714=3,"Competente",AA714=4,"Proficiente",AA714=5,"Master")</f>
        <v>Competente</v>
      </c>
      <c r="AC714" s="17">
        <v>1</v>
      </c>
      <c r="AD714" s="17" t="str" cm="1">
        <f t="array" ref="AD714">_xlfn.IFS(AC714=0,"Prenovato",AC714=1,"Novato",AC714=2,"Principiante avanzado",AC714=3,"Competente",AC714=4,"Proficiente",AC714=5,"Master")</f>
        <v>Novato</v>
      </c>
      <c r="AE714" s="17" t="s">
        <v>308</v>
      </c>
    </row>
    <row r="715" spans="1:31" x14ac:dyDescent="0.25">
      <c r="A715" t="s">
        <v>277</v>
      </c>
      <c r="B715" t="s">
        <v>278</v>
      </c>
      <c r="C715" t="s">
        <v>196</v>
      </c>
      <c r="D715" t="s">
        <v>197</v>
      </c>
      <c r="E715" t="s">
        <v>277</v>
      </c>
      <c r="F715" t="s">
        <v>278</v>
      </c>
      <c r="G715" t="s">
        <v>279</v>
      </c>
      <c r="H715" s="4"/>
      <c r="I715" s="1">
        <f t="shared" ca="1" si="47"/>
        <v>1487</v>
      </c>
      <c r="J715" s="1" t="str">
        <f t="shared" ca="1" si="48"/>
        <v>3. Mayor a 6 meses</v>
      </c>
      <c r="K715" t="str">
        <f t="shared" si="49"/>
        <v>SI</v>
      </c>
      <c r="L715" t="s">
        <v>196</v>
      </c>
      <c r="M715" t="s">
        <v>306</v>
      </c>
      <c r="N715" t="s">
        <v>296</v>
      </c>
      <c r="O715" t="s">
        <v>296</v>
      </c>
      <c r="P715" t="str">
        <f t="shared" si="50"/>
        <v>EMORY PAULO BAZAN FLORESDesarrollo de Nuevos Productos y ServiciosAUTOEVALUACION</v>
      </c>
      <c r="Q715" t="str">
        <f>BASE[[#This Row],[NombresCalificado]]&amp;BASE[[#This Row],[TipoEvaluacion]]</f>
        <v>EMORY PAULO BAZAN FLORESAUTOEVALUACION</v>
      </c>
      <c r="R715">
        <v>0</v>
      </c>
      <c r="S715" t="s">
        <v>185</v>
      </c>
      <c r="T715" t="s">
        <v>307</v>
      </c>
      <c r="U715" s="17">
        <v>1</v>
      </c>
      <c r="V715" s="17" t="str" cm="1">
        <f t="array" ref="V715">_xlfn.IFS(U715=0,"Prenovato",U715=1,"Novato",U715=2,"Principiante avanzado",U715=3,"Competente",U715=4,"Proficiente",U715=5,"Master")</f>
        <v>Novato</v>
      </c>
      <c r="W715" s="17">
        <v>1</v>
      </c>
      <c r="X715" s="17" t="str" cm="1">
        <f t="array" ref="X715">_xlfn.IFS(W715=0,"No evidenciado",W715=1,"Novato",W715=2,"Principiante avanzado",W715=3,"Competente",W715=4,"Proficiente",W715=5,"Master")</f>
        <v>Novato</v>
      </c>
      <c r="Y715" s="17">
        <v>2</v>
      </c>
      <c r="Z715" s="17" t="str" cm="1">
        <f t="array" ref="Z715">_xlfn.IFS(Y715=0,"No evidenciado",Y715=1,"Novato",Y715=2,"Principiante avanzado",Y715=3,"Competente",Y715=4,"Proficiente",Y715=5,"Master")</f>
        <v>Principiante avanzado</v>
      </c>
      <c r="AA715" s="17">
        <v>3</v>
      </c>
      <c r="AB715" s="17" t="str" cm="1">
        <f t="array" ref="AB715">_xlfn.IFS(AA715=0,"No evidenciado",AA715=1,"Novato",AA715=2,"Principiante avanzado",AA715=3,"Competente",AA715=4,"Proficiente",AA715=5,"Master")</f>
        <v>Competente</v>
      </c>
      <c r="AC715" s="17">
        <v>1</v>
      </c>
      <c r="AD715" s="17" t="str" cm="1">
        <f t="array" ref="AD715">_xlfn.IFS(AC715=0,"Prenovato",AC715=1,"Novato",AC715=2,"Principiante avanzado",AC715=3,"Competente",AC715=4,"Proficiente",AC715=5,"Master")</f>
        <v>Novato</v>
      </c>
      <c r="AE715" s="17" t="s">
        <v>308</v>
      </c>
    </row>
    <row r="716" spans="1:31" x14ac:dyDescent="0.25">
      <c r="A716" t="s">
        <v>199</v>
      </c>
      <c r="B716" t="s">
        <v>200</v>
      </c>
      <c r="C716" t="s">
        <v>201</v>
      </c>
      <c r="D716" t="s">
        <v>197</v>
      </c>
      <c r="E716" t="s">
        <v>277</v>
      </c>
      <c r="F716" t="s">
        <v>278</v>
      </c>
      <c r="G716" t="s">
        <v>279</v>
      </c>
      <c r="H716" s="4"/>
      <c r="I716" s="1">
        <f t="shared" ca="1" si="47"/>
        <v>1487</v>
      </c>
      <c r="J716" s="1" t="str">
        <f t="shared" ca="1" si="48"/>
        <v>3. Mayor a 6 meses</v>
      </c>
      <c r="K716" t="str">
        <f t="shared" si="49"/>
        <v>SI</v>
      </c>
      <c r="L716" t="s">
        <v>196</v>
      </c>
      <c r="M716" t="s">
        <v>301</v>
      </c>
      <c r="N716" t="s">
        <v>296</v>
      </c>
      <c r="O716" t="s">
        <v>296</v>
      </c>
      <c r="P716" t="str">
        <f t="shared" si="50"/>
        <v>EMORY PAULO BAZAN FLORESMejora de ProcesosEVALUACION</v>
      </c>
      <c r="Q716" t="str">
        <f>BASE[[#This Row],[NombresCalificado]]&amp;BASE[[#This Row],[TipoEvaluacion]]</f>
        <v>EMORY PAULO BAZAN FLORESEVALUACION</v>
      </c>
      <c r="R716">
        <v>2</v>
      </c>
      <c r="S716" t="s">
        <v>4</v>
      </c>
      <c r="T716" t="s">
        <v>307</v>
      </c>
      <c r="U716" s="17">
        <v>0</v>
      </c>
      <c r="V716" s="17" t="str" cm="1">
        <f t="array" ref="V716">_xlfn.IFS(U716=0,"Prenovato",U716=1,"Novato",U716=2,"Principiante avanzado",U716=3,"Competente",U716=4,"Proficiente",U716=5,"Master")</f>
        <v>Prenovato</v>
      </c>
      <c r="W716" s="17">
        <v>1</v>
      </c>
      <c r="X716" s="17" t="str" cm="1">
        <f t="array" ref="X716">_xlfn.IFS(W716=0,"No evidenciado",W716=1,"Novato",W716=2,"Principiante avanzado",W716=3,"Competente",W716=4,"Proficiente",W716=5,"Master")</f>
        <v>Novato</v>
      </c>
      <c r="Y716" s="17">
        <v>2</v>
      </c>
      <c r="Z716" s="17" t="str" cm="1">
        <f t="array" ref="Z716">_xlfn.IFS(Y716=0,"No evidenciado",Y716=1,"Novato",Y716=2,"Principiante avanzado",Y716=3,"Competente",Y716=4,"Proficiente",Y716=5,"Master")</f>
        <v>Principiante avanzado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0</v>
      </c>
      <c r="AD716" s="17" t="str" cm="1">
        <f t="array" ref="AD716">_xlfn.IFS(AC716=0,"Prenovato",AC716=1,"Novato",AC716=2,"Principiante avanzado",AC716=3,"Competente",AC716=4,"Proficiente",AC716=5,"Master")</f>
        <v>Prenovato</v>
      </c>
      <c r="AE716" s="17" t="s">
        <v>309</v>
      </c>
    </row>
    <row r="717" spans="1:31" x14ac:dyDescent="0.25">
      <c r="A717" t="s">
        <v>199</v>
      </c>
      <c r="B717" t="s">
        <v>200</v>
      </c>
      <c r="C717" t="s">
        <v>201</v>
      </c>
      <c r="D717" t="s">
        <v>197</v>
      </c>
      <c r="E717" t="s">
        <v>277</v>
      </c>
      <c r="F717" t="s">
        <v>278</v>
      </c>
      <c r="G717" t="s">
        <v>279</v>
      </c>
      <c r="H717" s="4"/>
      <c r="I717" s="1">
        <f t="shared" ca="1" si="47"/>
        <v>1487</v>
      </c>
      <c r="J717" s="1" t="str">
        <f t="shared" ca="1" si="48"/>
        <v>3. Mayor a 6 meses</v>
      </c>
      <c r="K717" t="str">
        <f t="shared" si="49"/>
        <v>SI</v>
      </c>
      <c r="L717" t="s">
        <v>196</v>
      </c>
      <c r="M717" t="s">
        <v>290</v>
      </c>
      <c r="N717" t="s">
        <v>291</v>
      </c>
      <c r="O717" t="s">
        <v>292</v>
      </c>
      <c r="P717" t="str">
        <f t="shared" si="50"/>
        <v>EMORY PAULO BAZAN FLORESAnálisis del entorno (interno y externo)EVALUACION</v>
      </c>
      <c r="Q717" t="str">
        <f>BASE[[#This Row],[NombresCalificado]]&amp;BASE[[#This Row],[TipoEvaluacion]]</f>
        <v>EMORY PAULO BAZAN FLORESEVALUACION</v>
      </c>
      <c r="R717">
        <v>1</v>
      </c>
      <c r="S717" t="s">
        <v>6</v>
      </c>
      <c r="T717" t="s">
        <v>307</v>
      </c>
      <c r="U717" s="17">
        <v>0</v>
      </c>
      <c r="V717" s="17" t="str" cm="1">
        <f t="array" ref="V717">_xlfn.IFS(U717=0,"Prenovato",U717=1,"Novato",U717=2,"Principiante avanzado",U717=3,"Competente",U717=4,"Proficiente",U717=5,"Master")</f>
        <v>Prenovato</v>
      </c>
      <c r="W717" s="17">
        <v>1</v>
      </c>
      <c r="X717" s="17" t="str" cm="1">
        <f t="array" ref="X717">_xlfn.IFS(W717=0,"No evidenciado",W717=1,"Novato",W717=2,"Principiante avanzado",W717=3,"Competente",W717=4,"Proficiente",W717=5,"Master")</f>
        <v>Novato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0</v>
      </c>
      <c r="AD717" s="17" t="str" cm="1">
        <f t="array" ref="AD717">_xlfn.IFS(AC717=0,"Prenovato",AC717=1,"Novato",AC717=2,"Principiante avanzado",AC717=3,"Competente",AC717=4,"Proficiente",AC717=5,"Master")</f>
        <v>Prenovato</v>
      </c>
      <c r="AE717" s="17" t="s">
        <v>309</v>
      </c>
    </row>
    <row r="718" spans="1:31" x14ac:dyDescent="0.25">
      <c r="A718" t="s">
        <v>199</v>
      </c>
      <c r="B718" t="s">
        <v>200</v>
      </c>
      <c r="C718" t="s">
        <v>201</v>
      </c>
      <c r="D718" t="s">
        <v>197</v>
      </c>
      <c r="E718" t="s">
        <v>277</v>
      </c>
      <c r="F718" t="s">
        <v>278</v>
      </c>
      <c r="G718" t="s">
        <v>279</v>
      </c>
      <c r="H718" s="4"/>
      <c r="I718" s="1">
        <f t="shared" ca="1" si="47"/>
        <v>1487</v>
      </c>
      <c r="J718" s="1" t="str">
        <f t="shared" ca="1" si="48"/>
        <v>3. Mayor a 6 meses</v>
      </c>
      <c r="K718" t="str">
        <f t="shared" si="49"/>
        <v>SI</v>
      </c>
      <c r="L718" t="s">
        <v>196</v>
      </c>
      <c r="M718" t="s">
        <v>298</v>
      </c>
      <c r="N718" t="s">
        <v>296</v>
      </c>
      <c r="O718" t="s">
        <v>296</v>
      </c>
      <c r="P718" t="str">
        <f t="shared" si="50"/>
        <v>EMORY PAULO BAZAN FLORESElaboración de Modelos Financieros y No FinancierosEVALUACION</v>
      </c>
      <c r="Q718" t="str">
        <f>BASE[[#This Row],[NombresCalificado]]&amp;BASE[[#This Row],[TipoEvaluacion]]</f>
        <v>EMORY PAULO BAZAN FLORESEVALUACION</v>
      </c>
      <c r="R718">
        <v>0</v>
      </c>
      <c r="S718" t="s">
        <v>185</v>
      </c>
      <c r="T718" t="s">
        <v>307</v>
      </c>
      <c r="U718" s="17">
        <v>0</v>
      </c>
      <c r="V718" s="17" t="str" cm="1">
        <f t="array" ref="V718">_xlfn.IFS(U718=0,"Prenovato",U718=1,"Novato",U718=2,"Principiante avanzado",U718=3,"Competente",U718=4,"Proficiente",U718=5,"Master")</f>
        <v>Prenovato</v>
      </c>
      <c r="W718" s="17">
        <v>1</v>
      </c>
      <c r="X718" s="17" t="str" cm="1">
        <f t="array" ref="X718">_xlfn.IFS(W718=0,"No evidenciado",W718=1,"Novato",W718=2,"Principiante avanzado",W718=3,"Competente",W718=4,"Proficiente",W718=5,"Master")</f>
        <v>Novato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0</v>
      </c>
      <c r="AD718" s="17" t="str" cm="1">
        <f t="array" ref="AD718">_xlfn.IFS(AC718=0,"Prenovato",AC718=1,"Novato",AC718=2,"Principiante avanzado",AC718=3,"Competente",AC718=4,"Proficiente",AC718=5,"Master")</f>
        <v>Prenovato</v>
      </c>
      <c r="AE718" s="17" t="s">
        <v>309</v>
      </c>
    </row>
    <row r="719" spans="1:31" x14ac:dyDescent="0.25">
      <c r="A719" t="s">
        <v>199</v>
      </c>
      <c r="B719" t="s">
        <v>200</v>
      </c>
      <c r="C719" t="s">
        <v>201</v>
      </c>
      <c r="D719" t="s">
        <v>197</v>
      </c>
      <c r="E719" t="s">
        <v>277</v>
      </c>
      <c r="F719" t="s">
        <v>278</v>
      </c>
      <c r="G719" t="s">
        <v>279</v>
      </c>
      <c r="H719" s="4"/>
      <c r="I719" s="1">
        <f t="shared" ca="1" si="47"/>
        <v>1487</v>
      </c>
      <c r="J719" s="1" t="str">
        <f t="shared" ca="1" si="48"/>
        <v>3. Mayor a 6 meses</v>
      </c>
      <c r="K719" t="str">
        <f t="shared" si="49"/>
        <v>SI</v>
      </c>
      <c r="L719" t="s">
        <v>196</v>
      </c>
      <c r="M719" t="s">
        <v>299</v>
      </c>
      <c r="N719" t="s">
        <v>296</v>
      </c>
      <c r="O719" t="s">
        <v>296</v>
      </c>
      <c r="P719" t="str">
        <f t="shared" si="50"/>
        <v>EMORY PAULO BAZAN FLORESFormulación y de desarrollo de solucionesEVALUACION</v>
      </c>
      <c r="Q719" t="str">
        <f>BASE[[#This Row],[NombresCalificado]]&amp;BASE[[#This Row],[TipoEvaluacion]]</f>
        <v>EMORY PAULO BAZAN FLORESEVALUACION</v>
      </c>
      <c r="R719">
        <v>1</v>
      </c>
      <c r="S719" t="s">
        <v>6</v>
      </c>
      <c r="T719" t="s">
        <v>307</v>
      </c>
      <c r="U719" s="17">
        <v>0</v>
      </c>
      <c r="V719" s="17" t="str" cm="1">
        <f t="array" ref="V719">_xlfn.IFS(U719=0,"Prenovato",U719=1,"Novato",U719=2,"Principiante avanzado",U719=3,"Competente",U719=4,"Proficiente",U719=5,"Master")</f>
        <v>Prenovato</v>
      </c>
      <c r="W719" s="17">
        <v>1</v>
      </c>
      <c r="X719" s="17" t="str" cm="1">
        <f t="array" ref="X719">_xlfn.IFS(W719=0,"No evidenciado",W719=1,"Novato",W719=2,"Principiante avanzado",W719=3,"Competente",W719=4,"Proficiente",W719=5,"Master")</f>
        <v>Novato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0</v>
      </c>
      <c r="AD719" s="17" t="str" cm="1">
        <f t="array" ref="AD719">_xlfn.IFS(AC719=0,"Prenovato",AC719=1,"Novato",AC719=2,"Principiante avanzado",AC719=3,"Competente",AC719=4,"Proficiente",AC719=5,"Master")</f>
        <v>Prenovato</v>
      </c>
      <c r="AE719" s="17" t="s">
        <v>309</v>
      </c>
    </row>
    <row r="720" spans="1:31" x14ac:dyDescent="0.25">
      <c r="A720" t="s">
        <v>199</v>
      </c>
      <c r="B720" t="s">
        <v>200</v>
      </c>
      <c r="C720" t="s">
        <v>201</v>
      </c>
      <c r="D720" t="s">
        <v>197</v>
      </c>
      <c r="E720" t="s">
        <v>277</v>
      </c>
      <c r="F720" t="s">
        <v>278</v>
      </c>
      <c r="G720" t="s">
        <v>279</v>
      </c>
      <c r="H720" s="4"/>
      <c r="I720" s="1">
        <f t="shared" ca="1" si="47"/>
        <v>1487</v>
      </c>
      <c r="J720" s="1" t="str">
        <f t="shared" ca="1" si="48"/>
        <v>3. Mayor a 6 meses</v>
      </c>
      <c r="K720" t="str">
        <f t="shared" si="49"/>
        <v>SI</v>
      </c>
      <c r="L720" t="s">
        <v>196</v>
      </c>
      <c r="M720" t="s">
        <v>294</v>
      </c>
      <c r="N720" t="s">
        <v>291</v>
      </c>
      <c r="O720" t="s">
        <v>292</v>
      </c>
      <c r="P720" t="str">
        <f t="shared" si="50"/>
        <v>EMORY PAULO BAZAN FLORESDiseño y Desarrollo OrganizacionalEVALUACION</v>
      </c>
      <c r="Q720" t="str">
        <f>BASE[[#This Row],[NombresCalificado]]&amp;BASE[[#This Row],[TipoEvaluacion]]</f>
        <v>EMORY PAULO BAZAN FLORESEVALUACION</v>
      </c>
      <c r="R720">
        <v>2</v>
      </c>
      <c r="S720" t="s">
        <v>4</v>
      </c>
      <c r="T720" t="s">
        <v>307</v>
      </c>
      <c r="U720" s="17">
        <v>0</v>
      </c>
      <c r="V720" s="17" t="str" cm="1">
        <f t="array" ref="V720">_xlfn.IFS(U720=0,"Prenovato",U720=1,"Novato",U720=2,"Principiante avanzado",U720=3,"Competente",U720=4,"Proficiente",U720=5,"Master")</f>
        <v>Prenovato</v>
      </c>
      <c r="W720" s="17">
        <v>1</v>
      </c>
      <c r="X720" s="17" t="str" cm="1">
        <f t="array" ref="X720">_xlfn.IFS(W720=0,"No evidenciado",W720=1,"Novato",W720=2,"Principiante avanzado",W720=3,"Competente",W720=4,"Proficiente",W720=5,"Master")</f>
        <v>Novato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0</v>
      </c>
      <c r="AD720" s="17" t="str" cm="1">
        <f t="array" ref="AD720">_xlfn.IFS(AC720=0,"Prenovato",AC720=1,"Novato",AC720=2,"Principiante avanzado",AC720=3,"Competente",AC720=4,"Proficiente",AC720=5,"Master")</f>
        <v>Prenovato</v>
      </c>
      <c r="AE720" s="17" t="s">
        <v>309</v>
      </c>
    </row>
    <row r="721" spans="1:31" x14ac:dyDescent="0.25">
      <c r="A721" t="s">
        <v>199</v>
      </c>
      <c r="B721" t="s">
        <v>200</v>
      </c>
      <c r="C721" t="s">
        <v>201</v>
      </c>
      <c r="D721" t="s">
        <v>197</v>
      </c>
      <c r="E721" t="s">
        <v>277</v>
      </c>
      <c r="F721" t="s">
        <v>278</v>
      </c>
      <c r="G721" t="s">
        <v>279</v>
      </c>
      <c r="H721" s="4"/>
      <c r="I721" s="1">
        <f t="shared" ca="1" si="47"/>
        <v>1487</v>
      </c>
      <c r="J721" s="1" t="str">
        <f t="shared" ca="1" si="48"/>
        <v>3. Mayor a 6 meses</v>
      </c>
      <c r="K721" t="str">
        <f t="shared" si="49"/>
        <v>SI</v>
      </c>
      <c r="L721" t="s">
        <v>196</v>
      </c>
      <c r="M721" t="s">
        <v>293</v>
      </c>
      <c r="N721" t="s">
        <v>291</v>
      </c>
      <c r="O721" t="s">
        <v>292</v>
      </c>
      <c r="P721" t="str">
        <f t="shared" si="50"/>
        <v>EMORY PAULO BAZAN FLORESForesight StrategyEVALUACION</v>
      </c>
      <c r="Q721" t="str">
        <f>BASE[[#This Row],[NombresCalificado]]&amp;BASE[[#This Row],[TipoEvaluacion]]</f>
        <v>EMORY PAULO BAZAN FLORESEVALUACION</v>
      </c>
      <c r="R721">
        <v>1</v>
      </c>
      <c r="S721" t="s">
        <v>6</v>
      </c>
      <c r="T721" t="s">
        <v>307</v>
      </c>
      <c r="U721" s="17">
        <v>0</v>
      </c>
      <c r="V721" s="17" t="str" cm="1">
        <f t="array" ref="V721">_xlfn.IFS(U721=0,"Prenovato",U721=1,"Novato",U721=2,"Principiante avanzado",U721=3,"Competente",U721=4,"Proficiente",U721=5,"Master")</f>
        <v>Prenovato</v>
      </c>
      <c r="W721" s="17">
        <v>1</v>
      </c>
      <c r="X721" s="17" t="str" cm="1">
        <f t="array" ref="X721">_xlfn.IFS(W721=0,"No evidenciado",W721=1,"Novato",W721=2,"Principiante avanzado",W721=3,"Competente",W721=4,"Proficiente",W721=5,"Master")</f>
        <v>Novato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0</v>
      </c>
      <c r="AD721" s="17" t="str" cm="1">
        <f t="array" ref="AD721">_xlfn.IFS(AC721=0,"Prenovato",AC721=1,"Novato",AC721=2,"Principiante avanzado",AC721=3,"Competente",AC721=4,"Proficiente",AC721=5,"Master")</f>
        <v>Prenovato</v>
      </c>
      <c r="AE721" s="17" t="s">
        <v>309</v>
      </c>
    </row>
    <row r="722" spans="1:31" x14ac:dyDescent="0.25">
      <c r="A722" t="s">
        <v>199</v>
      </c>
      <c r="B722" t="s">
        <v>200</v>
      </c>
      <c r="C722" t="s">
        <v>201</v>
      </c>
      <c r="D722" t="s">
        <v>197</v>
      </c>
      <c r="E722" t="s">
        <v>277</v>
      </c>
      <c r="F722" t="s">
        <v>278</v>
      </c>
      <c r="G722" t="s">
        <v>279</v>
      </c>
      <c r="H722" s="4"/>
      <c r="I722" s="1">
        <f t="shared" ca="1" si="47"/>
        <v>1487</v>
      </c>
      <c r="J722" s="1" t="str">
        <f t="shared" ca="1" si="48"/>
        <v>3. Mayor a 6 meses</v>
      </c>
      <c r="K722" t="str">
        <f t="shared" si="49"/>
        <v>SI</v>
      </c>
      <c r="L722" t="s">
        <v>196</v>
      </c>
      <c r="M722" t="s">
        <v>306</v>
      </c>
      <c r="N722" t="s">
        <v>296</v>
      </c>
      <c r="O722" t="s">
        <v>296</v>
      </c>
      <c r="P722" t="str">
        <f t="shared" si="50"/>
        <v>EMORY PAULO BAZAN FLORESDesarrollo de Nuevos Productos y ServiciosEVALUACION</v>
      </c>
      <c r="Q722" t="str">
        <f>BASE[[#This Row],[NombresCalificado]]&amp;BASE[[#This Row],[TipoEvaluacion]]</f>
        <v>EMORY PAULO BAZAN FLORESEVALUACION</v>
      </c>
      <c r="R722">
        <v>0</v>
      </c>
      <c r="S722" t="s">
        <v>185</v>
      </c>
      <c r="T722" t="s">
        <v>307</v>
      </c>
      <c r="U722" s="17">
        <v>0</v>
      </c>
      <c r="V722" s="17" t="str" cm="1">
        <f t="array" ref="V722">_xlfn.IFS(U722=0,"Prenovato",U722=1,"Novato",U722=2,"Principiante avanzado",U722=3,"Competente",U722=4,"Proficiente",U722=5,"Master")</f>
        <v>Prenovato</v>
      </c>
      <c r="W722" s="17">
        <v>1</v>
      </c>
      <c r="X722" s="17" t="str" cm="1">
        <f t="array" ref="X722">_xlfn.IFS(W722=0,"No evidenciado",W722=1,"Novato",W722=2,"Principiante avanzado",W722=3,"Competente",W722=4,"Proficiente",W722=5,"Master")</f>
        <v>Novato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0</v>
      </c>
      <c r="AD722" s="17" t="str" cm="1">
        <f t="array" ref="AD722">_xlfn.IFS(AC722=0,"Prenovato",AC722=1,"Novato",AC722=2,"Principiante avanzado",AC722=3,"Competente",AC722=4,"Proficiente",AC722=5,"Master")</f>
        <v>Prenovato</v>
      </c>
      <c r="AE722" s="17" t="s">
        <v>309</v>
      </c>
    </row>
    <row r="723" spans="1:31" x14ac:dyDescent="0.25">
      <c r="A723" t="s">
        <v>199</v>
      </c>
      <c r="B723" t="s">
        <v>200</v>
      </c>
      <c r="C723" t="s">
        <v>201</v>
      </c>
      <c r="D723" t="s">
        <v>197</v>
      </c>
      <c r="E723" t="s">
        <v>277</v>
      </c>
      <c r="F723" t="s">
        <v>278</v>
      </c>
      <c r="G723" t="s">
        <v>279</v>
      </c>
      <c r="H723" s="4"/>
      <c r="I723" s="1">
        <f t="shared" ca="1" si="47"/>
        <v>1487</v>
      </c>
      <c r="J723" s="1" t="str">
        <f t="shared" ca="1" si="48"/>
        <v>3. Mayor a 6 meses</v>
      </c>
      <c r="K723" t="str">
        <f t="shared" si="49"/>
        <v>SI</v>
      </c>
      <c r="L723" t="s">
        <v>196</v>
      </c>
      <c r="M723" t="s">
        <v>302</v>
      </c>
      <c r="N723" t="s">
        <v>296</v>
      </c>
      <c r="O723" t="s">
        <v>296</v>
      </c>
      <c r="P723" t="str">
        <f t="shared" si="50"/>
        <v>EMORY PAULO BAZAN FLORESComunicación MultidimensionalEVALUACION</v>
      </c>
      <c r="Q723" t="str">
        <f>BASE[[#This Row],[NombresCalificado]]&amp;BASE[[#This Row],[TipoEvaluacion]]</f>
        <v>EMORY PAULO BAZAN FLORESEVALUACION</v>
      </c>
      <c r="R723">
        <v>1</v>
      </c>
      <c r="S723" t="s">
        <v>6</v>
      </c>
      <c r="T723" t="s">
        <v>307</v>
      </c>
      <c r="U723" s="17">
        <v>0</v>
      </c>
      <c r="V723" s="17" t="str" cm="1">
        <f t="array" ref="V723">_xlfn.IFS(U723=0,"Prenovato",U723=1,"Novato",U723=2,"Principiante avanzado",U723=3,"Competente",U723=4,"Proficiente",U723=5,"Master")</f>
        <v>Prenovato</v>
      </c>
      <c r="W723" s="17">
        <v>1</v>
      </c>
      <c r="X723" s="17" t="str" cm="1">
        <f t="array" ref="X723">_xlfn.IFS(W723=0,"No evidenciado",W723=1,"Novato",W723=2,"Principiante avanzado",W723=3,"Competente",W723=4,"Proficiente",W723=5,"Master")</f>
        <v>Novato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0</v>
      </c>
      <c r="AD723" s="17" t="str" cm="1">
        <f t="array" ref="AD723">_xlfn.IFS(AC723=0,"Prenovato",AC723=1,"Novato",AC723=2,"Principiante avanzado",AC723=3,"Competente",AC723=4,"Proficiente",AC723=5,"Master")</f>
        <v>Prenovato</v>
      </c>
      <c r="AE723" s="17" t="s">
        <v>309</v>
      </c>
    </row>
    <row r="724" spans="1:31" x14ac:dyDescent="0.25">
      <c r="A724" t="s">
        <v>199</v>
      </c>
      <c r="B724" t="s">
        <v>200</v>
      </c>
      <c r="C724" t="s">
        <v>201</v>
      </c>
      <c r="D724" t="s">
        <v>197</v>
      </c>
      <c r="E724" t="s">
        <v>277</v>
      </c>
      <c r="F724" t="s">
        <v>278</v>
      </c>
      <c r="G724" t="s">
        <v>279</v>
      </c>
      <c r="H724" s="4"/>
      <c r="I724" s="1">
        <f t="shared" ca="1" si="47"/>
        <v>1487</v>
      </c>
      <c r="J724" s="1" t="str">
        <f t="shared" ca="1" si="48"/>
        <v>3. Mayor a 6 meses</v>
      </c>
      <c r="K724" t="str">
        <f t="shared" si="49"/>
        <v>SI</v>
      </c>
      <c r="L724" t="s">
        <v>196</v>
      </c>
      <c r="M724" t="s">
        <v>303</v>
      </c>
      <c r="N724" t="s">
        <v>291</v>
      </c>
      <c r="O724" t="s">
        <v>292</v>
      </c>
      <c r="P724" t="str">
        <f t="shared" si="50"/>
        <v>EMORY PAULO BAZAN FLORESGestión de ProyectosEVALUACION</v>
      </c>
      <c r="Q724" t="str">
        <f>BASE[[#This Row],[NombresCalificado]]&amp;BASE[[#This Row],[TipoEvaluacion]]</f>
        <v>EMORY PAULO BAZAN FLORESEVALUACION</v>
      </c>
      <c r="R724">
        <v>2</v>
      </c>
      <c r="S724" t="s">
        <v>4</v>
      </c>
      <c r="T724" t="s">
        <v>307</v>
      </c>
      <c r="U724" s="17">
        <v>0</v>
      </c>
      <c r="V724" s="17" t="str" cm="1">
        <f t="array" ref="V724">_xlfn.IFS(U724=0,"Prenovato",U724=1,"Novato",U724=2,"Principiante avanzado",U724=3,"Competente",U724=4,"Proficiente",U724=5,"Master")</f>
        <v>Prenovato</v>
      </c>
      <c r="W724" s="17">
        <v>1</v>
      </c>
      <c r="X724" s="17" t="str" cm="1">
        <f t="array" ref="X724">_xlfn.IFS(W724=0,"No evidenciado",W724=1,"Novato",W724=2,"Principiante avanzado",W724=3,"Competente",W724=4,"Proficiente",W724=5,"Master")</f>
        <v>Novato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0</v>
      </c>
      <c r="AD724" s="17" t="str" cm="1">
        <f t="array" ref="AD724">_xlfn.IFS(AC724=0,"Prenovato",AC724=1,"Novato",AC724=2,"Principiante avanzado",AC724=3,"Competente",AC724=4,"Proficiente",AC724=5,"Master")</f>
        <v>Prenovato</v>
      </c>
      <c r="AE724" s="17" t="s">
        <v>309</v>
      </c>
    </row>
    <row r="725" spans="1:31" x14ac:dyDescent="0.25">
      <c r="A725" t="s">
        <v>199</v>
      </c>
      <c r="B725" t="s">
        <v>200</v>
      </c>
      <c r="C725" t="s">
        <v>201</v>
      </c>
      <c r="D725" t="s">
        <v>197</v>
      </c>
      <c r="E725" t="s">
        <v>277</v>
      </c>
      <c r="F725" t="s">
        <v>278</v>
      </c>
      <c r="G725" t="s">
        <v>279</v>
      </c>
      <c r="H725" s="4"/>
      <c r="I725" s="1">
        <f t="shared" ca="1" si="47"/>
        <v>1487</v>
      </c>
      <c r="J725" s="1" t="str">
        <f t="shared" ca="1" si="48"/>
        <v>3. Mayor a 6 meses</v>
      </c>
      <c r="K725" t="str">
        <f t="shared" si="49"/>
        <v>SI</v>
      </c>
      <c r="L725" t="s">
        <v>196</v>
      </c>
      <c r="M725" t="s">
        <v>300</v>
      </c>
      <c r="N725" t="s">
        <v>291</v>
      </c>
      <c r="O725" t="s">
        <v>292</v>
      </c>
      <c r="P725" t="str">
        <f t="shared" si="50"/>
        <v>EMORY PAULO BAZAN FLORESComportamiento del ConsumidorEVALUACION</v>
      </c>
      <c r="Q725" t="str">
        <f>BASE[[#This Row],[NombresCalificado]]&amp;BASE[[#This Row],[TipoEvaluacion]]</f>
        <v>EMORY PAULO BAZAN FLORESEVALUACION</v>
      </c>
      <c r="R725">
        <v>1</v>
      </c>
      <c r="S725" t="s">
        <v>6</v>
      </c>
      <c r="T725" t="s">
        <v>307</v>
      </c>
      <c r="U725" s="17">
        <v>0</v>
      </c>
      <c r="V725" s="17" t="str" cm="1">
        <f t="array" ref="V725">_xlfn.IFS(U725=0,"Prenovato",U725=1,"Novato",U725=2,"Principiante avanzado",U725=3,"Competente",U725=4,"Proficiente",U725=5,"Master")</f>
        <v>Prenovato</v>
      </c>
      <c r="W725" s="17">
        <v>1</v>
      </c>
      <c r="X725" s="17" t="str" cm="1">
        <f t="array" ref="X725">_xlfn.IFS(W725=0,"No evidenciado",W725=1,"Novato",W725=2,"Principiante avanzado",W725=3,"Competente",W725=4,"Proficiente",W725=5,"Master")</f>
        <v>Novato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0</v>
      </c>
      <c r="AD725" s="17" t="str" cm="1">
        <f t="array" ref="AD725">_xlfn.IFS(AC725=0,"Prenovato",AC725=1,"Novato",AC725=2,"Principiante avanzado",AC725=3,"Competente",AC725=4,"Proficiente",AC725=5,"Master")</f>
        <v>Prenovato</v>
      </c>
      <c r="AE725" s="17" t="s">
        <v>309</v>
      </c>
    </row>
    <row r="726" spans="1:31" x14ac:dyDescent="0.25">
      <c r="A726" t="s">
        <v>199</v>
      </c>
      <c r="B726" t="s">
        <v>200</v>
      </c>
      <c r="C726" t="s">
        <v>201</v>
      </c>
      <c r="D726" t="s">
        <v>197</v>
      </c>
      <c r="E726" t="s">
        <v>277</v>
      </c>
      <c r="F726" t="s">
        <v>278</v>
      </c>
      <c r="G726" t="s">
        <v>279</v>
      </c>
      <c r="H726" s="4"/>
      <c r="I726" s="1">
        <f t="shared" ca="1" si="47"/>
        <v>1487</v>
      </c>
      <c r="J726" s="1" t="str">
        <f t="shared" ca="1" si="48"/>
        <v>3. Mayor a 6 meses</v>
      </c>
      <c r="K726" t="str">
        <f t="shared" si="49"/>
        <v>SI</v>
      </c>
      <c r="L726" t="s">
        <v>196</v>
      </c>
      <c r="M726" t="s">
        <v>304</v>
      </c>
      <c r="N726" t="s">
        <v>296</v>
      </c>
      <c r="O726" t="s">
        <v>296</v>
      </c>
      <c r="P726" t="str">
        <f t="shared" si="50"/>
        <v>EMORY PAULO BAZAN FLORESAnálisis descriptivo y prescriptivoEVALUACION</v>
      </c>
      <c r="Q726" t="str">
        <f>BASE[[#This Row],[NombresCalificado]]&amp;BASE[[#This Row],[TipoEvaluacion]]</f>
        <v>EMORY PAULO BAZAN FLORESEVALUACION</v>
      </c>
      <c r="R726">
        <v>1</v>
      </c>
      <c r="S726" t="s">
        <v>6</v>
      </c>
      <c r="T726" t="s">
        <v>307</v>
      </c>
      <c r="U726" s="17">
        <v>0</v>
      </c>
      <c r="V726" s="17" t="str" cm="1">
        <f t="array" ref="V726">_xlfn.IFS(U726=0,"Prenovato",U726=1,"Novato",U726=2,"Principiante avanzado",U726=3,"Competente",U726=4,"Proficiente",U726=5,"Master")</f>
        <v>Prenovato</v>
      </c>
      <c r="W726" s="17">
        <v>1</v>
      </c>
      <c r="X726" s="17" t="str" cm="1">
        <f t="array" ref="X726">_xlfn.IFS(W726=0,"No evidenciado",W726=1,"Novato",W726=2,"Principiante avanzado",W726=3,"Competente",W726=4,"Proficiente",W726=5,"Master")</f>
        <v>Novato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0</v>
      </c>
      <c r="AD726" s="17" t="str" cm="1">
        <f t="array" ref="AD726">_xlfn.IFS(AC726=0,"Prenovato",AC726=1,"Novato",AC726=2,"Principiante avanzado",AC726=3,"Competente",AC726=4,"Proficiente",AC726=5,"Master")</f>
        <v>Prenovato</v>
      </c>
      <c r="AE726" s="17" t="s">
        <v>309</v>
      </c>
    </row>
    <row r="727" spans="1:31" x14ac:dyDescent="0.25">
      <c r="A727" t="s">
        <v>199</v>
      </c>
      <c r="B727" t="s">
        <v>200</v>
      </c>
      <c r="C727" t="s">
        <v>201</v>
      </c>
      <c r="D727" t="s">
        <v>197</v>
      </c>
      <c r="E727" t="s">
        <v>277</v>
      </c>
      <c r="F727" t="s">
        <v>278</v>
      </c>
      <c r="G727" t="s">
        <v>279</v>
      </c>
      <c r="H727" s="4"/>
      <c r="I727" s="1">
        <f t="shared" ca="1" si="47"/>
        <v>1487</v>
      </c>
      <c r="J727" s="1" t="str">
        <f t="shared" ca="1" si="48"/>
        <v>3. Mayor a 6 meses</v>
      </c>
      <c r="K727" t="str">
        <f t="shared" si="49"/>
        <v>SI</v>
      </c>
      <c r="L727" t="s">
        <v>196</v>
      </c>
      <c r="M727" t="s">
        <v>305</v>
      </c>
      <c r="N727" t="s">
        <v>291</v>
      </c>
      <c r="O727" t="s">
        <v>292</v>
      </c>
      <c r="P727" t="str">
        <f t="shared" si="50"/>
        <v>EMORY PAULO BAZAN FLORESCapacidad innovadora y creativaEVALUACION</v>
      </c>
      <c r="Q727" t="str">
        <f>BASE[[#This Row],[NombresCalificado]]&amp;BASE[[#This Row],[TipoEvaluacion]]</f>
        <v>EMORY PAULO BAZAN FLORESEVALUACION</v>
      </c>
      <c r="R727">
        <v>1</v>
      </c>
      <c r="S727" t="s">
        <v>6</v>
      </c>
      <c r="T727" t="s">
        <v>307</v>
      </c>
      <c r="U727" s="17">
        <v>0</v>
      </c>
      <c r="V727" s="17" t="str" cm="1">
        <f t="array" ref="V727">_xlfn.IFS(U727=0,"Prenovato",U727=1,"Novato",U727=2,"Principiante avanzado",U727=3,"Competente",U727=4,"Proficiente",U727=5,"Master")</f>
        <v>Prenovato</v>
      </c>
      <c r="W727" s="17">
        <v>1</v>
      </c>
      <c r="X727" s="17" t="str" cm="1">
        <f t="array" ref="X727">_xlfn.IFS(W727=0,"No evidenciado",W727=1,"Novato",W727=2,"Principiante avanzado",W727=3,"Competente",W727=4,"Proficiente",W727=5,"Master")</f>
        <v>Novato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0</v>
      </c>
      <c r="AD727" s="17" t="str" cm="1">
        <f t="array" ref="AD727">_xlfn.IFS(AC727=0,"Prenovato",AC727=1,"Novato",AC727=2,"Principiante avanzado",AC727=3,"Competente",AC727=4,"Proficiente",AC727=5,"Master")</f>
        <v>Prenovato</v>
      </c>
      <c r="AE727" s="17" t="s">
        <v>309</v>
      </c>
    </row>
    <row r="728" spans="1:31" x14ac:dyDescent="0.25">
      <c r="A728" t="s">
        <v>199</v>
      </c>
      <c r="B728" t="s">
        <v>200</v>
      </c>
      <c r="C728" t="s">
        <v>201</v>
      </c>
      <c r="D728" t="s">
        <v>197</v>
      </c>
      <c r="E728" t="s">
        <v>277</v>
      </c>
      <c r="F728" t="s">
        <v>278</v>
      </c>
      <c r="G728" t="s">
        <v>279</v>
      </c>
      <c r="H728" s="4"/>
      <c r="I728" s="1">
        <f t="shared" ca="1" si="47"/>
        <v>1487</v>
      </c>
      <c r="J728" s="1" t="str">
        <f t="shared" ca="1" si="48"/>
        <v>3. Mayor a 6 meses</v>
      </c>
      <c r="K728" t="str">
        <f t="shared" si="49"/>
        <v>SI</v>
      </c>
      <c r="L728" t="s">
        <v>196</v>
      </c>
      <c r="M728" t="s">
        <v>295</v>
      </c>
      <c r="N728" t="s">
        <v>296</v>
      </c>
      <c r="O728" t="s">
        <v>296</v>
      </c>
      <c r="P728" t="str">
        <f t="shared" si="50"/>
        <v>EMORY PAULO BAZAN FLORESTransformacion DigitalEVALUACION</v>
      </c>
      <c r="Q728" t="str">
        <f>BASE[[#This Row],[NombresCalificado]]&amp;BASE[[#This Row],[TipoEvaluacion]]</f>
        <v>EMORY PAULO BAZAN FLORESEVALUACION</v>
      </c>
      <c r="R728">
        <v>1</v>
      </c>
      <c r="S728" t="s">
        <v>6</v>
      </c>
      <c r="T728" t="s">
        <v>307</v>
      </c>
      <c r="U728" s="17">
        <v>0</v>
      </c>
      <c r="V728" s="17" t="str" cm="1">
        <f t="array" ref="V728">_xlfn.IFS(U728=0,"Prenovato",U728=1,"Novato",U728=2,"Principiante avanzado",U728=3,"Competente",U728=4,"Proficiente",U728=5,"Master")</f>
        <v>Prenovato</v>
      </c>
      <c r="W728" s="17">
        <v>1</v>
      </c>
      <c r="X728" s="17" t="str" cm="1">
        <f t="array" ref="X728">_xlfn.IFS(W728=0,"No evidenciado",W728=1,"Novato",W728=2,"Principiante avanzado",W728=3,"Competente",W728=4,"Proficiente",W728=5,"Master")</f>
        <v>Novato</v>
      </c>
      <c r="Y728" s="17">
        <v>2</v>
      </c>
      <c r="Z728" s="17" t="str" cm="1">
        <f t="array" ref="Z728">_xlfn.IFS(Y728=0,"No evidenciado",Y728=1,"Novato",Y728=2,"Principiante avanzado",Y728=3,"Competente",Y728=4,"Proficiente",Y728=5,"Master")</f>
        <v>Principiante avanzado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0</v>
      </c>
      <c r="AD728" s="17" t="str" cm="1">
        <f t="array" ref="AD728">_xlfn.IFS(AC728=0,"Prenovato",AC728=1,"Novato",AC728=2,"Principiante avanzado",AC728=3,"Competente",AC728=4,"Proficiente",AC728=5,"Master")</f>
        <v>Prenovato</v>
      </c>
      <c r="AE728" s="17" t="s">
        <v>309</v>
      </c>
    </row>
    <row r="729" spans="1:31" x14ac:dyDescent="0.25">
      <c r="A729" t="s">
        <v>199</v>
      </c>
      <c r="B729" t="s">
        <v>200</v>
      </c>
      <c r="C729" t="s">
        <v>201</v>
      </c>
      <c r="D729" t="s">
        <v>197</v>
      </c>
      <c r="E729" t="s">
        <v>277</v>
      </c>
      <c r="F729" t="s">
        <v>278</v>
      </c>
      <c r="G729" t="s">
        <v>279</v>
      </c>
      <c r="H729" s="4"/>
      <c r="I729" s="1">
        <f t="shared" ca="1" si="47"/>
        <v>1487</v>
      </c>
      <c r="J729" s="1" t="str">
        <f t="shared" ca="1" si="48"/>
        <v>3. Mayor a 6 meses</v>
      </c>
      <c r="K729" t="str">
        <f t="shared" si="49"/>
        <v>SI</v>
      </c>
      <c r="L729" t="s">
        <v>196</v>
      </c>
      <c r="M729" t="s">
        <v>297</v>
      </c>
      <c r="N729" t="s">
        <v>296</v>
      </c>
      <c r="O729" t="s">
        <v>296</v>
      </c>
      <c r="P729" t="str">
        <f t="shared" si="50"/>
        <v>EMORY PAULO BAZAN FLORESElaboración de modelos de negocio (inc. Digital)EVALUACION</v>
      </c>
      <c r="Q729" t="str">
        <f>BASE[[#This Row],[NombresCalificado]]&amp;BASE[[#This Row],[TipoEvaluacion]]</f>
        <v>EMORY PAULO BAZAN FLORESEVALUACION</v>
      </c>
      <c r="R729">
        <v>0</v>
      </c>
      <c r="S729" t="s">
        <v>185</v>
      </c>
      <c r="T729" t="s">
        <v>307</v>
      </c>
      <c r="U729" s="17">
        <v>0</v>
      </c>
      <c r="V729" s="17" t="str" cm="1">
        <f t="array" ref="V729">_xlfn.IFS(U729=0,"Prenovato",U729=1,"Novato",U729=2,"Principiante avanzado",U729=3,"Competente",U729=4,"Proficiente",U729=5,"Master")</f>
        <v>Prenovato</v>
      </c>
      <c r="W729" s="17">
        <v>1</v>
      </c>
      <c r="X729" s="17" t="str" cm="1">
        <f t="array" ref="X729">_xlfn.IFS(W729=0,"No evidenciado",W729=1,"Novato",W729=2,"Principiante avanzado",W729=3,"Competente",W729=4,"Proficiente",W729=5,"Master")</f>
        <v>Novato</v>
      </c>
      <c r="Y729" s="17">
        <v>2</v>
      </c>
      <c r="Z729" s="17" t="str" cm="1">
        <f t="array" ref="Z729">_xlfn.IFS(Y729=0,"No evidenciado",Y729=1,"Novato",Y729=2,"Principiante avanzado",Y729=3,"Competente",Y729=4,"Proficiente",Y729=5,"Master")</f>
        <v>Principiante avanzado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0</v>
      </c>
      <c r="AD729" s="17" t="str" cm="1">
        <f t="array" ref="AD729">_xlfn.IFS(AC729=0,"Prenovato",AC729=1,"Novato",AC729=2,"Principiante avanzado",AC729=3,"Competente",AC729=4,"Proficiente",AC729=5,"Master")</f>
        <v>Prenovato</v>
      </c>
      <c r="AE729" s="17" t="s">
        <v>309</v>
      </c>
    </row>
    <row r="730" spans="1:31" x14ac:dyDescent="0.25">
      <c r="A730" t="s">
        <v>280</v>
      </c>
      <c r="B730" t="s">
        <v>281</v>
      </c>
      <c r="C730" t="s">
        <v>196</v>
      </c>
      <c r="D730" t="s">
        <v>197</v>
      </c>
      <c r="E730" t="s">
        <v>280</v>
      </c>
      <c r="F730" t="s">
        <v>281</v>
      </c>
      <c r="G730" t="s">
        <v>282</v>
      </c>
      <c r="H730" s="4"/>
      <c r="I730" s="1">
        <f t="shared" ca="1" si="47"/>
        <v>1487</v>
      </c>
      <c r="J730" s="1" t="str">
        <f t="shared" ca="1" si="48"/>
        <v>3. Mayor a 6 meses</v>
      </c>
      <c r="K730" t="str">
        <f t="shared" si="49"/>
        <v>SI</v>
      </c>
      <c r="L730" t="s">
        <v>196</v>
      </c>
      <c r="M730" t="s">
        <v>304</v>
      </c>
      <c r="N730" t="s">
        <v>296</v>
      </c>
      <c r="O730" t="s">
        <v>296</v>
      </c>
      <c r="P730" t="str">
        <f t="shared" si="50"/>
        <v>JIMENA AYLIN CORAZAO GUTIERREZAnálisis descriptivo y prescriptivoAUTOEVALUACION</v>
      </c>
      <c r="Q730" t="str">
        <f>BASE[[#This Row],[NombresCalificado]]&amp;BASE[[#This Row],[TipoEvaluacion]]</f>
        <v>JIMENA AYLIN CORAZAO GUTIERREZAUTOEVALUACION</v>
      </c>
      <c r="R730">
        <v>2</v>
      </c>
      <c r="S730" t="s">
        <v>4</v>
      </c>
      <c r="T730" t="s">
        <v>307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5</v>
      </c>
      <c r="AB730" s="17" t="str" cm="1">
        <f t="array" ref="AB730">_xlfn.IFS(AA730=0,"No evidenciado",AA730=1,"Novato",AA730=2,"Principiante avanzado",AA730=3,"Competente",AA730=4,"Proficiente",AA730=5,"Master")</f>
        <v>Master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308</v>
      </c>
    </row>
    <row r="731" spans="1:31" x14ac:dyDescent="0.25">
      <c r="A731" t="s">
        <v>280</v>
      </c>
      <c r="B731" t="s">
        <v>281</v>
      </c>
      <c r="C731" t="s">
        <v>196</v>
      </c>
      <c r="D731" t="s">
        <v>197</v>
      </c>
      <c r="E731" t="s">
        <v>280</v>
      </c>
      <c r="F731" t="s">
        <v>281</v>
      </c>
      <c r="G731" t="s">
        <v>282</v>
      </c>
      <c r="H731" s="4"/>
      <c r="I731" s="1">
        <f t="shared" ca="1" si="47"/>
        <v>1487</v>
      </c>
      <c r="J731" s="1" t="str">
        <f t="shared" ca="1" si="48"/>
        <v>3. Mayor a 6 meses</v>
      </c>
      <c r="K731" t="str">
        <f t="shared" si="49"/>
        <v>SI</v>
      </c>
      <c r="L731" t="s">
        <v>196</v>
      </c>
      <c r="M731" t="s">
        <v>300</v>
      </c>
      <c r="N731" t="s">
        <v>291</v>
      </c>
      <c r="O731" t="s">
        <v>292</v>
      </c>
      <c r="P731" t="str">
        <f t="shared" si="50"/>
        <v>JIMENA AYLIN CORAZAO GUTIERREZComportamiento del ConsumidorAUTOEVALUACION</v>
      </c>
      <c r="Q731" t="str">
        <f>BASE[[#This Row],[NombresCalificado]]&amp;BASE[[#This Row],[TipoEvaluacion]]</f>
        <v>JIMENA AYLIN CORAZAO GUTIERREZAUTOEVALUACION</v>
      </c>
      <c r="R731">
        <v>3</v>
      </c>
      <c r="S731" t="s">
        <v>5</v>
      </c>
      <c r="T731" t="s">
        <v>307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5</v>
      </c>
      <c r="AB731" s="17" t="str" cm="1">
        <f t="array" ref="AB731">_xlfn.IFS(AA731=0,"No evidenciado",AA731=1,"Novato",AA731=2,"Principiante avanzado",AA731=3,"Competente",AA731=4,"Proficiente",AA731=5,"Master")</f>
        <v>Master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308</v>
      </c>
    </row>
    <row r="732" spans="1:31" x14ac:dyDescent="0.25">
      <c r="A732" t="s">
        <v>280</v>
      </c>
      <c r="B732" t="s">
        <v>281</v>
      </c>
      <c r="C732" t="s">
        <v>196</v>
      </c>
      <c r="D732" t="s">
        <v>197</v>
      </c>
      <c r="E732" t="s">
        <v>280</v>
      </c>
      <c r="F732" t="s">
        <v>281</v>
      </c>
      <c r="G732" t="s">
        <v>282</v>
      </c>
      <c r="H732" s="4"/>
      <c r="I732" s="1">
        <f t="shared" ca="1" si="47"/>
        <v>1487</v>
      </c>
      <c r="J732" s="1" t="str">
        <f t="shared" ca="1" si="48"/>
        <v>3. Mayor a 6 meses</v>
      </c>
      <c r="K732" t="str">
        <f t="shared" si="49"/>
        <v>SI</v>
      </c>
      <c r="L732" t="s">
        <v>196</v>
      </c>
      <c r="M732" t="s">
        <v>297</v>
      </c>
      <c r="N732" t="s">
        <v>296</v>
      </c>
      <c r="O732" t="s">
        <v>296</v>
      </c>
      <c r="P732" t="str">
        <f t="shared" si="50"/>
        <v>JIMENA AYLIN CORAZAO GUTIERREZElaboración de modelos de negocio (inc. Digital)AUTOEVALUACION</v>
      </c>
      <c r="Q732" t="str">
        <f>BASE[[#This Row],[NombresCalificado]]&amp;BASE[[#This Row],[TipoEvaluacion]]</f>
        <v>JIMENA AYLIN CORAZAO GUTIERREZAUTOEVALUACION</v>
      </c>
      <c r="R732">
        <v>3</v>
      </c>
      <c r="S732" t="s">
        <v>5</v>
      </c>
      <c r="T732" t="s">
        <v>307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5</v>
      </c>
      <c r="AB732" s="17" t="str" cm="1">
        <f t="array" ref="AB732">_xlfn.IFS(AA732=0,"No evidenciado",AA732=1,"Novato",AA732=2,"Principiante avanzado",AA732=3,"Competente",AA732=4,"Proficiente",AA732=5,"Master")</f>
        <v>Master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308</v>
      </c>
    </row>
    <row r="733" spans="1:31" x14ac:dyDescent="0.25">
      <c r="A733" t="s">
        <v>280</v>
      </c>
      <c r="B733" t="s">
        <v>281</v>
      </c>
      <c r="C733" t="s">
        <v>196</v>
      </c>
      <c r="D733" t="s">
        <v>197</v>
      </c>
      <c r="E733" t="s">
        <v>280</v>
      </c>
      <c r="F733" t="s">
        <v>281</v>
      </c>
      <c r="G733" t="s">
        <v>282</v>
      </c>
      <c r="H733" s="4"/>
      <c r="I733" s="1">
        <f t="shared" ca="1" si="47"/>
        <v>1487</v>
      </c>
      <c r="J733" s="1" t="str">
        <f t="shared" ca="1" si="48"/>
        <v>3. Mayor a 6 meses</v>
      </c>
      <c r="K733" t="str">
        <f t="shared" si="49"/>
        <v>SI</v>
      </c>
      <c r="L733" t="s">
        <v>196</v>
      </c>
      <c r="M733" t="s">
        <v>306</v>
      </c>
      <c r="N733" t="s">
        <v>296</v>
      </c>
      <c r="O733" t="s">
        <v>296</v>
      </c>
      <c r="P733" t="str">
        <f t="shared" si="50"/>
        <v>JIMENA AYLIN CORAZAO GUTIERREZDesarrollo de Nuevos Productos y ServiciosAUTOEVALUACION</v>
      </c>
      <c r="Q733" t="str">
        <f>BASE[[#This Row],[NombresCalificado]]&amp;BASE[[#This Row],[TipoEvaluacion]]</f>
        <v>JIMENA AYLIN CORAZAO GUTIERREZAUTOEVALUACION</v>
      </c>
      <c r="R733">
        <v>2</v>
      </c>
      <c r="S733" t="s">
        <v>4</v>
      </c>
      <c r="T733" t="s">
        <v>307</v>
      </c>
      <c r="U733" s="17">
        <v>1</v>
      </c>
      <c r="V733" s="17" t="str" cm="1">
        <f t="array" ref="V733">_xlfn.IFS(U733=0,"Prenovato",U733=1,"Novato",U733=2,"Principiante avanzado",U733=3,"Competente",U733=4,"Proficiente",U733=5,"Master")</f>
        <v>Novato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5</v>
      </c>
      <c r="AB733" s="17" t="str" cm="1">
        <f t="array" ref="AB733">_xlfn.IFS(AA733=0,"No evidenciado",AA733=1,"Novato",AA733=2,"Principiante avanzado",AA733=3,"Competente",AA733=4,"Proficiente",AA733=5,"Master")</f>
        <v>Master</v>
      </c>
      <c r="AC733" s="17">
        <v>1</v>
      </c>
      <c r="AD733" s="17" t="str" cm="1">
        <f t="array" ref="AD733">_xlfn.IFS(AC733=0,"Prenovato",AC733=1,"Novato",AC733=2,"Principiante avanzado",AC733=3,"Competente",AC733=4,"Proficiente",AC733=5,"Master")</f>
        <v>Novato</v>
      </c>
      <c r="AE733" s="17" t="s">
        <v>308</v>
      </c>
    </row>
    <row r="734" spans="1:31" x14ac:dyDescent="0.25">
      <c r="A734" t="s">
        <v>280</v>
      </c>
      <c r="B734" t="s">
        <v>281</v>
      </c>
      <c r="C734" t="s">
        <v>196</v>
      </c>
      <c r="D734" t="s">
        <v>197</v>
      </c>
      <c r="E734" t="s">
        <v>280</v>
      </c>
      <c r="F734" t="s">
        <v>281</v>
      </c>
      <c r="G734" t="s">
        <v>282</v>
      </c>
      <c r="H734" s="4"/>
      <c r="I734" s="1">
        <f t="shared" ca="1" si="47"/>
        <v>1487</v>
      </c>
      <c r="J734" s="1" t="str">
        <f t="shared" ca="1" si="48"/>
        <v>3. Mayor a 6 meses</v>
      </c>
      <c r="K734" t="str">
        <f t="shared" si="49"/>
        <v>SI</v>
      </c>
      <c r="L734" t="s">
        <v>196</v>
      </c>
      <c r="M734" t="s">
        <v>305</v>
      </c>
      <c r="N734" t="s">
        <v>291</v>
      </c>
      <c r="O734" t="s">
        <v>292</v>
      </c>
      <c r="P734" t="str">
        <f t="shared" si="50"/>
        <v>JIMENA AYLIN CORAZAO GUTIERREZCapacidad innovadora y creativaAUTOEVALUACION</v>
      </c>
      <c r="Q734" t="str">
        <f>BASE[[#This Row],[NombresCalificado]]&amp;BASE[[#This Row],[TipoEvaluacion]]</f>
        <v>JIMENA AYLIN CORAZAO GUTIERREZAUTOEVALUACION</v>
      </c>
      <c r="R734">
        <v>2</v>
      </c>
      <c r="S734" t="s">
        <v>4</v>
      </c>
      <c r="T734" t="s">
        <v>307</v>
      </c>
      <c r="U734" s="17">
        <v>1</v>
      </c>
      <c r="V734" s="17" t="str" cm="1">
        <f t="array" ref="V734">_xlfn.IFS(U734=0,"Prenovato",U734=1,"Novato",U734=2,"Principiante avanzado",U734=3,"Competente",U734=4,"Proficiente",U734=5,"Master")</f>
        <v>Novato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5</v>
      </c>
      <c r="AB734" s="17" t="str" cm="1">
        <f t="array" ref="AB734">_xlfn.IFS(AA734=0,"No evidenciado",AA734=1,"Novato",AA734=2,"Principiante avanzado",AA734=3,"Competente",AA734=4,"Proficiente",AA734=5,"Master")</f>
        <v>Master</v>
      </c>
      <c r="AC734" s="17">
        <v>1</v>
      </c>
      <c r="AD734" s="17" t="str" cm="1">
        <f t="array" ref="AD734">_xlfn.IFS(AC734=0,"Prenovato",AC734=1,"Novato",AC734=2,"Principiante avanzado",AC734=3,"Competente",AC734=4,"Proficiente",AC734=5,"Master")</f>
        <v>Novato</v>
      </c>
      <c r="AE734" s="17" t="s">
        <v>308</v>
      </c>
    </row>
    <row r="735" spans="1:31" x14ac:dyDescent="0.25">
      <c r="A735" t="s">
        <v>280</v>
      </c>
      <c r="B735" t="s">
        <v>281</v>
      </c>
      <c r="C735" t="s">
        <v>196</v>
      </c>
      <c r="D735" t="s">
        <v>197</v>
      </c>
      <c r="E735" t="s">
        <v>280</v>
      </c>
      <c r="F735" t="s">
        <v>281</v>
      </c>
      <c r="G735" t="s">
        <v>282</v>
      </c>
      <c r="H735" s="4"/>
      <c r="I735" s="1">
        <f t="shared" ca="1" si="47"/>
        <v>1487</v>
      </c>
      <c r="J735" s="1" t="str">
        <f t="shared" ca="1" si="48"/>
        <v>3. Mayor a 6 meses</v>
      </c>
      <c r="K735" t="str">
        <f t="shared" si="49"/>
        <v>SI</v>
      </c>
      <c r="L735" t="s">
        <v>196</v>
      </c>
      <c r="M735" t="s">
        <v>302</v>
      </c>
      <c r="N735" t="s">
        <v>296</v>
      </c>
      <c r="O735" t="s">
        <v>296</v>
      </c>
      <c r="P735" t="str">
        <f t="shared" si="50"/>
        <v>JIMENA AYLIN CORAZAO GUTIERREZComunicación MultidimensionalAUTOEVALUACION</v>
      </c>
      <c r="Q735" t="str">
        <f>BASE[[#This Row],[NombresCalificado]]&amp;BASE[[#This Row],[TipoEvaluacion]]</f>
        <v>JIMENA AYLIN CORAZAO GUTIERREZAUTOEVALUACION</v>
      </c>
      <c r="R735">
        <v>2</v>
      </c>
      <c r="S735" t="s">
        <v>4</v>
      </c>
      <c r="T735" t="s">
        <v>307</v>
      </c>
      <c r="U735" s="17">
        <v>1</v>
      </c>
      <c r="V735" s="17" t="str" cm="1">
        <f t="array" ref="V735">_xlfn.IFS(U735=0,"Prenovato",U735=1,"Novato",U735=2,"Principiante avanzado",U735=3,"Competente",U735=4,"Proficiente",U735=5,"Master")</f>
        <v>Novato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5</v>
      </c>
      <c r="AB735" s="17" t="str" cm="1">
        <f t="array" ref="AB735">_xlfn.IFS(AA735=0,"No evidenciado",AA735=1,"Novato",AA735=2,"Principiante avanzado",AA735=3,"Competente",AA735=4,"Proficiente",AA735=5,"Master")</f>
        <v>Master</v>
      </c>
      <c r="AC735" s="17">
        <v>1</v>
      </c>
      <c r="AD735" s="17" t="str" cm="1">
        <f t="array" ref="AD735">_xlfn.IFS(AC735=0,"Prenovato",AC735=1,"Novato",AC735=2,"Principiante avanzado",AC735=3,"Competente",AC735=4,"Proficiente",AC735=5,"Master")</f>
        <v>Novato</v>
      </c>
      <c r="AE735" s="17" t="s">
        <v>308</v>
      </c>
    </row>
    <row r="736" spans="1:31" x14ac:dyDescent="0.25">
      <c r="A736" t="s">
        <v>280</v>
      </c>
      <c r="B736" t="s">
        <v>281</v>
      </c>
      <c r="C736" t="s">
        <v>196</v>
      </c>
      <c r="D736" t="s">
        <v>197</v>
      </c>
      <c r="E736" t="s">
        <v>280</v>
      </c>
      <c r="F736" t="s">
        <v>281</v>
      </c>
      <c r="G736" t="s">
        <v>282</v>
      </c>
      <c r="H736" s="4"/>
      <c r="I736" s="1">
        <f t="shared" ca="1" si="47"/>
        <v>1487</v>
      </c>
      <c r="J736" s="1" t="str">
        <f t="shared" ca="1" si="48"/>
        <v>3. Mayor a 6 meses</v>
      </c>
      <c r="K736" t="str">
        <f t="shared" si="49"/>
        <v>SI</v>
      </c>
      <c r="L736" t="s">
        <v>196</v>
      </c>
      <c r="M736" t="s">
        <v>293</v>
      </c>
      <c r="N736" t="s">
        <v>291</v>
      </c>
      <c r="O736" t="s">
        <v>292</v>
      </c>
      <c r="P736" t="str">
        <f t="shared" si="50"/>
        <v>JIMENA AYLIN CORAZAO GUTIERREZForesight StrategyAUTOEVALUACION</v>
      </c>
      <c r="Q736" t="str">
        <f>BASE[[#This Row],[NombresCalificado]]&amp;BASE[[#This Row],[TipoEvaluacion]]</f>
        <v>JIMENA AYLIN CORAZAO GUTIERREZAUTOEVALUACION</v>
      </c>
      <c r="R736">
        <v>2</v>
      </c>
      <c r="S736" t="s">
        <v>4</v>
      </c>
      <c r="T736" t="s">
        <v>307</v>
      </c>
      <c r="U736" s="17">
        <v>1</v>
      </c>
      <c r="V736" s="17" t="str" cm="1">
        <f t="array" ref="V736">_xlfn.IFS(U736=0,"Prenovato",U736=1,"Novato",U736=2,"Principiante avanzado",U736=3,"Competente",U736=4,"Proficiente",U736=5,"Master")</f>
        <v>Novato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5</v>
      </c>
      <c r="AB736" s="17" t="str" cm="1">
        <f t="array" ref="AB736">_xlfn.IFS(AA736=0,"No evidenciado",AA736=1,"Novato",AA736=2,"Principiante avanzado",AA736=3,"Competente",AA736=4,"Proficiente",AA736=5,"Master")</f>
        <v>Master</v>
      </c>
      <c r="AC736" s="17">
        <v>1</v>
      </c>
      <c r="AD736" s="17" t="str" cm="1">
        <f t="array" ref="AD736">_xlfn.IFS(AC736=0,"Prenovato",AC736=1,"Novato",AC736=2,"Principiante avanzado",AC736=3,"Competente",AC736=4,"Proficiente",AC736=5,"Master")</f>
        <v>Novato</v>
      </c>
      <c r="AE736" s="17" t="s">
        <v>308</v>
      </c>
    </row>
    <row r="737" spans="1:31" x14ac:dyDescent="0.25">
      <c r="A737" t="s">
        <v>280</v>
      </c>
      <c r="B737" t="s">
        <v>281</v>
      </c>
      <c r="C737" t="s">
        <v>196</v>
      </c>
      <c r="D737" t="s">
        <v>197</v>
      </c>
      <c r="E737" t="s">
        <v>280</v>
      </c>
      <c r="F737" t="s">
        <v>281</v>
      </c>
      <c r="G737" t="s">
        <v>282</v>
      </c>
      <c r="H737" s="4"/>
      <c r="I737" s="1">
        <f t="shared" ca="1" si="47"/>
        <v>1487</v>
      </c>
      <c r="J737" s="1" t="str">
        <f t="shared" ca="1" si="48"/>
        <v>3. Mayor a 6 meses</v>
      </c>
      <c r="K737" t="str">
        <f t="shared" si="49"/>
        <v>SI</v>
      </c>
      <c r="L737" t="s">
        <v>196</v>
      </c>
      <c r="M737" t="s">
        <v>295</v>
      </c>
      <c r="N737" t="s">
        <v>296</v>
      </c>
      <c r="O737" t="s">
        <v>296</v>
      </c>
      <c r="P737" t="str">
        <f t="shared" si="50"/>
        <v>JIMENA AYLIN CORAZAO GUTIERREZTransformacion DigitalAUTOEVALUACION</v>
      </c>
      <c r="Q737" t="str">
        <f>BASE[[#This Row],[NombresCalificado]]&amp;BASE[[#This Row],[TipoEvaluacion]]</f>
        <v>JIMENA AYLIN CORAZAO GUTIERREZAUTOEVALUACION</v>
      </c>
      <c r="R737">
        <v>3</v>
      </c>
      <c r="S737" t="s">
        <v>5</v>
      </c>
      <c r="T737" t="s">
        <v>307</v>
      </c>
      <c r="U737" s="17">
        <v>1</v>
      </c>
      <c r="V737" s="17" t="str" cm="1">
        <f t="array" ref="V737">_xlfn.IFS(U737=0,"Prenovato",U737=1,"Novato",U737=2,"Principiante avanzado",U737=3,"Competente",U737=4,"Proficiente",U737=5,"Master")</f>
        <v>Novato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5</v>
      </c>
      <c r="AB737" s="17" t="str" cm="1">
        <f t="array" ref="AB737">_xlfn.IFS(AA737=0,"No evidenciado",AA737=1,"Novato",AA737=2,"Principiante avanzado",AA737=3,"Competente",AA737=4,"Proficiente",AA737=5,"Master")</f>
        <v>Master</v>
      </c>
      <c r="AC737" s="17">
        <v>1</v>
      </c>
      <c r="AD737" s="17" t="str" cm="1">
        <f t="array" ref="AD737">_xlfn.IFS(AC737=0,"Prenovato",AC737=1,"Novato",AC737=2,"Principiante avanzado",AC737=3,"Competente",AC737=4,"Proficiente",AC737=5,"Master")</f>
        <v>Novato</v>
      </c>
      <c r="AE737" s="17" t="s">
        <v>308</v>
      </c>
    </row>
    <row r="738" spans="1:31" x14ac:dyDescent="0.25">
      <c r="A738" t="s">
        <v>280</v>
      </c>
      <c r="B738" t="s">
        <v>281</v>
      </c>
      <c r="C738" t="s">
        <v>196</v>
      </c>
      <c r="D738" t="s">
        <v>197</v>
      </c>
      <c r="E738" t="s">
        <v>280</v>
      </c>
      <c r="F738" t="s">
        <v>281</v>
      </c>
      <c r="G738" t="s">
        <v>282</v>
      </c>
      <c r="H738" s="4"/>
      <c r="I738" s="1">
        <f t="shared" ca="1" si="47"/>
        <v>1487</v>
      </c>
      <c r="J738" s="1" t="str">
        <f t="shared" ca="1" si="48"/>
        <v>3. Mayor a 6 meses</v>
      </c>
      <c r="K738" t="str">
        <f t="shared" si="49"/>
        <v>SI</v>
      </c>
      <c r="L738" t="s">
        <v>196</v>
      </c>
      <c r="M738" t="s">
        <v>303</v>
      </c>
      <c r="N738" t="s">
        <v>291</v>
      </c>
      <c r="O738" t="s">
        <v>292</v>
      </c>
      <c r="P738" t="str">
        <f t="shared" si="50"/>
        <v>JIMENA AYLIN CORAZAO GUTIERREZGestión de ProyectosAUTOEVALUACION</v>
      </c>
      <c r="Q738" t="str">
        <f>BASE[[#This Row],[NombresCalificado]]&amp;BASE[[#This Row],[TipoEvaluacion]]</f>
        <v>JIMENA AYLIN CORAZAO GUTIERREZAUTOEVALUACION</v>
      </c>
      <c r="R738">
        <v>2</v>
      </c>
      <c r="S738" t="s">
        <v>4</v>
      </c>
      <c r="T738" t="s">
        <v>307</v>
      </c>
      <c r="U738" s="17">
        <v>1</v>
      </c>
      <c r="V738" s="17" t="str" cm="1">
        <f t="array" ref="V738">_xlfn.IFS(U738=0,"Prenovato",U738=1,"Novato",U738=2,"Principiante avanzado",U738=3,"Competente",U738=4,"Proficiente",U738=5,"Master")</f>
        <v>Novato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5</v>
      </c>
      <c r="AB738" s="17" t="str" cm="1">
        <f t="array" ref="AB738">_xlfn.IFS(AA738=0,"No evidenciado",AA738=1,"Novato",AA738=2,"Principiante avanzado",AA738=3,"Competente",AA738=4,"Proficiente",AA738=5,"Master")</f>
        <v>Master</v>
      </c>
      <c r="AC738" s="17">
        <v>1</v>
      </c>
      <c r="AD738" s="17" t="str" cm="1">
        <f t="array" ref="AD738">_xlfn.IFS(AC738=0,"Prenovato",AC738=1,"Novato",AC738=2,"Principiante avanzado",AC738=3,"Competente",AC738=4,"Proficiente",AC738=5,"Master")</f>
        <v>Novato</v>
      </c>
      <c r="AE738" s="17" t="s">
        <v>308</v>
      </c>
    </row>
    <row r="739" spans="1:31" x14ac:dyDescent="0.25">
      <c r="A739" t="s">
        <v>280</v>
      </c>
      <c r="B739" t="s">
        <v>281</v>
      </c>
      <c r="C739" t="s">
        <v>196</v>
      </c>
      <c r="D739" t="s">
        <v>197</v>
      </c>
      <c r="E739" t="s">
        <v>280</v>
      </c>
      <c r="F739" t="s">
        <v>281</v>
      </c>
      <c r="G739" t="s">
        <v>282</v>
      </c>
      <c r="H739" s="4"/>
      <c r="I739" s="1">
        <f t="shared" ca="1" si="47"/>
        <v>1487</v>
      </c>
      <c r="J739" s="1" t="str">
        <f t="shared" ca="1" si="48"/>
        <v>3. Mayor a 6 meses</v>
      </c>
      <c r="K739" t="str">
        <f t="shared" si="49"/>
        <v>SI</v>
      </c>
      <c r="L739" t="s">
        <v>196</v>
      </c>
      <c r="M739" t="s">
        <v>301</v>
      </c>
      <c r="N739" t="s">
        <v>296</v>
      </c>
      <c r="O739" t="s">
        <v>296</v>
      </c>
      <c r="P739" t="str">
        <f t="shared" si="50"/>
        <v>JIMENA AYLIN CORAZAO GUTIERREZMejora de ProcesosAUTOEVALUACION</v>
      </c>
      <c r="Q739" t="str">
        <f>BASE[[#This Row],[NombresCalificado]]&amp;BASE[[#This Row],[TipoEvaluacion]]</f>
        <v>JIMENA AYLIN CORAZAO GUTIERREZAUTOEVALUACION</v>
      </c>
      <c r="R739">
        <v>2</v>
      </c>
      <c r="S739" t="s">
        <v>4</v>
      </c>
      <c r="T739" t="s">
        <v>307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5</v>
      </c>
      <c r="AB739" s="17" t="str" cm="1">
        <f t="array" ref="AB739">_xlfn.IFS(AA739=0,"No evidenciado",AA739=1,"Novato",AA739=2,"Principiante avanzado",AA739=3,"Competente",AA739=4,"Proficiente",AA739=5,"Master")</f>
        <v>Master</v>
      </c>
      <c r="AC739" s="17">
        <v>1</v>
      </c>
      <c r="AD739" s="17" t="str" cm="1">
        <f t="array" ref="AD739">_xlfn.IFS(AC739=0,"Prenovato",AC739=1,"Novato",AC739=2,"Principiante avanzado",AC739=3,"Competente",AC739=4,"Proficiente",AC739=5,"Master")</f>
        <v>Novato</v>
      </c>
      <c r="AE739" s="17" t="s">
        <v>308</v>
      </c>
    </row>
    <row r="740" spans="1:31" x14ac:dyDescent="0.25">
      <c r="A740" t="s">
        <v>280</v>
      </c>
      <c r="B740" t="s">
        <v>281</v>
      </c>
      <c r="C740" t="s">
        <v>196</v>
      </c>
      <c r="D740" t="s">
        <v>197</v>
      </c>
      <c r="E740" t="s">
        <v>280</v>
      </c>
      <c r="F740" t="s">
        <v>281</v>
      </c>
      <c r="G740" t="s">
        <v>282</v>
      </c>
      <c r="H740" s="4"/>
      <c r="I740" s="1">
        <f t="shared" ca="1" si="47"/>
        <v>1487</v>
      </c>
      <c r="J740" s="1" t="str">
        <f t="shared" ca="1" si="48"/>
        <v>3. Mayor a 6 meses</v>
      </c>
      <c r="K740" t="str">
        <f t="shared" si="49"/>
        <v>SI</v>
      </c>
      <c r="L740" t="s">
        <v>196</v>
      </c>
      <c r="M740" t="s">
        <v>290</v>
      </c>
      <c r="N740" t="s">
        <v>291</v>
      </c>
      <c r="O740" t="s">
        <v>292</v>
      </c>
      <c r="P740" t="str">
        <f t="shared" si="50"/>
        <v>JIMENA AYLIN CORAZAO GUTIERREZAnálisis del entorno (interno y externo)AUTOEVALUACION</v>
      </c>
      <c r="Q740" t="str">
        <f>BASE[[#This Row],[NombresCalificado]]&amp;BASE[[#This Row],[TipoEvaluacion]]</f>
        <v>JIMENA AYLIN CORAZAO GUTIERREZAUTOEVALUACION</v>
      </c>
      <c r="R740">
        <v>2</v>
      </c>
      <c r="S740" t="s">
        <v>4</v>
      </c>
      <c r="T740" t="s">
        <v>307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5</v>
      </c>
      <c r="AB740" s="17" t="str" cm="1">
        <f t="array" ref="AB740">_xlfn.IFS(AA740=0,"No evidenciado",AA740=1,"Novato",AA740=2,"Principiante avanzado",AA740=3,"Competente",AA740=4,"Proficiente",AA740=5,"Master")</f>
        <v>Master</v>
      </c>
      <c r="AC740" s="17">
        <v>1</v>
      </c>
      <c r="AD740" s="17" t="str" cm="1">
        <f t="array" ref="AD740">_xlfn.IFS(AC740=0,"Prenovato",AC740=1,"Novato",AC740=2,"Principiante avanzado",AC740=3,"Competente",AC740=4,"Proficiente",AC740=5,"Master")</f>
        <v>Novato</v>
      </c>
      <c r="AE740" s="17" t="s">
        <v>308</v>
      </c>
    </row>
    <row r="741" spans="1:31" x14ac:dyDescent="0.25">
      <c r="A741" t="s">
        <v>280</v>
      </c>
      <c r="B741" t="s">
        <v>281</v>
      </c>
      <c r="C741" t="s">
        <v>196</v>
      </c>
      <c r="D741" t="s">
        <v>197</v>
      </c>
      <c r="E741" t="s">
        <v>280</v>
      </c>
      <c r="F741" t="s">
        <v>281</v>
      </c>
      <c r="G741" t="s">
        <v>282</v>
      </c>
      <c r="H741" s="4"/>
      <c r="I741" s="1">
        <f t="shared" ca="1" si="47"/>
        <v>1487</v>
      </c>
      <c r="J741" s="1" t="str">
        <f t="shared" ca="1" si="48"/>
        <v>3. Mayor a 6 meses</v>
      </c>
      <c r="K741" t="str">
        <f t="shared" si="49"/>
        <v>SI</v>
      </c>
      <c r="L741" t="s">
        <v>196</v>
      </c>
      <c r="M741" t="s">
        <v>298</v>
      </c>
      <c r="N741" t="s">
        <v>296</v>
      </c>
      <c r="O741" t="s">
        <v>296</v>
      </c>
      <c r="P741" t="str">
        <f t="shared" si="50"/>
        <v>JIMENA AYLIN CORAZAO GUTIERREZElaboración de Modelos Financieros y No FinancierosAUTOEVALUACION</v>
      </c>
      <c r="Q741" t="str">
        <f>BASE[[#This Row],[NombresCalificado]]&amp;BASE[[#This Row],[TipoEvaluacion]]</f>
        <v>JIMENA AYLIN CORAZAO GUTIERREZAUTOEVALUACION</v>
      </c>
      <c r="R741">
        <v>2</v>
      </c>
      <c r="S741" t="s">
        <v>4</v>
      </c>
      <c r="T741" t="s">
        <v>307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5</v>
      </c>
      <c r="AB741" s="17" t="str" cm="1">
        <f t="array" ref="AB741">_xlfn.IFS(AA741=0,"No evidenciado",AA741=1,"Novato",AA741=2,"Principiante avanzado",AA741=3,"Competente",AA741=4,"Proficiente",AA741=5,"Master")</f>
        <v>Master</v>
      </c>
      <c r="AC741" s="17">
        <v>1</v>
      </c>
      <c r="AD741" s="17" t="str" cm="1">
        <f t="array" ref="AD741">_xlfn.IFS(AC741=0,"Prenovato",AC741=1,"Novato",AC741=2,"Principiante avanzado",AC741=3,"Competente",AC741=4,"Proficiente",AC741=5,"Master")</f>
        <v>Novato</v>
      </c>
      <c r="AE741" s="17" t="s">
        <v>308</v>
      </c>
    </row>
    <row r="742" spans="1:31" x14ac:dyDescent="0.25">
      <c r="A742" t="s">
        <v>280</v>
      </c>
      <c r="B742" t="s">
        <v>281</v>
      </c>
      <c r="C742" t="s">
        <v>196</v>
      </c>
      <c r="D742" t="s">
        <v>197</v>
      </c>
      <c r="E742" t="s">
        <v>280</v>
      </c>
      <c r="F742" t="s">
        <v>281</v>
      </c>
      <c r="G742" t="s">
        <v>282</v>
      </c>
      <c r="H742" s="4"/>
      <c r="I742" s="1">
        <f t="shared" ca="1" si="47"/>
        <v>1487</v>
      </c>
      <c r="J742" s="1" t="str">
        <f t="shared" ca="1" si="48"/>
        <v>3. Mayor a 6 meses</v>
      </c>
      <c r="K742" t="str">
        <f t="shared" si="49"/>
        <v>SI</v>
      </c>
      <c r="L742" t="s">
        <v>196</v>
      </c>
      <c r="M742" t="s">
        <v>299</v>
      </c>
      <c r="N742" t="s">
        <v>296</v>
      </c>
      <c r="O742" t="s">
        <v>296</v>
      </c>
      <c r="P742" t="str">
        <f t="shared" si="50"/>
        <v>JIMENA AYLIN CORAZAO GUTIERREZFormulación y de desarrollo de solucionesAUTOEVALUACION</v>
      </c>
      <c r="Q742" t="str">
        <f>BASE[[#This Row],[NombresCalificado]]&amp;BASE[[#This Row],[TipoEvaluacion]]</f>
        <v>JIMENA AYLIN CORAZAO GUTIERREZAUTOEVALUACION</v>
      </c>
      <c r="R742">
        <v>2</v>
      </c>
      <c r="S742" t="s">
        <v>4</v>
      </c>
      <c r="T742" t="s">
        <v>307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5</v>
      </c>
      <c r="AB742" s="17" t="str" cm="1">
        <f t="array" ref="AB742">_xlfn.IFS(AA742=0,"No evidenciado",AA742=1,"Novato",AA742=2,"Principiante avanzado",AA742=3,"Competente",AA742=4,"Proficiente",AA742=5,"Master")</f>
        <v>Master</v>
      </c>
      <c r="AC742" s="17">
        <v>1</v>
      </c>
      <c r="AD742" s="17" t="str" cm="1">
        <f t="array" ref="AD742">_xlfn.IFS(AC742=0,"Prenovato",AC742=1,"Novato",AC742=2,"Principiante avanzado",AC742=3,"Competente",AC742=4,"Proficiente",AC742=5,"Master")</f>
        <v>Novato</v>
      </c>
      <c r="AE742" s="17" t="s">
        <v>308</v>
      </c>
    </row>
    <row r="743" spans="1:31" x14ac:dyDescent="0.25">
      <c r="A743" t="s">
        <v>280</v>
      </c>
      <c r="B743" t="s">
        <v>281</v>
      </c>
      <c r="C743" t="s">
        <v>196</v>
      </c>
      <c r="D743" t="s">
        <v>197</v>
      </c>
      <c r="E743" t="s">
        <v>280</v>
      </c>
      <c r="F743" t="s">
        <v>281</v>
      </c>
      <c r="G743" t="s">
        <v>282</v>
      </c>
      <c r="H743" s="4"/>
      <c r="I743" s="1">
        <f t="shared" ca="1" si="47"/>
        <v>1487</v>
      </c>
      <c r="J743" s="1" t="str">
        <f t="shared" ca="1" si="48"/>
        <v>3. Mayor a 6 meses</v>
      </c>
      <c r="K743" t="str">
        <f t="shared" si="49"/>
        <v>SI</v>
      </c>
      <c r="L743" t="s">
        <v>196</v>
      </c>
      <c r="M743" t="s">
        <v>294</v>
      </c>
      <c r="N743" t="s">
        <v>291</v>
      </c>
      <c r="O743" t="s">
        <v>292</v>
      </c>
      <c r="P743" t="str">
        <f t="shared" si="50"/>
        <v>JIMENA AYLIN CORAZAO GUTIERREZDiseño y Desarrollo OrganizacionalAUTOEVALUACION</v>
      </c>
      <c r="Q743" t="str">
        <f>BASE[[#This Row],[NombresCalificado]]&amp;BASE[[#This Row],[TipoEvaluacion]]</f>
        <v>JIMENA AYLIN CORAZAO GUTIERREZAUTOEVALUACION</v>
      </c>
      <c r="R743">
        <v>3</v>
      </c>
      <c r="S743" t="s">
        <v>5</v>
      </c>
      <c r="T743" t="s">
        <v>307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5</v>
      </c>
      <c r="AB743" s="17" t="str" cm="1">
        <f t="array" ref="AB743">_xlfn.IFS(AA743=0,"No evidenciado",AA743=1,"Novato",AA743=2,"Principiante avanzado",AA743=3,"Competente",AA743=4,"Proficiente",AA743=5,"Master")</f>
        <v>Master</v>
      </c>
      <c r="AC743" s="17">
        <v>1</v>
      </c>
      <c r="AD743" s="17" t="str" cm="1">
        <f t="array" ref="AD743">_xlfn.IFS(AC743=0,"Prenovato",AC743=1,"Novato",AC743=2,"Principiante avanzado",AC743=3,"Competente",AC743=4,"Proficiente",AC743=5,"Master")</f>
        <v>Novato</v>
      </c>
      <c r="AE743" s="17" t="s">
        <v>308</v>
      </c>
    </row>
    <row r="744" spans="1:31" x14ac:dyDescent="0.25">
      <c r="A744" t="s">
        <v>205</v>
      </c>
      <c r="B744" t="s">
        <v>206</v>
      </c>
      <c r="C744" t="s">
        <v>201</v>
      </c>
      <c r="D744" t="s">
        <v>197</v>
      </c>
      <c r="E744" t="s">
        <v>280</v>
      </c>
      <c r="F744" t="s">
        <v>281</v>
      </c>
      <c r="G744" t="s">
        <v>282</v>
      </c>
      <c r="H744" s="4"/>
      <c r="I744" s="1">
        <f t="shared" ca="1" si="47"/>
        <v>1487</v>
      </c>
      <c r="J744" s="1" t="str">
        <f t="shared" ca="1" si="48"/>
        <v>3. Mayor a 6 meses</v>
      </c>
      <c r="K744" t="str">
        <f t="shared" si="49"/>
        <v>SI</v>
      </c>
      <c r="L744" t="s">
        <v>196</v>
      </c>
      <c r="M744" t="s">
        <v>301</v>
      </c>
      <c r="N744" t="s">
        <v>296</v>
      </c>
      <c r="O744" t="s">
        <v>296</v>
      </c>
      <c r="P744" t="str">
        <f t="shared" si="50"/>
        <v>JIMENA AYLIN CORAZAO GUTIERREZMejora de ProcesosEVALUACION</v>
      </c>
      <c r="Q744" t="str">
        <f>BASE[[#This Row],[NombresCalificado]]&amp;BASE[[#This Row],[TipoEvaluacion]]</f>
        <v>JIMENA AYLIN CORAZAO GUTIERREZEVALUACION</v>
      </c>
      <c r="R744">
        <v>2</v>
      </c>
      <c r="S744" t="s">
        <v>4</v>
      </c>
      <c r="T744" t="s">
        <v>307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>
        <v>2</v>
      </c>
      <c r="X744" s="17" t="str" cm="1">
        <f t="array" ref="X744">_xlfn.IFS(W744=0,"No evidenciado",W744=1,"Novato",W744=2,"Principiante avanzado",W744=3,"Competente",W744=4,"Proficiente",W744=5,"Master")</f>
        <v>Principiante avanzado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1</v>
      </c>
      <c r="AD744" s="17" t="str" cm="1">
        <f t="array" ref="AD744">_xlfn.IFS(AC744=0,"Prenovato",AC744=1,"Novato",AC744=2,"Principiante avanzado",AC744=3,"Competente",AC744=4,"Proficiente",AC744=5,"Master")</f>
        <v>Novato</v>
      </c>
      <c r="AE744" s="17" t="s">
        <v>309</v>
      </c>
    </row>
    <row r="745" spans="1:31" x14ac:dyDescent="0.25">
      <c r="A745" t="s">
        <v>205</v>
      </c>
      <c r="B745" t="s">
        <v>206</v>
      </c>
      <c r="C745" t="s">
        <v>201</v>
      </c>
      <c r="D745" t="s">
        <v>197</v>
      </c>
      <c r="E745" t="s">
        <v>280</v>
      </c>
      <c r="F745" t="s">
        <v>281</v>
      </c>
      <c r="G745" t="s">
        <v>282</v>
      </c>
      <c r="H745" s="4"/>
      <c r="I745" s="1">
        <f t="shared" ca="1" si="47"/>
        <v>1487</v>
      </c>
      <c r="J745" s="1" t="str">
        <f t="shared" ca="1" si="48"/>
        <v>3. Mayor a 6 meses</v>
      </c>
      <c r="K745" t="str">
        <f t="shared" si="49"/>
        <v>SI</v>
      </c>
      <c r="L745" t="s">
        <v>196</v>
      </c>
      <c r="M745" t="s">
        <v>305</v>
      </c>
      <c r="N745" t="s">
        <v>291</v>
      </c>
      <c r="O745" t="s">
        <v>292</v>
      </c>
      <c r="P745" t="str">
        <f t="shared" si="50"/>
        <v>JIMENA AYLIN CORAZAO GUTIERREZCapacidad innovadora y creativaEVALUACION</v>
      </c>
      <c r="Q745" t="str">
        <f>BASE[[#This Row],[NombresCalificado]]&amp;BASE[[#This Row],[TipoEvaluacion]]</f>
        <v>JIMENA AYLIN CORAZAO GUTIERREZEVALUACION</v>
      </c>
      <c r="R745">
        <v>2</v>
      </c>
      <c r="S745" t="s">
        <v>4</v>
      </c>
      <c r="T745" t="s">
        <v>307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>
        <v>2</v>
      </c>
      <c r="X745" s="17" t="str" cm="1">
        <f t="array" ref="X745">_xlfn.IFS(W745=0,"No evidenciado",W745=1,"Novato",W745=2,"Principiante avanzado",W745=3,"Competente",W745=4,"Proficiente",W745=5,"Master")</f>
        <v>Principiante avanzado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1</v>
      </c>
      <c r="AD745" s="17" t="str" cm="1">
        <f t="array" ref="AD745">_xlfn.IFS(AC745=0,"Prenovato",AC745=1,"Novato",AC745=2,"Principiante avanzado",AC745=3,"Competente",AC745=4,"Proficiente",AC745=5,"Master")</f>
        <v>Novato</v>
      </c>
      <c r="AE745" s="17" t="s">
        <v>309</v>
      </c>
    </row>
    <row r="746" spans="1:31" x14ac:dyDescent="0.25">
      <c r="A746" t="s">
        <v>205</v>
      </c>
      <c r="B746" t="s">
        <v>206</v>
      </c>
      <c r="C746" t="s">
        <v>201</v>
      </c>
      <c r="D746" t="s">
        <v>197</v>
      </c>
      <c r="E746" t="s">
        <v>280</v>
      </c>
      <c r="F746" t="s">
        <v>281</v>
      </c>
      <c r="G746" t="s">
        <v>282</v>
      </c>
      <c r="H746" s="4"/>
      <c r="I746" s="1">
        <f t="shared" ca="1" si="47"/>
        <v>1487</v>
      </c>
      <c r="J746" s="1" t="str">
        <f t="shared" ca="1" si="48"/>
        <v>3. Mayor a 6 meses</v>
      </c>
      <c r="K746" t="str">
        <f t="shared" si="49"/>
        <v>SI</v>
      </c>
      <c r="L746" t="s">
        <v>196</v>
      </c>
      <c r="M746" t="s">
        <v>290</v>
      </c>
      <c r="N746" t="s">
        <v>291</v>
      </c>
      <c r="O746" t="s">
        <v>292</v>
      </c>
      <c r="P746" t="str">
        <f t="shared" si="50"/>
        <v>JIMENA AYLIN CORAZAO GUTIERREZAnálisis del entorno (interno y externo)EVALUACION</v>
      </c>
      <c r="Q746" t="str">
        <f>BASE[[#This Row],[NombresCalificado]]&amp;BASE[[#This Row],[TipoEvaluacion]]</f>
        <v>JIMENA AYLIN CORAZAO GUTIERREZEVALUACION</v>
      </c>
      <c r="R746">
        <v>1</v>
      </c>
      <c r="S746" t="s">
        <v>6</v>
      </c>
      <c r="T746" t="s">
        <v>307</v>
      </c>
      <c r="U746" s="17">
        <v>1</v>
      </c>
      <c r="V746" s="17" t="str" cm="1">
        <f t="array" ref="V746">_xlfn.IFS(U746=0,"Prenovato",U746=1,"Novato",U746=2,"Principiante avanzado",U746=3,"Competente",U746=4,"Proficiente",U746=5,"Master")</f>
        <v>Novato</v>
      </c>
      <c r="W746" s="17">
        <v>2</v>
      </c>
      <c r="X746" s="17" t="str" cm="1">
        <f t="array" ref="X746">_xlfn.IFS(W746=0,"No evidenciado",W746=1,"Novato",W746=2,"Principiante avanzado",W746=3,"Competente",W746=4,"Proficiente",W746=5,"Master")</f>
        <v>Principiante avanzado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1</v>
      </c>
      <c r="AD746" s="17" t="str" cm="1">
        <f t="array" ref="AD746">_xlfn.IFS(AC746=0,"Prenovato",AC746=1,"Novato",AC746=2,"Principiante avanzado",AC746=3,"Competente",AC746=4,"Proficiente",AC746=5,"Master")</f>
        <v>Novato</v>
      </c>
      <c r="AE746" s="17" t="s">
        <v>309</v>
      </c>
    </row>
    <row r="747" spans="1:31" x14ac:dyDescent="0.25">
      <c r="A747" t="s">
        <v>205</v>
      </c>
      <c r="B747" t="s">
        <v>206</v>
      </c>
      <c r="C747" t="s">
        <v>201</v>
      </c>
      <c r="D747" t="s">
        <v>197</v>
      </c>
      <c r="E747" t="s">
        <v>280</v>
      </c>
      <c r="F747" t="s">
        <v>281</v>
      </c>
      <c r="G747" t="s">
        <v>282</v>
      </c>
      <c r="H747" s="4"/>
      <c r="I747" s="1">
        <f t="shared" ca="1" si="47"/>
        <v>1487</v>
      </c>
      <c r="J747" s="1" t="str">
        <f t="shared" ca="1" si="48"/>
        <v>3. Mayor a 6 meses</v>
      </c>
      <c r="K747" t="str">
        <f t="shared" si="49"/>
        <v>SI</v>
      </c>
      <c r="L747" t="s">
        <v>196</v>
      </c>
      <c r="M747" t="s">
        <v>299</v>
      </c>
      <c r="N747" t="s">
        <v>296</v>
      </c>
      <c r="O747" t="s">
        <v>296</v>
      </c>
      <c r="P747" t="str">
        <f t="shared" si="50"/>
        <v>JIMENA AYLIN CORAZAO GUTIERREZFormulación y de desarrollo de solucionesEVALUACION</v>
      </c>
      <c r="Q747" t="str">
        <f>BASE[[#This Row],[NombresCalificado]]&amp;BASE[[#This Row],[TipoEvaluacion]]</f>
        <v>JIMENA AYLIN CORAZAO GUTIERREZEVALUACION</v>
      </c>
      <c r="R747">
        <v>2</v>
      </c>
      <c r="S747" t="s">
        <v>4</v>
      </c>
      <c r="T747" t="s">
        <v>307</v>
      </c>
      <c r="U747" s="17">
        <v>1</v>
      </c>
      <c r="V747" s="17" t="str" cm="1">
        <f t="array" ref="V747">_xlfn.IFS(U747=0,"Prenovato",U747=1,"Novato",U747=2,"Principiante avanzado",U747=3,"Competente",U747=4,"Proficiente",U747=5,"Master")</f>
        <v>Novato</v>
      </c>
      <c r="W747" s="17">
        <v>2</v>
      </c>
      <c r="X747" s="17" t="str" cm="1">
        <f t="array" ref="X747">_xlfn.IFS(W747=0,"No evidenciado",W747=1,"Novato",W747=2,"Principiante avanzado",W747=3,"Competente",W747=4,"Proficiente",W747=5,"Master")</f>
        <v>Principiante avanzado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1</v>
      </c>
      <c r="AD747" s="17" t="str" cm="1">
        <f t="array" ref="AD747">_xlfn.IFS(AC747=0,"Prenovato",AC747=1,"Novato",AC747=2,"Principiante avanzado",AC747=3,"Competente",AC747=4,"Proficiente",AC747=5,"Master")</f>
        <v>Novato</v>
      </c>
      <c r="AE747" s="17" t="s">
        <v>309</v>
      </c>
    </row>
    <row r="748" spans="1:31" x14ac:dyDescent="0.25">
      <c r="A748" t="s">
        <v>205</v>
      </c>
      <c r="B748" t="s">
        <v>206</v>
      </c>
      <c r="C748" t="s">
        <v>201</v>
      </c>
      <c r="D748" t="s">
        <v>197</v>
      </c>
      <c r="E748" t="s">
        <v>280</v>
      </c>
      <c r="F748" t="s">
        <v>281</v>
      </c>
      <c r="G748" t="s">
        <v>282</v>
      </c>
      <c r="H748" s="4"/>
      <c r="I748" s="1">
        <f t="shared" ca="1" si="47"/>
        <v>1487</v>
      </c>
      <c r="J748" s="1" t="str">
        <f t="shared" ca="1" si="48"/>
        <v>3. Mayor a 6 meses</v>
      </c>
      <c r="K748" t="str">
        <f t="shared" si="49"/>
        <v>SI</v>
      </c>
      <c r="L748" t="s">
        <v>196</v>
      </c>
      <c r="M748" t="s">
        <v>300</v>
      </c>
      <c r="N748" t="s">
        <v>291</v>
      </c>
      <c r="O748" t="s">
        <v>292</v>
      </c>
      <c r="P748" t="str">
        <f t="shared" si="50"/>
        <v>JIMENA AYLIN CORAZAO GUTIERREZComportamiento del ConsumidorEVALUACION</v>
      </c>
      <c r="Q748" t="str">
        <f>BASE[[#This Row],[NombresCalificado]]&amp;BASE[[#This Row],[TipoEvaluacion]]</f>
        <v>JIMENA AYLIN CORAZAO GUTIERREZEVALUACION</v>
      </c>
      <c r="R748">
        <v>2</v>
      </c>
      <c r="S748" t="s">
        <v>4</v>
      </c>
      <c r="T748" t="s">
        <v>307</v>
      </c>
      <c r="U748" s="17">
        <v>1</v>
      </c>
      <c r="V748" s="17" t="str" cm="1">
        <f t="array" ref="V748">_xlfn.IFS(U748=0,"Prenovato",U748=1,"Novato",U748=2,"Principiante avanzado",U748=3,"Competente",U748=4,"Proficiente",U748=5,"Master")</f>
        <v>Novato</v>
      </c>
      <c r="W748" s="17">
        <v>2</v>
      </c>
      <c r="X748" s="17" t="str" cm="1">
        <f t="array" ref="X748">_xlfn.IFS(W748=0,"No evidenciado",W748=1,"Novato",W748=2,"Principiante avanzado",W748=3,"Competente",W748=4,"Proficiente",W748=5,"Master")</f>
        <v>Principiante avanzado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1</v>
      </c>
      <c r="AD748" s="17" t="str" cm="1">
        <f t="array" ref="AD748">_xlfn.IFS(AC748=0,"Prenovato",AC748=1,"Novato",AC748=2,"Principiante avanzado",AC748=3,"Competente",AC748=4,"Proficiente",AC748=5,"Master")</f>
        <v>Novato</v>
      </c>
      <c r="AE748" s="17" t="s">
        <v>309</v>
      </c>
    </row>
    <row r="749" spans="1:31" x14ac:dyDescent="0.25">
      <c r="A749" t="s">
        <v>205</v>
      </c>
      <c r="B749" t="s">
        <v>206</v>
      </c>
      <c r="C749" t="s">
        <v>201</v>
      </c>
      <c r="D749" t="s">
        <v>197</v>
      </c>
      <c r="E749" t="s">
        <v>280</v>
      </c>
      <c r="F749" t="s">
        <v>281</v>
      </c>
      <c r="G749" t="s">
        <v>282</v>
      </c>
      <c r="H749" s="4"/>
      <c r="I749" s="1">
        <f t="shared" ca="1" si="47"/>
        <v>1487</v>
      </c>
      <c r="J749" s="1" t="str">
        <f t="shared" ca="1" si="48"/>
        <v>3. Mayor a 6 meses</v>
      </c>
      <c r="K749" t="str">
        <f t="shared" si="49"/>
        <v>SI</v>
      </c>
      <c r="L749" t="s">
        <v>196</v>
      </c>
      <c r="M749" t="s">
        <v>304</v>
      </c>
      <c r="N749" t="s">
        <v>296</v>
      </c>
      <c r="O749" t="s">
        <v>296</v>
      </c>
      <c r="P749" t="str">
        <f t="shared" si="50"/>
        <v>JIMENA AYLIN CORAZAO GUTIERREZAnálisis descriptivo y prescriptivoEVALUACION</v>
      </c>
      <c r="Q749" t="str">
        <f>BASE[[#This Row],[NombresCalificado]]&amp;BASE[[#This Row],[TipoEvaluacion]]</f>
        <v>JIMENA AYLIN CORAZAO GUTIERREZEVALUACION</v>
      </c>
      <c r="R749">
        <v>2</v>
      </c>
      <c r="S749" t="s">
        <v>4</v>
      </c>
      <c r="T749" t="s">
        <v>307</v>
      </c>
      <c r="U749" s="17">
        <v>1</v>
      </c>
      <c r="V749" s="17" t="str" cm="1">
        <f t="array" ref="V749">_xlfn.IFS(U749=0,"Prenovato",U749=1,"Novato",U749=2,"Principiante avanzado",U749=3,"Competente",U749=4,"Proficiente",U749=5,"Master")</f>
        <v>Novato</v>
      </c>
      <c r="W749" s="17">
        <v>2</v>
      </c>
      <c r="X749" s="17" t="str" cm="1">
        <f t="array" ref="X749">_xlfn.IFS(W749=0,"No evidenciado",W749=1,"Novato",W749=2,"Principiante avanzado",W749=3,"Competente",W749=4,"Proficiente",W749=5,"Master")</f>
        <v>Principiante avanzado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1</v>
      </c>
      <c r="AD749" s="17" t="str" cm="1">
        <f t="array" ref="AD749">_xlfn.IFS(AC749=0,"Prenovato",AC749=1,"Novato",AC749=2,"Principiante avanzado",AC749=3,"Competente",AC749=4,"Proficiente",AC749=5,"Master")</f>
        <v>Novato</v>
      </c>
      <c r="AE749" s="17" t="s">
        <v>309</v>
      </c>
    </row>
    <row r="750" spans="1:31" x14ac:dyDescent="0.25">
      <c r="A750" t="s">
        <v>205</v>
      </c>
      <c r="B750" t="s">
        <v>206</v>
      </c>
      <c r="C750" t="s">
        <v>201</v>
      </c>
      <c r="D750" t="s">
        <v>197</v>
      </c>
      <c r="E750" t="s">
        <v>280</v>
      </c>
      <c r="F750" t="s">
        <v>281</v>
      </c>
      <c r="G750" t="s">
        <v>282</v>
      </c>
      <c r="H750" s="4"/>
      <c r="I750" s="1">
        <f t="shared" ca="1" si="47"/>
        <v>1487</v>
      </c>
      <c r="J750" s="1" t="str">
        <f t="shared" ca="1" si="48"/>
        <v>3. Mayor a 6 meses</v>
      </c>
      <c r="K750" t="str">
        <f t="shared" si="49"/>
        <v>SI</v>
      </c>
      <c r="L750" t="s">
        <v>196</v>
      </c>
      <c r="M750" t="s">
        <v>293</v>
      </c>
      <c r="N750" t="s">
        <v>291</v>
      </c>
      <c r="O750" t="s">
        <v>292</v>
      </c>
      <c r="P750" t="str">
        <f t="shared" si="50"/>
        <v>JIMENA AYLIN CORAZAO GUTIERREZForesight StrategyEVALUACION</v>
      </c>
      <c r="Q750" t="str">
        <f>BASE[[#This Row],[NombresCalificado]]&amp;BASE[[#This Row],[TipoEvaluacion]]</f>
        <v>JIMENA AYLIN CORAZAO GUTIERREZEVALUACION</v>
      </c>
      <c r="R750">
        <v>1</v>
      </c>
      <c r="S750" t="s">
        <v>6</v>
      </c>
      <c r="T750" t="s">
        <v>307</v>
      </c>
      <c r="U750" s="17">
        <v>1</v>
      </c>
      <c r="V750" s="17" t="str" cm="1">
        <f t="array" ref="V750">_xlfn.IFS(U750=0,"Prenovato",U750=1,"Novato",U750=2,"Principiante avanzado",U750=3,"Competente",U750=4,"Proficiente",U750=5,"Master")</f>
        <v>Novato</v>
      </c>
      <c r="W750" s="17">
        <v>2</v>
      </c>
      <c r="X750" s="17" t="str" cm="1">
        <f t="array" ref="X750">_xlfn.IFS(W750=0,"No evidenciado",W750=1,"Novato",W750=2,"Principiante avanzado",W750=3,"Competente",W750=4,"Proficiente",W750=5,"Master")</f>
        <v>Principiante avanzado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1</v>
      </c>
      <c r="AD750" s="17" t="str" cm="1">
        <f t="array" ref="AD750">_xlfn.IFS(AC750=0,"Prenovato",AC750=1,"Novato",AC750=2,"Principiante avanzado",AC750=3,"Competente",AC750=4,"Proficiente",AC750=5,"Master")</f>
        <v>Novato</v>
      </c>
      <c r="AE750" s="17" t="s">
        <v>309</v>
      </c>
    </row>
    <row r="751" spans="1:31" x14ac:dyDescent="0.25">
      <c r="A751" t="s">
        <v>205</v>
      </c>
      <c r="B751" t="s">
        <v>206</v>
      </c>
      <c r="C751" t="s">
        <v>201</v>
      </c>
      <c r="D751" t="s">
        <v>197</v>
      </c>
      <c r="E751" t="s">
        <v>280</v>
      </c>
      <c r="F751" t="s">
        <v>281</v>
      </c>
      <c r="G751" t="s">
        <v>282</v>
      </c>
      <c r="H751" s="4"/>
      <c r="I751" s="1">
        <f t="shared" ca="1" si="47"/>
        <v>1487</v>
      </c>
      <c r="J751" s="1" t="str">
        <f t="shared" ca="1" si="48"/>
        <v>3. Mayor a 6 meses</v>
      </c>
      <c r="K751" t="str">
        <f t="shared" si="49"/>
        <v>SI</v>
      </c>
      <c r="L751" t="s">
        <v>196</v>
      </c>
      <c r="M751" t="s">
        <v>295</v>
      </c>
      <c r="N751" t="s">
        <v>296</v>
      </c>
      <c r="O751" t="s">
        <v>296</v>
      </c>
      <c r="P751" t="str">
        <f t="shared" si="50"/>
        <v>JIMENA AYLIN CORAZAO GUTIERREZTransformacion DigitalEVALUACION</v>
      </c>
      <c r="Q751" t="str">
        <f>BASE[[#This Row],[NombresCalificado]]&amp;BASE[[#This Row],[TipoEvaluacion]]</f>
        <v>JIMENA AYLIN CORAZAO GUTIERREZEVALUACION</v>
      </c>
      <c r="R751">
        <v>2</v>
      </c>
      <c r="S751" t="s">
        <v>4</v>
      </c>
      <c r="T751" t="s">
        <v>307</v>
      </c>
      <c r="U751" s="17">
        <v>1</v>
      </c>
      <c r="V751" s="17" t="str" cm="1">
        <f t="array" ref="V751">_xlfn.IFS(U751=0,"Prenovato",U751=1,"Novato",U751=2,"Principiante avanzado",U751=3,"Competente",U751=4,"Proficiente",U751=5,"Master")</f>
        <v>Novato</v>
      </c>
      <c r="W751" s="17">
        <v>2</v>
      </c>
      <c r="X751" s="17" t="str" cm="1">
        <f t="array" ref="X751">_xlfn.IFS(W751=0,"No evidenciado",W751=1,"Novato",W751=2,"Principiante avanzado",W751=3,"Competente",W751=4,"Proficiente",W751=5,"Master")</f>
        <v>Principiante avanzado</v>
      </c>
      <c r="Y751" s="17">
        <v>2</v>
      </c>
      <c r="Z751" s="17" t="str" cm="1">
        <f t="array" ref="Z751">_xlfn.IFS(Y751=0,"No evidenciado",Y751=1,"Novato",Y751=2,"Principiante avanzado",Y751=3,"Competente",Y751=4,"Proficiente",Y751=5,"Master")</f>
        <v>Principiante avanzado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1</v>
      </c>
      <c r="AD751" s="17" t="str" cm="1">
        <f t="array" ref="AD751">_xlfn.IFS(AC751=0,"Prenovato",AC751=1,"Novato",AC751=2,"Principiante avanzado",AC751=3,"Competente",AC751=4,"Proficiente",AC751=5,"Master")</f>
        <v>Novato</v>
      </c>
      <c r="AE751" s="17" t="s">
        <v>309</v>
      </c>
    </row>
    <row r="752" spans="1:31" x14ac:dyDescent="0.25">
      <c r="A752" t="s">
        <v>205</v>
      </c>
      <c r="B752" t="s">
        <v>206</v>
      </c>
      <c r="C752" t="s">
        <v>201</v>
      </c>
      <c r="D752" t="s">
        <v>197</v>
      </c>
      <c r="E752" t="s">
        <v>280</v>
      </c>
      <c r="F752" t="s">
        <v>281</v>
      </c>
      <c r="G752" t="s">
        <v>282</v>
      </c>
      <c r="H752" s="4"/>
      <c r="I752" s="1">
        <f t="shared" ca="1" si="47"/>
        <v>1487</v>
      </c>
      <c r="J752" s="1" t="str">
        <f t="shared" ca="1" si="48"/>
        <v>3. Mayor a 6 meses</v>
      </c>
      <c r="K752" t="str">
        <f t="shared" si="49"/>
        <v>SI</v>
      </c>
      <c r="L752" t="s">
        <v>196</v>
      </c>
      <c r="M752" t="s">
        <v>306</v>
      </c>
      <c r="N752" t="s">
        <v>296</v>
      </c>
      <c r="O752" t="s">
        <v>296</v>
      </c>
      <c r="P752" t="str">
        <f t="shared" si="50"/>
        <v>JIMENA AYLIN CORAZAO GUTIERREZDesarrollo de Nuevos Productos y ServiciosEVALUACION</v>
      </c>
      <c r="Q752" t="str">
        <f>BASE[[#This Row],[NombresCalificado]]&amp;BASE[[#This Row],[TipoEvaluacion]]</f>
        <v>JIMENA AYLIN CORAZAO GUTIERREZEVALUACION</v>
      </c>
      <c r="R752">
        <v>1</v>
      </c>
      <c r="S752" t="s">
        <v>6</v>
      </c>
      <c r="T752" t="s">
        <v>307</v>
      </c>
      <c r="U752" s="17">
        <v>1</v>
      </c>
      <c r="V752" s="17" t="str" cm="1">
        <f t="array" ref="V752">_xlfn.IFS(U752=0,"Prenovato",U752=1,"Novato",U752=2,"Principiante avanzado",U752=3,"Competente",U752=4,"Proficiente",U752=5,"Master")</f>
        <v>Novato</v>
      </c>
      <c r="W752" s="17">
        <v>2</v>
      </c>
      <c r="X752" s="17" t="str" cm="1">
        <f t="array" ref="X752">_xlfn.IFS(W752=0,"No evidenciado",W752=1,"Novato",W752=2,"Principiante avanzado",W752=3,"Competente",W752=4,"Proficiente",W752=5,"Master")</f>
        <v>Principiante avanzado</v>
      </c>
      <c r="Y752" s="17">
        <v>2</v>
      </c>
      <c r="Z752" s="17" t="str" cm="1">
        <f t="array" ref="Z752">_xlfn.IFS(Y752=0,"No evidenciado",Y752=1,"Novato",Y752=2,"Principiante avanzado",Y752=3,"Competente",Y752=4,"Proficiente",Y752=5,"Master")</f>
        <v>Principiante avanzado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1</v>
      </c>
      <c r="AD752" s="17" t="str" cm="1">
        <f t="array" ref="AD752">_xlfn.IFS(AC752=0,"Prenovato",AC752=1,"Novato",AC752=2,"Principiante avanzado",AC752=3,"Competente",AC752=4,"Proficiente",AC752=5,"Master")</f>
        <v>Novato</v>
      </c>
      <c r="AE752" s="17" t="s">
        <v>309</v>
      </c>
    </row>
    <row r="753" spans="1:31" x14ac:dyDescent="0.25">
      <c r="A753" t="s">
        <v>205</v>
      </c>
      <c r="B753" t="s">
        <v>206</v>
      </c>
      <c r="C753" t="s">
        <v>201</v>
      </c>
      <c r="D753" t="s">
        <v>197</v>
      </c>
      <c r="E753" t="s">
        <v>280</v>
      </c>
      <c r="F753" t="s">
        <v>281</v>
      </c>
      <c r="G753" t="s">
        <v>282</v>
      </c>
      <c r="H753" s="4"/>
      <c r="I753" s="1">
        <f t="shared" ca="1" si="47"/>
        <v>1487</v>
      </c>
      <c r="J753" s="1" t="str">
        <f t="shared" ca="1" si="48"/>
        <v>3. Mayor a 6 meses</v>
      </c>
      <c r="K753" t="str">
        <f t="shared" si="49"/>
        <v>SI</v>
      </c>
      <c r="L753" t="s">
        <v>196</v>
      </c>
      <c r="M753" t="s">
        <v>294</v>
      </c>
      <c r="N753" t="s">
        <v>291</v>
      </c>
      <c r="O753" t="s">
        <v>292</v>
      </c>
      <c r="P753" t="str">
        <f t="shared" si="50"/>
        <v>JIMENA AYLIN CORAZAO GUTIERREZDiseño y Desarrollo OrganizacionalEVALUACION</v>
      </c>
      <c r="Q753" t="str">
        <f>BASE[[#This Row],[NombresCalificado]]&amp;BASE[[#This Row],[TipoEvaluacion]]</f>
        <v>JIMENA AYLIN CORAZAO GUTIERREZEVALUACION</v>
      </c>
      <c r="R753">
        <v>1</v>
      </c>
      <c r="S753" t="s">
        <v>6</v>
      </c>
      <c r="T753" t="s">
        <v>307</v>
      </c>
      <c r="U753" s="17">
        <v>1</v>
      </c>
      <c r="V753" s="17" t="str" cm="1">
        <f t="array" ref="V753">_xlfn.IFS(U753=0,"Prenovato",U753=1,"Novato",U753=2,"Principiante avanzado",U753=3,"Competente",U753=4,"Proficiente",U753=5,"Master")</f>
        <v>Novato</v>
      </c>
      <c r="W753" s="17">
        <v>2</v>
      </c>
      <c r="X753" s="17" t="str" cm="1">
        <f t="array" ref="X753">_xlfn.IFS(W753=0,"No evidenciado",W753=1,"Novato",W753=2,"Principiante avanzado",W753=3,"Competente",W753=4,"Proficiente",W753=5,"Master")</f>
        <v>Principiante avanzado</v>
      </c>
      <c r="Y753" s="17">
        <v>2</v>
      </c>
      <c r="Z753" s="17" t="str" cm="1">
        <f t="array" ref="Z753">_xlfn.IFS(Y753=0,"No evidenciado",Y753=1,"Novato",Y753=2,"Principiante avanzado",Y753=3,"Competente",Y753=4,"Proficiente",Y753=5,"Master")</f>
        <v>Principiante avanzado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1</v>
      </c>
      <c r="AD753" s="17" t="str" cm="1">
        <f t="array" ref="AD753">_xlfn.IFS(AC753=0,"Prenovato",AC753=1,"Novato",AC753=2,"Principiante avanzado",AC753=3,"Competente",AC753=4,"Proficiente",AC753=5,"Master")</f>
        <v>Novato</v>
      </c>
      <c r="AE753" s="17" t="s">
        <v>309</v>
      </c>
    </row>
    <row r="754" spans="1:31" x14ac:dyDescent="0.25">
      <c r="A754" t="s">
        <v>205</v>
      </c>
      <c r="B754" t="s">
        <v>206</v>
      </c>
      <c r="C754" t="s">
        <v>201</v>
      </c>
      <c r="D754" t="s">
        <v>197</v>
      </c>
      <c r="E754" t="s">
        <v>280</v>
      </c>
      <c r="F754" t="s">
        <v>281</v>
      </c>
      <c r="G754" t="s">
        <v>282</v>
      </c>
      <c r="H754" s="4"/>
      <c r="I754" s="1">
        <f t="shared" ca="1" si="47"/>
        <v>1487</v>
      </c>
      <c r="J754" s="1" t="str">
        <f t="shared" ca="1" si="48"/>
        <v>3. Mayor a 6 meses</v>
      </c>
      <c r="K754" t="str">
        <f t="shared" si="49"/>
        <v>SI</v>
      </c>
      <c r="L754" t="s">
        <v>196</v>
      </c>
      <c r="M754" t="s">
        <v>303</v>
      </c>
      <c r="N754" t="s">
        <v>291</v>
      </c>
      <c r="O754" t="s">
        <v>292</v>
      </c>
      <c r="P754" t="str">
        <f t="shared" si="50"/>
        <v>JIMENA AYLIN CORAZAO GUTIERREZGestión de ProyectosEVALUACION</v>
      </c>
      <c r="Q754" t="str">
        <f>BASE[[#This Row],[NombresCalificado]]&amp;BASE[[#This Row],[TipoEvaluacion]]</f>
        <v>JIMENA AYLIN CORAZAO GUTIERREZEVALUACION</v>
      </c>
      <c r="R754">
        <v>2</v>
      </c>
      <c r="S754" t="s">
        <v>4</v>
      </c>
      <c r="T754" t="s">
        <v>307</v>
      </c>
      <c r="U754" s="17">
        <v>1</v>
      </c>
      <c r="V754" s="17" t="str" cm="1">
        <f t="array" ref="V754">_xlfn.IFS(U754=0,"Prenovato",U754=1,"Novato",U754=2,"Principiante avanzado",U754=3,"Competente",U754=4,"Proficiente",U754=5,"Master")</f>
        <v>Novato</v>
      </c>
      <c r="W754" s="17">
        <v>2</v>
      </c>
      <c r="X754" s="17" t="str" cm="1">
        <f t="array" ref="X754">_xlfn.IFS(W754=0,"No evidenciado",W754=1,"Novato",W754=2,"Principiante avanzado",W754=3,"Competente",W754=4,"Proficiente",W754=5,"Master")</f>
        <v>Principiante avanzado</v>
      </c>
      <c r="Y754" s="17">
        <v>2</v>
      </c>
      <c r="Z754" s="17" t="str" cm="1">
        <f t="array" ref="Z754">_xlfn.IFS(Y754=0,"No evidenciado",Y754=1,"Novato",Y754=2,"Principiante avanzado",Y754=3,"Competente",Y754=4,"Proficiente",Y754=5,"Master")</f>
        <v>Principiante avanzado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1</v>
      </c>
      <c r="AD754" s="17" t="str" cm="1">
        <f t="array" ref="AD754">_xlfn.IFS(AC754=0,"Prenovato",AC754=1,"Novato",AC754=2,"Principiante avanzado",AC754=3,"Competente",AC754=4,"Proficiente",AC754=5,"Master")</f>
        <v>Novato</v>
      </c>
      <c r="AE754" s="17" t="s">
        <v>309</v>
      </c>
    </row>
    <row r="755" spans="1:31" x14ac:dyDescent="0.25">
      <c r="A755" t="s">
        <v>205</v>
      </c>
      <c r="B755" t="s">
        <v>206</v>
      </c>
      <c r="C755" t="s">
        <v>201</v>
      </c>
      <c r="D755" t="s">
        <v>197</v>
      </c>
      <c r="E755" t="s">
        <v>280</v>
      </c>
      <c r="F755" t="s">
        <v>281</v>
      </c>
      <c r="G755" t="s">
        <v>282</v>
      </c>
      <c r="H755" s="4"/>
      <c r="I755" s="1">
        <f t="shared" ca="1" si="47"/>
        <v>1487</v>
      </c>
      <c r="J755" s="1" t="str">
        <f t="shared" ca="1" si="48"/>
        <v>3. Mayor a 6 meses</v>
      </c>
      <c r="K755" t="str">
        <f t="shared" si="49"/>
        <v>SI</v>
      </c>
      <c r="L755" t="s">
        <v>196</v>
      </c>
      <c r="M755" t="s">
        <v>302</v>
      </c>
      <c r="N755" t="s">
        <v>296</v>
      </c>
      <c r="O755" t="s">
        <v>296</v>
      </c>
      <c r="P755" t="str">
        <f t="shared" si="50"/>
        <v>JIMENA AYLIN CORAZAO GUTIERREZComunicación MultidimensionalEVALUACION</v>
      </c>
      <c r="Q755" t="str">
        <f>BASE[[#This Row],[NombresCalificado]]&amp;BASE[[#This Row],[TipoEvaluacion]]</f>
        <v>JIMENA AYLIN CORAZAO GUTIERREZEVALUACION</v>
      </c>
      <c r="R755">
        <v>1</v>
      </c>
      <c r="S755" t="s">
        <v>6</v>
      </c>
      <c r="T755" t="s">
        <v>307</v>
      </c>
      <c r="U755" s="17">
        <v>1</v>
      </c>
      <c r="V755" s="17" t="str" cm="1">
        <f t="array" ref="V755">_xlfn.IFS(U755=0,"Prenovato",U755=1,"Novato",U755=2,"Principiante avanzado",U755=3,"Competente",U755=4,"Proficiente",U755=5,"Master")</f>
        <v>Novato</v>
      </c>
      <c r="W755" s="17">
        <v>2</v>
      </c>
      <c r="X755" s="17" t="str" cm="1">
        <f t="array" ref="X755">_xlfn.IFS(W755=0,"No evidenciado",W755=1,"Novato",W755=2,"Principiante avanzado",W755=3,"Competente",W755=4,"Proficiente",W755=5,"Master")</f>
        <v>Principiante avanzado</v>
      </c>
      <c r="Y755" s="17">
        <v>2</v>
      </c>
      <c r="Z755" s="17" t="str" cm="1">
        <f t="array" ref="Z755">_xlfn.IFS(Y755=0,"No evidenciado",Y755=1,"Novato",Y755=2,"Principiante avanzado",Y755=3,"Competente",Y755=4,"Proficiente",Y755=5,"Master")</f>
        <v>Principiante avanzado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1</v>
      </c>
      <c r="AD755" s="17" t="str" cm="1">
        <f t="array" ref="AD755">_xlfn.IFS(AC755=0,"Prenovato",AC755=1,"Novato",AC755=2,"Principiante avanzado",AC755=3,"Competente",AC755=4,"Proficiente",AC755=5,"Master")</f>
        <v>Novato</v>
      </c>
      <c r="AE755" s="17" t="s">
        <v>309</v>
      </c>
    </row>
    <row r="756" spans="1:31" x14ac:dyDescent="0.25">
      <c r="A756" t="s">
        <v>205</v>
      </c>
      <c r="B756" t="s">
        <v>206</v>
      </c>
      <c r="C756" t="s">
        <v>201</v>
      </c>
      <c r="D756" t="s">
        <v>197</v>
      </c>
      <c r="E756" t="s">
        <v>280</v>
      </c>
      <c r="F756" t="s">
        <v>281</v>
      </c>
      <c r="G756" t="s">
        <v>282</v>
      </c>
      <c r="H756" s="4"/>
      <c r="I756" s="1">
        <f t="shared" ca="1" si="47"/>
        <v>1487</v>
      </c>
      <c r="J756" s="1" t="str">
        <f t="shared" ca="1" si="48"/>
        <v>3. Mayor a 6 meses</v>
      </c>
      <c r="K756" t="str">
        <f t="shared" si="49"/>
        <v>SI</v>
      </c>
      <c r="L756" t="s">
        <v>196</v>
      </c>
      <c r="M756" t="s">
        <v>297</v>
      </c>
      <c r="N756" t="s">
        <v>296</v>
      </c>
      <c r="O756" t="s">
        <v>296</v>
      </c>
      <c r="P756" t="str">
        <f t="shared" si="50"/>
        <v>JIMENA AYLIN CORAZAO GUTIERREZElaboración de modelos de negocio (inc. Digital)EVALUACION</v>
      </c>
      <c r="Q756" t="str">
        <f>BASE[[#This Row],[NombresCalificado]]&amp;BASE[[#This Row],[TipoEvaluacion]]</f>
        <v>JIMENA AYLIN CORAZAO GUTIERREZEVALUACION</v>
      </c>
      <c r="R756">
        <v>0</v>
      </c>
      <c r="S756" t="s">
        <v>185</v>
      </c>
      <c r="T756" t="s">
        <v>307</v>
      </c>
      <c r="U756" s="17">
        <v>1</v>
      </c>
      <c r="V756" s="17" t="str" cm="1">
        <f t="array" ref="V756">_xlfn.IFS(U756=0,"Prenovato",U756=1,"Novato",U756=2,"Principiante avanzado",U756=3,"Competente",U756=4,"Proficiente",U756=5,"Master")</f>
        <v>Novato</v>
      </c>
      <c r="W756" s="17">
        <v>2</v>
      </c>
      <c r="X756" s="17" t="str" cm="1">
        <f t="array" ref="X756">_xlfn.IFS(W756=0,"No evidenciado",W756=1,"Novato",W756=2,"Principiante avanzado",W756=3,"Competente",W756=4,"Proficiente",W756=5,"Master")</f>
        <v>Principiante avanzado</v>
      </c>
      <c r="Y756" s="17">
        <v>2</v>
      </c>
      <c r="Z756" s="17" t="str" cm="1">
        <f t="array" ref="Z756">_xlfn.IFS(Y756=0,"No evidenciado",Y756=1,"Novato",Y756=2,"Principiante avanzado",Y756=3,"Competente",Y756=4,"Proficiente",Y756=5,"Master")</f>
        <v>Principiante avanzado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1</v>
      </c>
      <c r="AD756" s="17" t="str" cm="1">
        <f t="array" ref="AD756">_xlfn.IFS(AC756=0,"Prenovato",AC756=1,"Novato",AC756=2,"Principiante avanzado",AC756=3,"Competente",AC756=4,"Proficiente",AC756=5,"Master")</f>
        <v>Novato</v>
      </c>
      <c r="AE756" s="17" t="s">
        <v>309</v>
      </c>
    </row>
    <row r="757" spans="1:31" x14ac:dyDescent="0.25">
      <c r="A757" t="s">
        <v>205</v>
      </c>
      <c r="B757" t="s">
        <v>206</v>
      </c>
      <c r="C757" t="s">
        <v>201</v>
      </c>
      <c r="D757" t="s">
        <v>197</v>
      </c>
      <c r="E757" t="s">
        <v>280</v>
      </c>
      <c r="F757" t="s">
        <v>281</v>
      </c>
      <c r="G757" t="s">
        <v>282</v>
      </c>
      <c r="H757" s="4"/>
      <c r="I757" s="1">
        <f t="shared" ca="1" si="47"/>
        <v>1487</v>
      </c>
      <c r="J757" s="1" t="str">
        <f t="shared" ca="1" si="48"/>
        <v>3. Mayor a 6 meses</v>
      </c>
      <c r="K757" t="str">
        <f t="shared" si="49"/>
        <v>SI</v>
      </c>
      <c r="L757" t="s">
        <v>196</v>
      </c>
      <c r="M757" t="s">
        <v>298</v>
      </c>
      <c r="N757" t="s">
        <v>296</v>
      </c>
      <c r="O757" t="s">
        <v>296</v>
      </c>
      <c r="P757" t="str">
        <f t="shared" si="50"/>
        <v>JIMENA AYLIN CORAZAO GUTIERREZElaboración de Modelos Financieros y No FinancierosEVALUACION</v>
      </c>
      <c r="Q757" t="str">
        <f>BASE[[#This Row],[NombresCalificado]]&amp;BASE[[#This Row],[TipoEvaluacion]]</f>
        <v>JIMENA AYLIN CORAZAO GUTIERREZEVALUACION</v>
      </c>
      <c r="R757">
        <v>1</v>
      </c>
      <c r="S757" t="s">
        <v>6</v>
      </c>
      <c r="T757" t="s">
        <v>307</v>
      </c>
      <c r="U757" s="17">
        <v>1</v>
      </c>
      <c r="V757" s="17" t="str" cm="1">
        <f t="array" ref="V757">_xlfn.IFS(U757=0,"Prenovato",U757=1,"Novato",U757=2,"Principiante avanzado",U757=3,"Competente",U757=4,"Proficiente",U757=5,"Master")</f>
        <v>Novato</v>
      </c>
      <c r="W757" s="17">
        <v>2</v>
      </c>
      <c r="X757" s="17" t="str" cm="1">
        <f t="array" ref="X757">_xlfn.IFS(W757=0,"No evidenciado",W757=1,"Novato",W757=2,"Principiante avanzado",W757=3,"Competente",W757=4,"Proficiente",W757=5,"Master")</f>
        <v>Principiante avanzado</v>
      </c>
      <c r="Y757" s="17">
        <v>2</v>
      </c>
      <c r="Z757" s="17" t="str" cm="1">
        <f t="array" ref="Z757">_xlfn.IFS(Y757=0,"No evidenciado",Y757=1,"Novato",Y757=2,"Principiante avanzado",Y757=3,"Competente",Y757=4,"Proficiente",Y757=5,"Master")</f>
        <v>Principiante avanzado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1</v>
      </c>
      <c r="AD757" s="17" t="str" cm="1">
        <f t="array" ref="AD757">_xlfn.IFS(AC757=0,"Prenovato",AC757=1,"Novato",AC757=2,"Principiante avanzado",AC757=3,"Competente",AC757=4,"Proficiente",AC757=5,"Master")</f>
        <v>Novato</v>
      </c>
      <c r="AE757" s="17" t="s">
        <v>309</v>
      </c>
    </row>
    <row r="758" spans="1:31" x14ac:dyDescent="0.25">
      <c r="A758" t="s">
        <v>283</v>
      </c>
      <c r="B758" t="s">
        <v>284</v>
      </c>
      <c r="C758" t="s">
        <v>196</v>
      </c>
      <c r="D758" t="s">
        <v>197</v>
      </c>
      <c r="E758" t="s">
        <v>283</v>
      </c>
      <c r="F758" t="s">
        <v>284</v>
      </c>
      <c r="G758" t="s">
        <v>285</v>
      </c>
      <c r="H758" s="4"/>
      <c r="I758" s="1">
        <f t="shared" ca="1" si="47"/>
        <v>1487</v>
      </c>
      <c r="J758" s="1" t="str">
        <f t="shared" ca="1" si="48"/>
        <v>3. Mayor a 6 meses</v>
      </c>
      <c r="K758" t="str">
        <f t="shared" si="49"/>
        <v>SI</v>
      </c>
      <c r="L758" t="s">
        <v>196</v>
      </c>
      <c r="M758" t="s">
        <v>305</v>
      </c>
      <c r="N758" t="s">
        <v>291</v>
      </c>
      <c r="O758" t="s">
        <v>292</v>
      </c>
      <c r="P758" t="str">
        <f t="shared" si="50"/>
        <v>DIEGO FERNANDO ARÓSQUIPA ROJASCapacidad innovadora y creativaAUTOEVALUACION</v>
      </c>
      <c r="Q758" t="str">
        <f>BASE[[#This Row],[NombresCalificado]]&amp;BASE[[#This Row],[TipoEvaluacion]]</f>
        <v>DIEGO FERNANDO ARÓSQUIPA ROJASAUTOEVALUACION</v>
      </c>
      <c r="R758">
        <v>1</v>
      </c>
      <c r="S758" t="s">
        <v>6</v>
      </c>
      <c r="T758" t="s">
        <v>307</v>
      </c>
      <c r="U758" s="17">
        <v>1</v>
      </c>
      <c r="V758" s="17" t="str" cm="1">
        <f t="array" ref="V758">_xlfn.IFS(U758=0,"Prenovato",U758=1,"Novato",U758=2,"Principiante avanzado",U758=3,"Competente",U758=4,"Proficiente",U758=5,"Master")</f>
        <v>Novato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1</v>
      </c>
      <c r="AD758" s="17" t="str" cm="1">
        <f t="array" ref="AD758">_xlfn.IFS(AC758=0,"Prenovato",AC758=1,"Novato",AC758=2,"Principiante avanzado",AC758=3,"Competente",AC758=4,"Proficiente",AC758=5,"Master")</f>
        <v>Novato</v>
      </c>
      <c r="AE758" s="17" t="s">
        <v>308</v>
      </c>
    </row>
    <row r="759" spans="1:31" x14ac:dyDescent="0.25">
      <c r="A759" t="s">
        <v>283</v>
      </c>
      <c r="B759" t="s">
        <v>284</v>
      </c>
      <c r="C759" t="s">
        <v>196</v>
      </c>
      <c r="D759" t="s">
        <v>197</v>
      </c>
      <c r="E759" t="s">
        <v>283</v>
      </c>
      <c r="F759" t="s">
        <v>284</v>
      </c>
      <c r="G759" t="s">
        <v>285</v>
      </c>
      <c r="H759" s="4"/>
      <c r="I759" s="1">
        <f t="shared" ca="1" si="47"/>
        <v>1487</v>
      </c>
      <c r="J759" s="1" t="str">
        <f t="shared" ca="1" si="48"/>
        <v>3. Mayor a 6 meses</v>
      </c>
      <c r="K759" t="str">
        <f t="shared" si="49"/>
        <v>SI</v>
      </c>
      <c r="L759" t="s">
        <v>196</v>
      </c>
      <c r="M759" t="s">
        <v>303</v>
      </c>
      <c r="N759" t="s">
        <v>291</v>
      </c>
      <c r="O759" t="s">
        <v>292</v>
      </c>
      <c r="P759" t="str">
        <f t="shared" si="50"/>
        <v>DIEGO FERNANDO ARÓSQUIPA ROJASGestión de ProyectosAUTOEVALUACION</v>
      </c>
      <c r="Q759" t="str">
        <f>BASE[[#This Row],[NombresCalificado]]&amp;BASE[[#This Row],[TipoEvaluacion]]</f>
        <v>DIEGO FERNANDO ARÓSQUIPA ROJASAUTOEVALUACION</v>
      </c>
      <c r="R759">
        <v>3</v>
      </c>
      <c r="S759" t="s">
        <v>5</v>
      </c>
      <c r="T759" t="s">
        <v>307</v>
      </c>
      <c r="U759" s="17">
        <v>1</v>
      </c>
      <c r="V759" s="17" t="str" cm="1">
        <f t="array" ref="V759">_xlfn.IFS(U759=0,"Prenovato",U759=1,"Novato",U759=2,"Principiante avanzado",U759=3,"Competente",U759=4,"Proficiente",U759=5,"Master")</f>
        <v>Novato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1</v>
      </c>
      <c r="AD759" s="17" t="str" cm="1">
        <f t="array" ref="AD759">_xlfn.IFS(AC759=0,"Prenovato",AC759=1,"Novato",AC759=2,"Principiante avanzado",AC759=3,"Competente",AC759=4,"Proficiente",AC759=5,"Master")</f>
        <v>Novato</v>
      </c>
      <c r="AE759" s="17" t="s">
        <v>308</v>
      </c>
    </row>
    <row r="760" spans="1:31" x14ac:dyDescent="0.25">
      <c r="A760" t="s">
        <v>283</v>
      </c>
      <c r="B760" t="s">
        <v>284</v>
      </c>
      <c r="C760" t="s">
        <v>196</v>
      </c>
      <c r="D760" t="s">
        <v>197</v>
      </c>
      <c r="E760" t="s">
        <v>283</v>
      </c>
      <c r="F760" t="s">
        <v>284</v>
      </c>
      <c r="G760" t="s">
        <v>285</v>
      </c>
      <c r="H760" s="4"/>
      <c r="I760" s="1">
        <f t="shared" ca="1" si="47"/>
        <v>1487</v>
      </c>
      <c r="J760" s="1" t="str">
        <f t="shared" ca="1" si="48"/>
        <v>3. Mayor a 6 meses</v>
      </c>
      <c r="K760" t="str">
        <f t="shared" si="49"/>
        <v>SI</v>
      </c>
      <c r="L760" t="s">
        <v>196</v>
      </c>
      <c r="M760" t="s">
        <v>298</v>
      </c>
      <c r="N760" t="s">
        <v>296</v>
      </c>
      <c r="O760" t="s">
        <v>296</v>
      </c>
      <c r="P760" t="str">
        <f t="shared" si="50"/>
        <v>DIEGO FERNANDO ARÓSQUIPA ROJASElaboración de Modelos Financieros y No FinancierosAUTOEVALUACION</v>
      </c>
      <c r="Q760" t="str">
        <f>BASE[[#This Row],[NombresCalificado]]&amp;BASE[[#This Row],[TipoEvaluacion]]</f>
        <v>DIEGO FERNANDO ARÓSQUIPA ROJASAUTOEVALUACION</v>
      </c>
      <c r="R760">
        <v>1</v>
      </c>
      <c r="S760" t="s">
        <v>6</v>
      </c>
      <c r="T760" t="s">
        <v>307</v>
      </c>
      <c r="U760" s="17">
        <v>1</v>
      </c>
      <c r="V760" s="17" t="str" cm="1">
        <f t="array" ref="V760">_xlfn.IFS(U760=0,"Prenovato",U760=1,"Novato",U760=2,"Principiante avanzado",U760=3,"Competente",U760=4,"Proficiente",U760=5,"Master")</f>
        <v>Novato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2</v>
      </c>
      <c r="Z760" s="17" t="str" cm="1">
        <f t="array" ref="Z760">_xlfn.IFS(Y760=0,"No evidenciado",Y760=1,"Novato",Y760=2,"Principiante avanzado",Y760=3,"Competente",Y760=4,"Proficiente",Y760=5,"Master")</f>
        <v>Principiante avanzado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1</v>
      </c>
      <c r="AD760" s="17" t="str" cm="1">
        <f t="array" ref="AD760">_xlfn.IFS(AC760=0,"Prenovato",AC760=1,"Novato",AC760=2,"Principiante avanzado",AC760=3,"Competente",AC760=4,"Proficiente",AC760=5,"Master")</f>
        <v>Novato</v>
      </c>
      <c r="AE760" s="17" t="s">
        <v>308</v>
      </c>
    </row>
    <row r="761" spans="1:31" x14ac:dyDescent="0.25">
      <c r="A761" t="s">
        <v>283</v>
      </c>
      <c r="B761" t="s">
        <v>284</v>
      </c>
      <c r="C761" t="s">
        <v>196</v>
      </c>
      <c r="D761" t="s">
        <v>197</v>
      </c>
      <c r="E761" t="s">
        <v>283</v>
      </c>
      <c r="F761" t="s">
        <v>284</v>
      </c>
      <c r="G761" t="s">
        <v>285</v>
      </c>
      <c r="H761" s="4"/>
      <c r="I761" s="1">
        <f t="shared" ca="1" si="47"/>
        <v>1487</v>
      </c>
      <c r="J761" s="1" t="str">
        <f t="shared" ca="1" si="48"/>
        <v>3. Mayor a 6 meses</v>
      </c>
      <c r="K761" t="str">
        <f t="shared" si="49"/>
        <v>SI</v>
      </c>
      <c r="L761" t="s">
        <v>196</v>
      </c>
      <c r="M761" t="s">
        <v>302</v>
      </c>
      <c r="N761" t="s">
        <v>296</v>
      </c>
      <c r="O761" t="s">
        <v>296</v>
      </c>
      <c r="P761" t="str">
        <f t="shared" si="50"/>
        <v>DIEGO FERNANDO ARÓSQUIPA ROJASComunicación MultidimensionalAUTOEVALUACION</v>
      </c>
      <c r="Q761" t="str">
        <f>BASE[[#This Row],[NombresCalificado]]&amp;BASE[[#This Row],[TipoEvaluacion]]</f>
        <v>DIEGO FERNANDO ARÓSQUIPA ROJASAUTOEVALUACION</v>
      </c>
      <c r="R761">
        <v>2</v>
      </c>
      <c r="S761" t="s">
        <v>4</v>
      </c>
      <c r="T761" t="s">
        <v>307</v>
      </c>
      <c r="U761" s="17">
        <v>1</v>
      </c>
      <c r="V761" s="17" t="str" cm="1">
        <f t="array" ref="V761">_xlfn.IFS(U761=0,"Prenovato",U761=1,"Novato",U761=2,"Principiante avanzado",U761=3,"Competente",U761=4,"Proficiente",U761=5,"Master")</f>
        <v>Novato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2</v>
      </c>
      <c r="Z761" s="17" t="str" cm="1">
        <f t="array" ref="Z761">_xlfn.IFS(Y761=0,"No evidenciado",Y761=1,"Novato",Y761=2,"Principiante avanzado",Y761=3,"Competente",Y761=4,"Proficiente",Y761=5,"Master")</f>
        <v>Principiante avanzado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1</v>
      </c>
      <c r="AD761" s="17" t="str" cm="1">
        <f t="array" ref="AD761">_xlfn.IFS(AC761=0,"Prenovato",AC761=1,"Novato",AC761=2,"Principiante avanzado",AC761=3,"Competente",AC761=4,"Proficiente",AC761=5,"Master")</f>
        <v>Novato</v>
      </c>
      <c r="AE761" s="17" t="s">
        <v>308</v>
      </c>
    </row>
    <row r="762" spans="1:31" x14ac:dyDescent="0.25">
      <c r="A762" t="s">
        <v>283</v>
      </c>
      <c r="B762" t="s">
        <v>284</v>
      </c>
      <c r="C762" t="s">
        <v>196</v>
      </c>
      <c r="D762" t="s">
        <v>197</v>
      </c>
      <c r="E762" t="s">
        <v>283</v>
      </c>
      <c r="F762" t="s">
        <v>284</v>
      </c>
      <c r="G762" t="s">
        <v>285</v>
      </c>
      <c r="H762" s="4"/>
      <c r="I762" s="1">
        <f t="shared" ca="1" si="47"/>
        <v>1487</v>
      </c>
      <c r="J762" s="1" t="str">
        <f t="shared" ca="1" si="48"/>
        <v>3. Mayor a 6 meses</v>
      </c>
      <c r="K762" t="str">
        <f t="shared" si="49"/>
        <v>SI</v>
      </c>
      <c r="L762" t="s">
        <v>196</v>
      </c>
      <c r="M762" t="s">
        <v>290</v>
      </c>
      <c r="N762" t="s">
        <v>291</v>
      </c>
      <c r="O762" t="s">
        <v>292</v>
      </c>
      <c r="P762" t="str">
        <f t="shared" si="50"/>
        <v>DIEGO FERNANDO ARÓSQUIPA ROJASAnálisis del entorno (interno y externo)AUTOEVALUACION</v>
      </c>
      <c r="Q762" t="str">
        <f>BASE[[#This Row],[NombresCalificado]]&amp;BASE[[#This Row],[TipoEvaluacion]]</f>
        <v>DIEGO FERNANDO ARÓSQUIPA ROJASAUTOEVALUACION</v>
      </c>
      <c r="R762">
        <v>3</v>
      </c>
      <c r="S762" t="s">
        <v>5</v>
      </c>
      <c r="T762" t="s">
        <v>307</v>
      </c>
      <c r="U762" s="17">
        <v>1</v>
      </c>
      <c r="V762" s="17" t="str" cm="1">
        <f t="array" ref="V762">_xlfn.IFS(U762=0,"Prenovato",U762=1,"Novato",U762=2,"Principiante avanzado",U762=3,"Competente",U762=4,"Proficiente",U762=5,"Master")</f>
        <v>Novato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2</v>
      </c>
      <c r="Z762" s="17" t="str" cm="1">
        <f t="array" ref="Z762">_xlfn.IFS(Y762=0,"No evidenciado",Y762=1,"Novato",Y762=2,"Principiante avanzado",Y762=3,"Competente",Y762=4,"Proficiente",Y762=5,"Master")</f>
        <v>Principiante avanzado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1</v>
      </c>
      <c r="AD762" s="17" t="str" cm="1">
        <f t="array" ref="AD762">_xlfn.IFS(AC762=0,"Prenovato",AC762=1,"Novato",AC762=2,"Principiante avanzado",AC762=3,"Competente",AC762=4,"Proficiente",AC762=5,"Master")</f>
        <v>Novato</v>
      </c>
      <c r="AE762" s="17" t="s">
        <v>308</v>
      </c>
    </row>
    <row r="763" spans="1:31" x14ac:dyDescent="0.25">
      <c r="A763" t="s">
        <v>283</v>
      </c>
      <c r="B763" t="s">
        <v>284</v>
      </c>
      <c r="C763" t="s">
        <v>196</v>
      </c>
      <c r="D763" t="s">
        <v>197</v>
      </c>
      <c r="E763" t="s">
        <v>283</v>
      </c>
      <c r="F763" t="s">
        <v>284</v>
      </c>
      <c r="G763" t="s">
        <v>285</v>
      </c>
      <c r="H763" s="4"/>
      <c r="I763" s="1">
        <f t="shared" ca="1" si="47"/>
        <v>1487</v>
      </c>
      <c r="J763" s="1" t="str">
        <f t="shared" ca="1" si="48"/>
        <v>3. Mayor a 6 meses</v>
      </c>
      <c r="K763" t="str">
        <f t="shared" si="49"/>
        <v>SI</v>
      </c>
      <c r="L763" t="s">
        <v>196</v>
      </c>
      <c r="M763" t="s">
        <v>294</v>
      </c>
      <c r="N763" t="s">
        <v>291</v>
      </c>
      <c r="O763" t="s">
        <v>292</v>
      </c>
      <c r="P763" t="str">
        <f t="shared" si="50"/>
        <v>DIEGO FERNANDO ARÓSQUIPA ROJASDiseño y Desarrollo OrganizacionalAUTOEVALUACION</v>
      </c>
      <c r="Q763" t="str">
        <f>BASE[[#This Row],[NombresCalificado]]&amp;BASE[[#This Row],[TipoEvaluacion]]</f>
        <v>DIEGO FERNANDO ARÓSQUIPA ROJASAUTOEVALUACION</v>
      </c>
      <c r="R763">
        <v>1</v>
      </c>
      <c r="S763" t="s">
        <v>6</v>
      </c>
      <c r="T763" t="s">
        <v>307</v>
      </c>
      <c r="U763" s="17">
        <v>1</v>
      </c>
      <c r="V763" s="17" t="str" cm="1">
        <f t="array" ref="V763">_xlfn.IFS(U763=0,"Prenovato",U763=1,"Novato",U763=2,"Principiante avanzado",U763=3,"Competente",U763=4,"Proficiente",U763=5,"Master")</f>
        <v>Novato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2</v>
      </c>
      <c r="Z763" s="17" t="str" cm="1">
        <f t="array" ref="Z763">_xlfn.IFS(Y763=0,"No evidenciado",Y763=1,"Novato",Y763=2,"Principiante avanzado",Y763=3,"Competente",Y763=4,"Proficiente",Y763=5,"Master")</f>
        <v>Principiante avanzado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1</v>
      </c>
      <c r="AD763" s="17" t="str" cm="1">
        <f t="array" ref="AD763">_xlfn.IFS(AC763=0,"Prenovato",AC763=1,"Novato",AC763=2,"Principiante avanzado",AC763=3,"Competente",AC763=4,"Proficiente",AC763=5,"Master")</f>
        <v>Novato</v>
      </c>
      <c r="AE763" s="17" t="s">
        <v>308</v>
      </c>
    </row>
    <row r="764" spans="1:31" x14ac:dyDescent="0.25">
      <c r="A764" t="s">
        <v>283</v>
      </c>
      <c r="B764" t="s">
        <v>284</v>
      </c>
      <c r="C764" t="s">
        <v>196</v>
      </c>
      <c r="D764" t="s">
        <v>197</v>
      </c>
      <c r="E764" t="s">
        <v>283</v>
      </c>
      <c r="F764" t="s">
        <v>284</v>
      </c>
      <c r="G764" t="s">
        <v>285</v>
      </c>
      <c r="H764" s="4"/>
      <c r="I764" s="1">
        <f t="shared" ca="1" si="47"/>
        <v>1487</v>
      </c>
      <c r="J764" s="1" t="str">
        <f t="shared" ca="1" si="48"/>
        <v>3. Mayor a 6 meses</v>
      </c>
      <c r="K764" t="str">
        <f t="shared" si="49"/>
        <v>SI</v>
      </c>
      <c r="L764" t="s">
        <v>196</v>
      </c>
      <c r="M764" t="s">
        <v>295</v>
      </c>
      <c r="N764" t="s">
        <v>296</v>
      </c>
      <c r="O764" t="s">
        <v>296</v>
      </c>
      <c r="P764" t="str">
        <f t="shared" si="50"/>
        <v>DIEGO FERNANDO ARÓSQUIPA ROJASTransformacion DigitalAUTOEVALUACION</v>
      </c>
      <c r="Q764" t="str">
        <f>BASE[[#This Row],[NombresCalificado]]&amp;BASE[[#This Row],[TipoEvaluacion]]</f>
        <v>DIEGO FERNANDO ARÓSQUIPA ROJASAUTOEVALUACION</v>
      </c>
      <c r="R764">
        <v>3</v>
      </c>
      <c r="S764" t="s">
        <v>5</v>
      </c>
      <c r="T764" t="s">
        <v>307</v>
      </c>
      <c r="U764" s="17">
        <v>1</v>
      </c>
      <c r="V764" s="17" t="str" cm="1">
        <f t="array" ref="V764">_xlfn.IFS(U764=0,"Prenovato",U764=1,"Novato",U764=2,"Principiante avanzado",U764=3,"Competente",U764=4,"Proficiente",U764=5,"Master")</f>
        <v>Novato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2</v>
      </c>
      <c r="Z764" s="17" t="str" cm="1">
        <f t="array" ref="Z764">_xlfn.IFS(Y764=0,"No evidenciado",Y764=1,"Novato",Y764=2,"Principiante avanzado",Y764=3,"Competente",Y764=4,"Proficiente",Y764=5,"Master")</f>
        <v>Principiante avanzado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1</v>
      </c>
      <c r="AD764" s="17" t="str" cm="1">
        <f t="array" ref="AD764">_xlfn.IFS(AC764=0,"Prenovato",AC764=1,"Novato",AC764=2,"Principiante avanzado",AC764=3,"Competente",AC764=4,"Proficiente",AC764=5,"Master")</f>
        <v>Novato</v>
      </c>
      <c r="AE764" s="17" t="s">
        <v>308</v>
      </c>
    </row>
    <row r="765" spans="1:31" x14ac:dyDescent="0.25">
      <c r="A765" t="s">
        <v>283</v>
      </c>
      <c r="B765" t="s">
        <v>284</v>
      </c>
      <c r="C765" t="s">
        <v>196</v>
      </c>
      <c r="D765" t="s">
        <v>197</v>
      </c>
      <c r="E765" t="s">
        <v>283</v>
      </c>
      <c r="F765" t="s">
        <v>284</v>
      </c>
      <c r="G765" t="s">
        <v>285</v>
      </c>
      <c r="H765" s="4"/>
      <c r="I765" s="1">
        <f t="shared" ca="1" si="47"/>
        <v>1487</v>
      </c>
      <c r="J765" s="1" t="str">
        <f t="shared" ca="1" si="48"/>
        <v>3. Mayor a 6 meses</v>
      </c>
      <c r="K765" t="str">
        <f t="shared" si="49"/>
        <v>SI</v>
      </c>
      <c r="L765" t="s">
        <v>196</v>
      </c>
      <c r="M765" t="s">
        <v>301</v>
      </c>
      <c r="N765" t="s">
        <v>296</v>
      </c>
      <c r="O765" t="s">
        <v>296</v>
      </c>
      <c r="P765" t="str">
        <f t="shared" si="50"/>
        <v>DIEGO FERNANDO ARÓSQUIPA ROJASMejora de ProcesosAUTOEVALUACION</v>
      </c>
      <c r="Q765" t="str">
        <f>BASE[[#This Row],[NombresCalificado]]&amp;BASE[[#This Row],[TipoEvaluacion]]</f>
        <v>DIEGO FERNANDO ARÓSQUIPA ROJASAUTOEVALUACION</v>
      </c>
      <c r="R765">
        <v>3</v>
      </c>
      <c r="S765" t="s">
        <v>5</v>
      </c>
      <c r="T765" t="s">
        <v>307</v>
      </c>
      <c r="U765" s="17">
        <v>1</v>
      </c>
      <c r="V765" s="17" t="str" cm="1">
        <f t="array" ref="V765">_xlfn.IFS(U765=0,"Prenovato",U765=1,"Novato",U765=2,"Principiante avanzado",U765=3,"Competente",U765=4,"Proficiente",U765=5,"Master")</f>
        <v>Novato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2</v>
      </c>
      <c r="Z765" s="17" t="str" cm="1">
        <f t="array" ref="Z765">_xlfn.IFS(Y765=0,"No evidenciado",Y765=1,"Novato",Y765=2,"Principiante avanzado",Y765=3,"Competente",Y765=4,"Proficiente",Y765=5,"Master")</f>
        <v>Principiante avanzado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1</v>
      </c>
      <c r="AD765" s="17" t="str" cm="1">
        <f t="array" ref="AD765">_xlfn.IFS(AC765=0,"Prenovato",AC765=1,"Novato",AC765=2,"Principiante avanzado",AC765=3,"Competente",AC765=4,"Proficiente",AC765=5,"Master")</f>
        <v>Novato</v>
      </c>
      <c r="AE765" s="17" t="s">
        <v>308</v>
      </c>
    </row>
    <row r="766" spans="1:31" x14ac:dyDescent="0.25">
      <c r="A766" t="s">
        <v>283</v>
      </c>
      <c r="B766" t="s">
        <v>284</v>
      </c>
      <c r="C766" t="s">
        <v>196</v>
      </c>
      <c r="D766" t="s">
        <v>197</v>
      </c>
      <c r="E766" t="s">
        <v>283</v>
      </c>
      <c r="F766" t="s">
        <v>284</v>
      </c>
      <c r="G766" t="s">
        <v>285</v>
      </c>
      <c r="H766" s="4"/>
      <c r="I766" s="1">
        <f t="shared" ca="1" si="47"/>
        <v>1487</v>
      </c>
      <c r="J766" s="1" t="str">
        <f t="shared" ca="1" si="48"/>
        <v>3. Mayor a 6 meses</v>
      </c>
      <c r="K766" t="str">
        <f t="shared" si="49"/>
        <v>SI</v>
      </c>
      <c r="L766" t="s">
        <v>196</v>
      </c>
      <c r="M766" t="s">
        <v>293</v>
      </c>
      <c r="N766" t="s">
        <v>291</v>
      </c>
      <c r="O766" t="s">
        <v>292</v>
      </c>
      <c r="P766" t="str">
        <f t="shared" si="50"/>
        <v>DIEGO FERNANDO ARÓSQUIPA ROJASForesight StrategyAUTOEVALUACION</v>
      </c>
      <c r="Q766" t="str">
        <f>BASE[[#This Row],[NombresCalificado]]&amp;BASE[[#This Row],[TipoEvaluacion]]</f>
        <v>DIEGO FERNANDO ARÓSQUIPA ROJASAUTOEVALUACION</v>
      </c>
      <c r="R766">
        <v>1</v>
      </c>
      <c r="S766" t="s">
        <v>6</v>
      </c>
      <c r="T766" t="s">
        <v>307</v>
      </c>
      <c r="U766" s="17">
        <v>1</v>
      </c>
      <c r="V766" s="17" t="str" cm="1">
        <f t="array" ref="V766">_xlfn.IFS(U766=0,"Prenovato",U766=1,"Novato",U766=2,"Principiante avanzado",U766=3,"Competente",U766=4,"Proficiente",U766=5,"Master")</f>
        <v>Novato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2</v>
      </c>
      <c r="Z766" s="17" t="str" cm="1">
        <f t="array" ref="Z766">_xlfn.IFS(Y766=0,"No evidenciado",Y766=1,"Novato",Y766=2,"Principiante avanzado",Y766=3,"Competente",Y766=4,"Proficiente",Y766=5,"Master")</f>
        <v>Principiante avanzado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1</v>
      </c>
      <c r="AD766" s="17" t="str" cm="1">
        <f t="array" ref="AD766">_xlfn.IFS(AC766=0,"Prenovato",AC766=1,"Novato",AC766=2,"Principiante avanzado",AC766=3,"Competente",AC766=4,"Proficiente",AC766=5,"Master")</f>
        <v>Novato</v>
      </c>
      <c r="AE766" s="17" t="s">
        <v>308</v>
      </c>
    </row>
    <row r="767" spans="1:31" x14ac:dyDescent="0.25">
      <c r="A767" t="s">
        <v>283</v>
      </c>
      <c r="B767" t="s">
        <v>284</v>
      </c>
      <c r="C767" t="s">
        <v>196</v>
      </c>
      <c r="D767" t="s">
        <v>197</v>
      </c>
      <c r="E767" t="s">
        <v>283</v>
      </c>
      <c r="F767" t="s">
        <v>284</v>
      </c>
      <c r="G767" t="s">
        <v>285</v>
      </c>
      <c r="H767" s="4"/>
      <c r="I767" s="1">
        <f t="shared" ca="1" si="47"/>
        <v>1487</v>
      </c>
      <c r="J767" s="1" t="str">
        <f t="shared" ca="1" si="48"/>
        <v>3. Mayor a 6 meses</v>
      </c>
      <c r="K767" t="str">
        <f t="shared" si="49"/>
        <v>SI</v>
      </c>
      <c r="L767" t="s">
        <v>196</v>
      </c>
      <c r="M767" t="s">
        <v>299</v>
      </c>
      <c r="N767" t="s">
        <v>296</v>
      </c>
      <c r="O767" t="s">
        <v>296</v>
      </c>
      <c r="P767" t="str">
        <f t="shared" si="50"/>
        <v>DIEGO FERNANDO ARÓSQUIPA ROJASFormulación y de desarrollo de solucionesAUTOEVALUACION</v>
      </c>
      <c r="Q767" t="str">
        <f>BASE[[#This Row],[NombresCalificado]]&amp;BASE[[#This Row],[TipoEvaluacion]]</f>
        <v>DIEGO FERNANDO ARÓSQUIPA ROJASAUTOEVALUACION</v>
      </c>
      <c r="R767">
        <v>1</v>
      </c>
      <c r="S767" t="s">
        <v>6</v>
      </c>
      <c r="T767" t="s">
        <v>307</v>
      </c>
      <c r="U767" s="17">
        <v>1</v>
      </c>
      <c r="V767" s="17" t="str" cm="1">
        <f t="array" ref="V767">_xlfn.IFS(U767=0,"Prenovato",U767=1,"Novato",U767=2,"Principiante avanzado",U767=3,"Competente",U767=4,"Proficiente",U767=5,"Master")</f>
        <v>Novato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2</v>
      </c>
      <c r="Z767" s="17" t="str" cm="1">
        <f t="array" ref="Z767">_xlfn.IFS(Y767=0,"No evidenciado",Y767=1,"Novato",Y767=2,"Principiante avanzado",Y767=3,"Competente",Y767=4,"Proficiente",Y767=5,"Master")</f>
        <v>Principiante avanzado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1</v>
      </c>
      <c r="AD767" s="17" t="str" cm="1">
        <f t="array" ref="AD767">_xlfn.IFS(AC767=0,"Prenovato",AC767=1,"Novato",AC767=2,"Principiante avanzado",AC767=3,"Competente",AC767=4,"Proficiente",AC767=5,"Master")</f>
        <v>Novato</v>
      </c>
      <c r="AE767" s="17" t="s">
        <v>308</v>
      </c>
    </row>
    <row r="768" spans="1:31" x14ac:dyDescent="0.25">
      <c r="A768" t="s">
        <v>283</v>
      </c>
      <c r="B768" t="s">
        <v>284</v>
      </c>
      <c r="C768" t="s">
        <v>196</v>
      </c>
      <c r="D768" t="s">
        <v>197</v>
      </c>
      <c r="E768" t="s">
        <v>283</v>
      </c>
      <c r="F768" t="s">
        <v>284</v>
      </c>
      <c r="G768" t="s">
        <v>285</v>
      </c>
      <c r="H768" s="4"/>
      <c r="I768" s="1">
        <f t="shared" ca="1" si="47"/>
        <v>1487</v>
      </c>
      <c r="J768" s="1" t="str">
        <f t="shared" ca="1" si="48"/>
        <v>3. Mayor a 6 meses</v>
      </c>
      <c r="K768" t="str">
        <f t="shared" si="49"/>
        <v>SI</v>
      </c>
      <c r="L768" t="s">
        <v>196</v>
      </c>
      <c r="M768" t="s">
        <v>297</v>
      </c>
      <c r="N768" t="s">
        <v>296</v>
      </c>
      <c r="O768" t="s">
        <v>296</v>
      </c>
      <c r="P768" t="str">
        <f t="shared" si="50"/>
        <v>DIEGO FERNANDO ARÓSQUIPA ROJASElaboración de modelos de negocio (inc. Digital)AUTOEVALUACION</v>
      </c>
      <c r="Q768" t="str">
        <f>BASE[[#This Row],[NombresCalificado]]&amp;BASE[[#This Row],[TipoEvaluacion]]</f>
        <v>DIEGO FERNANDO ARÓSQUIPA ROJASAUTOEVALUACION</v>
      </c>
      <c r="R768">
        <v>1</v>
      </c>
      <c r="S768" t="s">
        <v>6</v>
      </c>
      <c r="T768" t="s">
        <v>307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2</v>
      </c>
      <c r="Z768" s="17" t="str" cm="1">
        <f t="array" ref="Z768">_xlfn.IFS(Y768=0,"No evidenciado",Y768=1,"Novato",Y768=2,"Principiante avanzado",Y768=3,"Competente",Y768=4,"Proficiente",Y768=5,"Master")</f>
        <v>Principiante avanzado</v>
      </c>
      <c r="AA768" s="17">
        <v>3</v>
      </c>
      <c r="AB768" s="17" t="str" cm="1">
        <f t="array" ref="AB768">_xlfn.IFS(AA768=0,"No evidenciado",AA768=1,"Novato",AA768=2,"Principiante avanzado",AA768=3,"Competente",AA768=4,"Proficiente",AA768=5,"Master")</f>
        <v>Competente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308</v>
      </c>
    </row>
    <row r="769" spans="1:31" x14ac:dyDescent="0.25">
      <c r="A769" t="s">
        <v>283</v>
      </c>
      <c r="B769" t="s">
        <v>284</v>
      </c>
      <c r="C769" t="s">
        <v>196</v>
      </c>
      <c r="D769" t="s">
        <v>197</v>
      </c>
      <c r="E769" t="s">
        <v>283</v>
      </c>
      <c r="F769" t="s">
        <v>284</v>
      </c>
      <c r="G769" t="s">
        <v>285</v>
      </c>
      <c r="H769" s="4"/>
      <c r="I769" s="1">
        <f t="shared" ca="1" si="47"/>
        <v>1487</v>
      </c>
      <c r="J769" s="1" t="str">
        <f t="shared" ca="1" si="48"/>
        <v>3. Mayor a 6 meses</v>
      </c>
      <c r="K769" t="str">
        <f t="shared" si="49"/>
        <v>SI</v>
      </c>
      <c r="L769" t="s">
        <v>196</v>
      </c>
      <c r="M769" t="s">
        <v>306</v>
      </c>
      <c r="N769" t="s">
        <v>296</v>
      </c>
      <c r="O769" t="s">
        <v>296</v>
      </c>
      <c r="P769" t="str">
        <f t="shared" si="50"/>
        <v>DIEGO FERNANDO ARÓSQUIPA ROJASDesarrollo de Nuevos Productos y ServiciosAUTOEVALUACION</v>
      </c>
      <c r="Q769" t="str">
        <f>BASE[[#This Row],[NombresCalificado]]&amp;BASE[[#This Row],[TipoEvaluacion]]</f>
        <v>DIEGO FERNANDO ARÓSQUIPA ROJASAUTOEVALUACION</v>
      </c>
      <c r="R769">
        <v>1</v>
      </c>
      <c r="S769" t="s">
        <v>6</v>
      </c>
      <c r="T769" t="s">
        <v>307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2</v>
      </c>
      <c r="Z769" s="17" t="str" cm="1">
        <f t="array" ref="Z769">_xlfn.IFS(Y769=0,"No evidenciado",Y769=1,"Novato",Y769=2,"Principiante avanzado",Y769=3,"Competente",Y769=4,"Proficiente",Y769=5,"Master")</f>
        <v>Principiante avanzado</v>
      </c>
      <c r="AA769" s="17">
        <v>3</v>
      </c>
      <c r="AB769" s="17" t="str" cm="1">
        <f t="array" ref="AB769">_xlfn.IFS(AA769=0,"No evidenciado",AA769=1,"Novato",AA769=2,"Principiante avanzado",AA769=3,"Competente",AA769=4,"Proficiente",AA769=5,"Master")</f>
        <v>Competente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308</v>
      </c>
    </row>
    <row r="770" spans="1:31" x14ac:dyDescent="0.25">
      <c r="A770" t="s">
        <v>283</v>
      </c>
      <c r="B770" t="s">
        <v>284</v>
      </c>
      <c r="C770" t="s">
        <v>196</v>
      </c>
      <c r="D770" t="s">
        <v>197</v>
      </c>
      <c r="E770" t="s">
        <v>283</v>
      </c>
      <c r="F770" t="s">
        <v>284</v>
      </c>
      <c r="G770" t="s">
        <v>285</v>
      </c>
      <c r="H770" s="4"/>
      <c r="I770" s="1">
        <f t="shared" ca="1" si="47"/>
        <v>1487</v>
      </c>
      <c r="J770" s="1" t="str">
        <f t="shared" ca="1" si="48"/>
        <v>3. Mayor a 6 meses</v>
      </c>
      <c r="K770" t="str">
        <f t="shared" si="49"/>
        <v>SI</v>
      </c>
      <c r="L770" t="s">
        <v>196</v>
      </c>
      <c r="M770" t="s">
        <v>300</v>
      </c>
      <c r="N770" t="s">
        <v>291</v>
      </c>
      <c r="O770" t="s">
        <v>292</v>
      </c>
      <c r="P770" t="str">
        <f t="shared" si="50"/>
        <v>DIEGO FERNANDO ARÓSQUIPA ROJASComportamiento del ConsumidorAUTOEVALUACION</v>
      </c>
      <c r="Q770" t="str">
        <f>BASE[[#This Row],[NombresCalificado]]&amp;BASE[[#This Row],[TipoEvaluacion]]</f>
        <v>DIEGO FERNANDO ARÓSQUIPA ROJASAUTOEVALUACION</v>
      </c>
      <c r="R770">
        <v>3</v>
      </c>
      <c r="S770" t="s">
        <v>5</v>
      </c>
      <c r="T770" t="s">
        <v>307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2</v>
      </c>
      <c r="Z770" s="17" t="str" cm="1">
        <f t="array" ref="Z770">_xlfn.IFS(Y770=0,"No evidenciado",Y770=1,"Novato",Y770=2,"Principiante avanzado",Y770=3,"Competente",Y770=4,"Proficiente",Y770=5,"Master")</f>
        <v>Principiante avanzado</v>
      </c>
      <c r="AA770" s="17">
        <v>3</v>
      </c>
      <c r="AB770" s="17" t="str" cm="1">
        <f t="array" ref="AB770">_xlfn.IFS(AA770=0,"No evidenciado",AA770=1,"Novato",AA770=2,"Principiante avanzado",AA770=3,"Competente",AA770=4,"Proficiente",AA770=5,"Master")</f>
        <v>Competente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308</v>
      </c>
    </row>
    <row r="771" spans="1:31" x14ac:dyDescent="0.25">
      <c r="A771" t="s">
        <v>283</v>
      </c>
      <c r="B771" t="s">
        <v>284</v>
      </c>
      <c r="C771" t="s">
        <v>196</v>
      </c>
      <c r="D771" t="s">
        <v>197</v>
      </c>
      <c r="E771" t="s">
        <v>283</v>
      </c>
      <c r="F771" t="s">
        <v>284</v>
      </c>
      <c r="G771" t="s">
        <v>285</v>
      </c>
      <c r="H771" s="4"/>
      <c r="I771" s="1">
        <f t="shared" ref="I771:I827" ca="1" si="51">DATEDIF(H771,TODAY(),"m")</f>
        <v>1487</v>
      </c>
      <c r="J771" s="1" t="str">
        <f t="shared" ref="J771:J827" ca="1" si="52">IF(I771&lt;=3,"1. Menor o igual a 3 meses",IF(I771&lt;=6,"2. Entre 4 - 6 meses","3. Mayor a 6 meses"))</f>
        <v>3. Mayor a 6 meses</v>
      </c>
      <c r="K771" t="str">
        <f t="shared" ref="K771:K827" si="53">IF(COUNTIFS($E$2:$E$827,E771,$O$2:$O$827,"PRINCIPAL",$R$2:$R$827,0)&gt;0,"SI","NO")</f>
        <v>SI</v>
      </c>
      <c r="L771" t="s">
        <v>196</v>
      </c>
      <c r="M771" t="s">
        <v>304</v>
      </c>
      <c r="N771" t="s">
        <v>296</v>
      </c>
      <c r="O771" t="s">
        <v>296</v>
      </c>
      <c r="P771" t="str">
        <f t="shared" ref="P771:P827" si="54">F771&amp;M771&amp;AE771</f>
        <v>DIEGO FERNANDO ARÓSQUIPA ROJASAnálisis descriptivo y prescriptivoAUTOEVALUACION</v>
      </c>
      <c r="Q771" t="str">
        <f>BASE[[#This Row],[NombresCalificado]]&amp;BASE[[#This Row],[TipoEvaluacion]]</f>
        <v>DIEGO FERNANDO ARÓSQUIPA ROJASAUTOEVALUACION</v>
      </c>
      <c r="R771">
        <v>2</v>
      </c>
      <c r="S771" t="s">
        <v>4</v>
      </c>
      <c r="T771" t="s">
        <v>307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2</v>
      </c>
      <c r="Z771" s="17" t="str" cm="1">
        <f t="array" ref="Z771">_xlfn.IFS(Y771=0,"No evidenciado",Y771=1,"Novato",Y771=2,"Principiante avanzado",Y771=3,"Competente",Y771=4,"Proficiente",Y771=5,"Master")</f>
        <v>Principiante avanzado</v>
      </c>
      <c r="AA771" s="17">
        <v>3</v>
      </c>
      <c r="AB771" s="17" t="str" cm="1">
        <f t="array" ref="AB771">_xlfn.IFS(AA771=0,"No evidenciado",AA771=1,"Novato",AA771=2,"Principiante avanzado",AA771=3,"Competente",AA771=4,"Proficiente",AA771=5,"Master")</f>
        <v>Competente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308</v>
      </c>
    </row>
    <row r="772" spans="1:31" x14ac:dyDescent="0.25">
      <c r="A772" t="s">
        <v>205</v>
      </c>
      <c r="B772" t="s">
        <v>206</v>
      </c>
      <c r="C772" t="s">
        <v>201</v>
      </c>
      <c r="D772" t="s">
        <v>197</v>
      </c>
      <c r="E772" t="s">
        <v>283</v>
      </c>
      <c r="F772" t="s">
        <v>284</v>
      </c>
      <c r="G772" t="s">
        <v>285</v>
      </c>
      <c r="H772" s="4"/>
      <c r="I772" s="1">
        <f t="shared" ca="1" si="51"/>
        <v>1487</v>
      </c>
      <c r="J772" s="1" t="str">
        <f t="shared" ca="1" si="52"/>
        <v>3. Mayor a 6 meses</v>
      </c>
      <c r="K772" t="str">
        <f t="shared" si="53"/>
        <v>SI</v>
      </c>
      <c r="L772" t="s">
        <v>196</v>
      </c>
      <c r="M772" t="s">
        <v>290</v>
      </c>
      <c r="N772" t="s">
        <v>291</v>
      </c>
      <c r="O772" t="s">
        <v>292</v>
      </c>
      <c r="P772" t="str">
        <f t="shared" si="54"/>
        <v>DIEGO FERNANDO ARÓSQUIPA ROJASAnálisis del entorno (interno y externo)EVALUACION</v>
      </c>
      <c r="Q772" t="str">
        <f>BASE[[#This Row],[NombresCalificado]]&amp;BASE[[#This Row],[TipoEvaluacion]]</f>
        <v>DIEGO FERNANDO ARÓSQUIPA ROJASEVALUACION</v>
      </c>
      <c r="R772">
        <v>0</v>
      </c>
      <c r="S772" t="s">
        <v>185</v>
      </c>
      <c r="T772" t="s">
        <v>307</v>
      </c>
      <c r="U772" s="17">
        <v>0</v>
      </c>
      <c r="V772" s="17" t="str" cm="1">
        <f t="array" ref="V772">_xlfn.IFS(U772=0,"Prenovato",U772=1,"Novato",U772=2,"Principiante avanzado",U772=3,"Competente",U772=4,"Proficiente",U772=5,"Master")</f>
        <v>Prenovato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2</v>
      </c>
      <c r="Z772" s="17" t="str" cm="1">
        <f t="array" ref="Z772">_xlfn.IFS(Y772=0,"No evidenciado",Y772=1,"Novato",Y772=2,"Principiante avanzado",Y772=3,"Competente",Y772=4,"Proficiente",Y772=5,"Master")</f>
        <v>Principiante avanzado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0</v>
      </c>
      <c r="AD772" s="17" t="str" cm="1">
        <f t="array" ref="AD772">_xlfn.IFS(AC772=0,"Prenovato",AC772=1,"Novato",AC772=2,"Principiante avanzado",AC772=3,"Competente",AC772=4,"Proficiente",AC772=5,"Master")</f>
        <v>Prenovato</v>
      </c>
      <c r="AE772" s="17" t="s">
        <v>309</v>
      </c>
    </row>
    <row r="773" spans="1:31" x14ac:dyDescent="0.25">
      <c r="A773" t="s">
        <v>205</v>
      </c>
      <c r="B773" t="s">
        <v>206</v>
      </c>
      <c r="C773" t="s">
        <v>201</v>
      </c>
      <c r="D773" t="s">
        <v>197</v>
      </c>
      <c r="E773" t="s">
        <v>283</v>
      </c>
      <c r="F773" t="s">
        <v>284</v>
      </c>
      <c r="G773" t="s">
        <v>285</v>
      </c>
      <c r="H773" s="4"/>
      <c r="I773" s="1">
        <f t="shared" ca="1" si="51"/>
        <v>1487</v>
      </c>
      <c r="J773" s="1" t="str">
        <f t="shared" ca="1" si="52"/>
        <v>3. Mayor a 6 meses</v>
      </c>
      <c r="K773" t="str">
        <f t="shared" si="53"/>
        <v>SI</v>
      </c>
      <c r="L773" t="s">
        <v>196</v>
      </c>
      <c r="M773" t="s">
        <v>299</v>
      </c>
      <c r="N773" t="s">
        <v>296</v>
      </c>
      <c r="O773" t="s">
        <v>296</v>
      </c>
      <c r="P773" t="str">
        <f t="shared" si="54"/>
        <v>DIEGO FERNANDO ARÓSQUIPA ROJASFormulación y de desarrollo de solucionesEVALUACION</v>
      </c>
      <c r="Q773" t="str">
        <f>BASE[[#This Row],[NombresCalificado]]&amp;BASE[[#This Row],[TipoEvaluacion]]</f>
        <v>DIEGO FERNANDO ARÓSQUIPA ROJASEVALUACION</v>
      </c>
      <c r="R773">
        <v>1</v>
      </c>
      <c r="S773" t="s">
        <v>6</v>
      </c>
      <c r="T773" t="s">
        <v>307</v>
      </c>
      <c r="U773" s="17">
        <v>0</v>
      </c>
      <c r="V773" s="17" t="str" cm="1">
        <f t="array" ref="V773">_xlfn.IFS(U773=0,"Prenovato",U773=1,"Novato",U773=2,"Principiante avanzado",U773=3,"Competente",U773=4,"Proficiente",U773=5,"Master")</f>
        <v>Prenovato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2</v>
      </c>
      <c r="Z773" s="17" t="str" cm="1">
        <f t="array" ref="Z773">_xlfn.IFS(Y773=0,"No evidenciado",Y773=1,"Novato",Y773=2,"Principiante avanzado",Y773=3,"Competente",Y773=4,"Proficiente",Y773=5,"Master")</f>
        <v>Principiante avanzado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0</v>
      </c>
      <c r="AD773" s="17" t="str" cm="1">
        <f t="array" ref="AD773">_xlfn.IFS(AC773=0,"Prenovato",AC773=1,"Novato",AC773=2,"Principiante avanzado",AC773=3,"Competente",AC773=4,"Proficiente",AC773=5,"Master")</f>
        <v>Prenovato</v>
      </c>
      <c r="AE773" s="17" t="s">
        <v>309</v>
      </c>
    </row>
    <row r="774" spans="1:31" x14ac:dyDescent="0.25">
      <c r="A774" t="s">
        <v>205</v>
      </c>
      <c r="B774" t="s">
        <v>206</v>
      </c>
      <c r="C774" t="s">
        <v>201</v>
      </c>
      <c r="D774" t="s">
        <v>197</v>
      </c>
      <c r="E774" t="s">
        <v>283</v>
      </c>
      <c r="F774" t="s">
        <v>284</v>
      </c>
      <c r="G774" t="s">
        <v>285</v>
      </c>
      <c r="H774" s="4"/>
      <c r="I774" s="1">
        <f t="shared" ca="1" si="51"/>
        <v>1487</v>
      </c>
      <c r="J774" s="1" t="str">
        <f t="shared" ca="1" si="52"/>
        <v>3. Mayor a 6 meses</v>
      </c>
      <c r="K774" t="str">
        <f t="shared" si="53"/>
        <v>SI</v>
      </c>
      <c r="L774" t="s">
        <v>196</v>
      </c>
      <c r="M774" t="s">
        <v>298</v>
      </c>
      <c r="N774" t="s">
        <v>296</v>
      </c>
      <c r="O774" t="s">
        <v>296</v>
      </c>
      <c r="P774" t="str">
        <f t="shared" si="54"/>
        <v>DIEGO FERNANDO ARÓSQUIPA ROJASElaboración de Modelos Financieros y No FinancierosEVALUACION</v>
      </c>
      <c r="Q774" t="str">
        <f>BASE[[#This Row],[NombresCalificado]]&amp;BASE[[#This Row],[TipoEvaluacion]]</f>
        <v>DIEGO FERNANDO ARÓSQUIPA ROJASEVALUACION</v>
      </c>
      <c r="R774">
        <v>1</v>
      </c>
      <c r="S774" t="s">
        <v>6</v>
      </c>
      <c r="T774" t="s">
        <v>307</v>
      </c>
      <c r="U774" s="17">
        <v>0</v>
      </c>
      <c r="V774" s="17" t="str" cm="1">
        <f t="array" ref="V774">_xlfn.IFS(U774=0,"Prenovato",U774=1,"Novato",U774=2,"Principiante avanzado",U774=3,"Competente",U774=4,"Proficiente",U774=5,"Master")</f>
        <v>Prenovato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2</v>
      </c>
      <c r="Z774" s="17" t="str" cm="1">
        <f t="array" ref="Z774">_xlfn.IFS(Y774=0,"No evidenciado",Y774=1,"Novato",Y774=2,"Principiante avanzado",Y774=3,"Competente",Y774=4,"Proficiente",Y774=5,"Master")</f>
        <v>Principiante avanzado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0</v>
      </c>
      <c r="AD774" s="17" t="str" cm="1">
        <f t="array" ref="AD774">_xlfn.IFS(AC774=0,"Prenovato",AC774=1,"Novato",AC774=2,"Principiante avanzado",AC774=3,"Competente",AC774=4,"Proficiente",AC774=5,"Master")</f>
        <v>Prenovato</v>
      </c>
      <c r="AE774" s="17" t="s">
        <v>309</v>
      </c>
    </row>
    <row r="775" spans="1:31" x14ac:dyDescent="0.25">
      <c r="A775" t="s">
        <v>205</v>
      </c>
      <c r="B775" t="s">
        <v>206</v>
      </c>
      <c r="C775" t="s">
        <v>201</v>
      </c>
      <c r="D775" t="s">
        <v>197</v>
      </c>
      <c r="E775" t="s">
        <v>283</v>
      </c>
      <c r="F775" t="s">
        <v>284</v>
      </c>
      <c r="G775" t="s">
        <v>285</v>
      </c>
      <c r="H775" s="4"/>
      <c r="I775" s="1">
        <f t="shared" ca="1" si="51"/>
        <v>1487</v>
      </c>
      <c r="J775" s="1" t="str">
        <f t="shared" ca="1" si="52"/>
        <v>3. Mayor a 6 meses</v>
      </c>
      <c r="K775" t="str">
        <f t="shared" si="53"/>
        <v>SI</v>
      </c>
      <c r="L775" t="s">
        <v>196</v>
      </c>
      <c r="M775" t="s">
        <v>300</v>
      </c>
      <c r="N775" t="s">
        <v>291</v>
      </c>
      <c r="O775" t="s">
        <v>292</v>
      </c>
      <c r="P775" t="str">
        <f t="shared" si="54"/>
        <v>DIEGO FERNANDO ARÓSQUIPA ROJASComportamiento del ConsumidorEVALUACION</v>
      </c>
      <c r="Q775" t="str">
        <f>BASE[[#This Row],[NombresCalificado]]&amp;BASE[[#This Row],[TipoEvaluacion]]</f>
        <v>DIEGO FERNANDO ARÓSQUIPA ROJASEVALUACION</v>
      </c>
      <c r="R775">
        <v>0</v>
      </c>
      <c r="S775" t="s">
        <v>185</v>
      </c>
      <c r="T775" t="s">
        <v>307</v>
      </c>
      <c r="U775" s="17">
        <v>0</v>
      </c>
      <c r="V775" s="17" t="str" cm="1">
        <f t="array" ref="V775">_xlfn.IFS(U775=0,"Prenovato",U775=1,"Novato",U775=2,"Principiante avanzado",U775=3,"Competente",U775=4,"Proficiente",U775=5,"Master")</f>
        <v>Prenovato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2</v>
      </c>
      <c r="Z775" s="17" t="str" cm="1">
        <f t="array" ref="Z775">_xlfn.IFS(Y775=0,"No evidenciado",Y775=1,"Novato",Y775=2,"Principiante avanzado",Y775=3,"Competente",Y775=4,"Proficiente",Y775=5,"Master")</f>
        <v>Principiante avanzado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0</v>
      </c>
      <c r="AD775" s="17" t="str" cm="1">
        <f t="array" ref="AD775">_xlfn.IFS(AC775=0,"Prenovato",AC775=1,"Novato",AC775=2,"Principiante avanzado",AC775=3,"Competente",AC775=4,"Proficiente",AC775=5,"Master")</f>
        <v>Prenovato</v>
      </c>
      <c r="AE775" s="17" t="s">
        <v>309</v>
      </c>
    </row>
    <row r="776" spans="1:31" x14ac:dyDescent="0.25">
      <c r="A776" t="s">
        <v>205</v>
      </c>
      <c r="B776" t="s">
        <v>206</v>
      </c>
      <c r="C776" t="s">
        <v>201</v>
      </c>
      <c r="D776" t="s">
        <v>197</v>
      </c>
      <c r="E776" t="s">
        <v>283</v>
      </c>
      <c r="F776" t="s">
        <v>284</v>
      </c>
      <c r="G776" t="s">
        <v>285</v>
      </c>
      <c r="H776" s="4"/>
      <c r="I776" s="1">
        <f t="shared" ca="1" si="51"/>
        <v>1487</v>
      </c>
      <c r="J776" s="1" t="str">
        <f t="shared" ca="1" si="52"/>
        <v>3. Mayor a 6 meses</v>
      </c>
      <c r="K776" t="str">
        <f t="shared" si="53"/>
        <v>SI</v>
      </c>
      <c r="L776" t="s">
        <v>196</v>
      </c>
      <c r="M776" t="s">
        <v>301</v>
      </c>
      <c r="N776" t="s">
        <v>296</v>
      </c>
      <c r="O776" t="s">
        <v>296</v>
      </c>
      <c r="P776" t="str">
        <f t="shared" si="54"/>
        <v>DIEGO FERNANDO ARÓSQUIPA ROJASMejora de ProcesosEVALUACION</v>
      </c>
      <c r="Q776" t="str">
        <f>BASE[[#This Row],[NombresCalificado]]&amp;BASE[[#This Row],[TipoEvaluacion]]</f>
        <v>DIEGO FERNANDO ARÓSQUIPA ROJASEVALUACION</v>
      </c>
      <c r="R776">
        <v>1</v>
      </c>
      <c r="S776" t="s">
        <v>6</v>
      </c>
      <c r="T776" t="s">
        <v>307</v>
      </c>
      <c r="U776" s="17">
        <v>0</v>
      </c>
      <c r="V776" s="17" t="str" cm="1">
        <f t="array" ref="V776">_xlfn.IFS(U776=0,"Prenovato",U776=1,"Novato",U776=2,"Principiante avanzado",U776=3,"Competente",U776=4,"Proficiente",U776=5,"Master")</f>
        <v>Prenovato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2</v>
      </c>
      <c r="Z776" s="17" t="str" cm="1">
        <f t="array" ref="Z776">_xlfn.IFS(Y776=0,"No evidenciado",Y776=1,"Novato",Y776=2,"Principiante avanzado",Y776=3,"Competente",Y776=4,"Proficiente",Y776=5,"Master")</f>
        <v>Principiante avanzado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0</v>
      </c>
      <c r="AD776" s="17" t="str" cm="1">
        <f t="array" ref="AD776">_xlfn.IFS(AC776=0,"Prenovato",AC776=1,"Novato",AC776=2,"Principiante avanzado",AC776=3,"Competente",AC776=4,"Proficiente",AC776=5,"Master")</f>
        <v>Prenovato</v>
      </c>
      <c r="AE776" s="17" t="s">
        <v>309</v>
      </c>
    </row>
    <row r="777" spans="1:31" x14ac:dyDescent="0.25">
      <c r="A777" t="s">
        <v>205</v>
      </c>
      <c r="B777" t="s">
        <v>206</v>
      </c>
      <c r="C777" t="s">
        <v>201</v>
      </c>
      <c r="D777" t="s">
        <v>197</v>
      </c>
      <c r="E777" t="s">
        <v>283</v>
      </c>
      <c r="F777" t="s">
        <v>284</v>
      </c>
      <c r="G777" t="s">
        <v>285</v>
      </c>
      <c r="H777" s="4"/>
      <c r="I777" s="1">
        <f t="shared" ca="1" si="51"/>
        <v>1487</v>
      </c>
      <c r="J777" s="1" t="str">
        <f t="shared" ca="1" si="52"/>
        <v>3. Mayor a 6 meses</v>
      </c>
      <c r="K777" t="str">
        <f t="shared" si="53"/>
        <v>SI</v>
      </c>
      <c r="L777" t="s">
        <v>196</v>
      </c>
      <c r="M777" t="s">
        <v>304</v>
      </c>
      <c r="N777" t="s">
        <v>296</v>
      </c>
      <c r="O777" t="s">
        <v>296</v>
      </c>
      <c r="P777" t="str">
        <f t="shared" si="54"/>
        <v>DIEGO FERNANDO ARÓSQUIPA ROJASAnálisis descriptivo y prescriptivoEVALUACION</v>
      </c>
      <c r="Q777" t="str">
        <f>BASE[[#This Row],[NombresCalificado]]&amp;BASE[[#This Row],[TipoEvaluacion]]</f>
        <v>DIEGO FERNANDO ARÓSQUIPA ROJASEVALUACION</v>
      </c>
      <c r="R777">
        <v>1</v>
      </c>
      <c r="S777" t="s">
        <v>6</v>
      </c>
      <c r="T777" t="s">
        <v>307</v>
      </c>
      <c r="U777" s="17">
        <v>0</v>
      </c>
      <c r="V777" s="17" t="str" cm="1">
        <f t="array" ref="V777">_xlfn.IFS(U777=0,"Prenovato",U777=1,"Novato",U777=2,"Principiante avanzado",U777=3,"Competente",U777=4,"Proficiente",U777=5,"Master")</f>
        <v>Prenovato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2</v>
      </c>
      <c r="Z777" s="17" t="str" cm="1">
        <f t="array" ref="Z777">_xlfn.IFS(Y777=0,"No evidenciado",Y777=1,"Novato",Y777=2,"Principiante avanzado",Y777=3,"Competente",Y777=4,"Proficiente",Y777=5,"Master")</f>
        <v>Principiante avanzado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0</v>
      </c>
      <c r="AD777" s="17" t="str" cm="1">
        <f t="array" ref="AD777">_xlfn.IFS(AC777=0,"Prenovato",AC777=1,"Novato",AC777=2,"Principiante avanzado",AC777=3,"Competente",AC777=4,"Proficiente",AC777=5,"Master")</f>
        <v>Prenovato</v>
      </c>
      <c r="AE777" s="17" t="s">
        <v>309</v>
      </c>
    </row>
    <row r="778" spans="1:31" x14ac:dyDescent="0.25">
      <c r="A778" t="s">
        <v>205</v>
      </c>
      <c r="B778" t="s">
        <v>206</v>
      </c>
      <c r="C778" t="s">
        <v>201</v>
      </c>
      <c r="D778" t="s">
        <v>197</v>
      </c>
      <c r="E778" t="s">
        <v>283</v>
      </c>
      <c r="F778" t="s">
        <v>284</v>
      </c>
      <c r="G778" t="s">
        <v>285</v>
      </c>
      <c r="H778" s="4"/>
      <c r="I778" s="1">
        <f t="shared" ca="1" si="51"/>
        <v>1487</v>
      </c>
      <c r="J778" s="1" t="str">
        <f t="shared" ca="1" si="52"/>
        <v>3. Mayor a 6 meses</v>
      </c>
      <c r="K778" t="str">
        <f t="shared" si="53"/>
        <v>SI</v>
      </c>
      <c r="L778" t="s">
        <v>196</v>
      </c>
      <c r="M778" t="s">
        <v>303</v>
      </c>
      <c r="N778" t="s">
        <v>291</v>
      </c>
      <c r="O778" t="s">
        <v>292</v>
      </c>
      <c r="P778" t="str">
        <f t="shared" si="54"/>
        <v>DIEGO FERNANDO ARÓSQUIPA ROJASGestión de ProyectosEVALUACION</v>
      </c>
      <c r="Q778" t="str">
        <f>BASE[[#This Row],[NombresCalificado]]&amp;BASE[[#This Row],[TipoEvaluacion]]</f>
        <v>DIEGO FERNANDO ARÓSQUIPA ROJASEVALUACION</v>
      </c>
      <c r="R778">
        <v>1</v>
      </c>
      <c r="S778" t="s">
        <v>6</v>
      </c>
      <c r="T778" t="s">
        <v>307</v>
      </c>
      <c r="U778" s="17">
        <v>0</v>
      </c>
      <c r="V778" s="17" t="str" cm="1">
        <f t="array" ref="V778">_xlfn.IFS(U778=0,"Prenovato",U778=1,"Novato",U778=2,"Principiante avanzado",U778=3,"Competente",U778=4,"Proficiente",U778=5,"Master")</f>
        <v>Prenovato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2</v>
      </c>
      <c r="Z778" s="17" t="str" cm="1">
        <f t="array" ref="Z778">_xlfn.IFS(Y778=0,"No evidenciado",Y778=1,"Novato",Y778=2,"Principiante avanzado",Y778=3,"Competente",Y778=4,"Proficiente",Y778=5,"Master")</f>
        <v>Principiante avanzado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0</v>
      </c>
      <c r="AD778" s="17" t="str" cm="1">
        <f t="array" ref="AD778">_xlfn.IFS(AC778=0,"Prenovato",AC778=1,"Novato",AC778=2,"Principiante avanzado",AC778=3,"Competente",AC778=4,"Proficiente",AC778=5,"Master")</f>
        <v>Prenovato</v>
      </c>
      <c r="AE778" s="17" t="s">
        <v>309</v>
      </c>
    </row>
    <row r="779" spans="1:31" x14ac:dyDescent="0.25">
      <c r="A779" t="s">
        <v>205</v>
      </c>
      <c r="B779" t="s">
        <v>206</v>
      </c>
      <c r="C779" t="s">
        <v>201</v>
      </c>
      <c r="D779" t="s">
        <v>197</v>
      </c>
      <c r="E779" t="s">
        <v>283</v>
      </c>
      <c r="F779" t="s">
        <v>284</v>
      </c>
      <c r="G779" t="s">
        <v>285</v>
      </c>
      <c r="H779" s="4"/>
      <c r="I779" s="1">
        <f t="shared" ca="1" si="51"/>
        <v>1487</v>
      </c>
      <c r="J779" s="1" t="str">
        <f t="shared" ca="1" si="52"/>
        <v>3. Mayor a 6 meses</v>
      </c>
      <c r="K779" t="str">
        <f t="shared" si="53"/>
        <v>SI</v>
      </c>
      <c r="L779" t="s">
        <v>196</v>
      </c>
      <c r="M779" t="s">
        <v>294</v>
      </c>
      <c r="N779" t="s">
        <v>291</v>
      </c>
      <c r="O779" t="s">
        <v>292</v>
      </c>
      <c r="P779" t="str">
        <f t="shared" si="54"/>
        <v>DIEGO FERNANDO ARÓSQUIPA ROJASDiseño y Desarrollo OrganizacionalEVALUACION</v>
      </c>
      <c r="Q779" t="str">
        <f>BASE[[#This Row],[NombresCalificado]]&amp;BASE[[#This Row],[TipoEvaluacion]]</f>
        <v>DIEGO FERNANDO ARÓSQUIPA ROJASEVALUACION</v>
      </c>
      <c r="R779">
        <v>0</v>
      </c>
      <c r="S779" t="s">
        <v>185</v>
      </c>
      <c r="T779" t="s">
        <v>307</v>
      </c>
      <c r="U779" s="17">
        <v>0</v>
      </c>
      <c r="V779" s="17" t="str" cm="1">
        <f t="array" ref="V779">_xlfn.IFS(U779=0,"Prenovato",U779=1,"Novato",U779=2,"Principiante avanzado",U779=3,"Competente",U779=4,"Proficiente",U779=5,"Master")</f>
        <v>Prenovato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2</v>
      </c>
      <c r="Z779" s="17" t="str" cm="1">
        <f t="array" ref="Z779">_xlfn.IFS(Y779=0,"No evidenciado",Y779=1,"Novato",Y779=2,"Principiante avanzado",Y779=3,"Competente",Y779=4,"Proficiente",Y779=5,"Master")</f>
        <v>Principiante avanzado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0</v>
      </c>
      <c r="AD779" s="17" t="str" cm="1">
        <f t="array" ref="AD779">_xlfn.IFS(AC779=0,"Prenovato",AC779=1,"Novato",AC779=2,"Principiante avanzado",AC779=3,"Competente",AC779=4,"Proficiente",AC779=5,"Master")</f>
        <v>Prenovato</v>
      </c>
      <c r="AE779" s="17" t="s">
        <v>309</v>
      </c>
    </row>
    <row r="780" spans="1:31" x14ac:dyDescent="0.25">
      <c r="A780" t="s">
        <v>205</v>
      </c>
      <c r="B780" t="s">
        <v>206</v>
      </c>
      <c r="C780" t="s">
        <v>201</v>
      </c>
      <c r="D780" t="s">
        <v>197</v>
      </c>
      <c r="E780" t="s">
        <v>283</v>
      </c>
      <c r="F780" t="s">
        <v>284</v>
      </c>
      <c r="G780" t="s">
        <v>285</v>
      </c>
      <c r="H780" s="4"/>
      <c r="I780" s="1">
        <f t="shared" ca="1" si="51"/>
        <v>1487</v>
      </c>
      <c r="J780" s="1" t="str">
        <f t="shared" ca="1" si="52"/>
        <v>3. Mayor a 6 meses</v>
      </c>
      <c r="K780" t="str">
        <f t="shared" si="53"/>
        <v>SI</v>
      </c>
      <c r="L780" t="s">
        <v>196</v>
      </c>
      <c r="M780" t="s">
        <v>305</v>
      </c>
      <c r="N780" t="s">
        <v>291</v>
      </c>
      <c r="O780" t="s">
        <v>292</v>
      </c>
      <c r="P780" t="str">
        <f t="shared" si="54"/>
        <v>DIEGO FERNANDO ARÓSQUIPA ROJASCapacidad innovadora y creativaEVALUACION</v>
      </c>
      <c r="Q780" t="str">
        <f>BASE[[#This Row],[NombresCalificado]]&amp;BASE[[#This Row],[TipoEvaluacion]]</f>
        <v>DIEGO FERNANDO ARÓSQUIPA ROJASEVALUACION</v>
      </c>
      <c r="R780">
        <v>0</v>
      </c>
      <c r="S780" t="s">
        <v>185</v>
      </c>
      <c r="T780" t="s">
        <v>307</v>
      </c>
      <c r="U780" s="17">
        <v>0</v>
      </c>
      <c r="V780" s="17" t="str" cm="1">
        <f t="array" ref="V780">_xlfn.IFS(U780=0,"Prenovato",U780=1,"Novato",U780=2,"Principiante avanzado",U780=3,"Competente",U780=4,"Proficiente",U780=5,"Master")</f>
        <v>Prenovato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2</v>
      </c>
      <c r="Z780" s="17" t="str" cm="1">
        <f t="array" ref="Z780">_xlfn.IFS(Y780=0,"No evidenciado",Y780=1,"Novato",Y780=2,"Principiante avanzado",Y780=3,"Competente",Y780=4,"Proficiente",Y780=5,"Master")</f>
        <v>Principiante avanzado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0</v>
      </c>
      <c r="AD780" s="17" t="str" cm="1">
        <f t="array" ref="AD780">_xlfn.IFS(AC780=0,"Prenovato",AC780=1,"Novato",AC780=2,"Principiante avanzado",AC780=3,"Competente",AC780=4,"Proficiente",AC780=5,"Master")</f>
        <v>Prenovato</v>
      </c>
      <c r="AE780" s="17" t="s">
        <v>309</v>
      </c>
    </row>
    <row r="781" spans="1:31" x14ac:dyDescent="0.25">
      <c r="A781" t="s">
        <v>205</v>
      </c>
      <c r="B781" t="s">
        <v>206</v>
      </c>
      <c r="C781" t="s">
        <v>201</v>
      </c>
      <c r="D781" t="s">
        <v>197</v>
      </c>
      <c r="E781" t="s">
        <v>283</v>
      </c>
      <c r="F781" t="s">
        <v>284</v>
      </c>
      <c r="G781" t="s">
        <v>285</v>
      </c>
      <c r="H781" s="4"/>
      <c r="I781" s="1">
        <f t="shared" ca="1" si="51"/>
        <v>1487</v>
      </c>
      <c r="J781" s="1" t="str">
        <f t="shared" ca="1" si="52"/>
        <v>3. Mayor a 6 meses</v>
      </c>
      <c r="K781" t="str">
        <f t="shared" si="53"/>
        <v>SI</v>
      </c>
      <c r="L781" t="s">
        <v>196</v>
      </c>
      <c r="M781" t="s">
        <v>293</v>
      </c>
      <c r="N781" t="s">
        <v>291</v>
      </c>
      <c r="O781" t="s">
        <v>292</v>
      </c>
      <c r="P781" t="str">
        <f t="shared" si="54"/>
        <v>DIEGO FERNANDO ARÓSQUIPA ROJASForesight StrategyEVALUACION</v>
      </c>
      <c r="Q781" t="str">
        <f>BASE[[#This Row],[NombresCalificado]]&amp;BASE[[#This Row],[TipoEvaluacion]]</f>
        <v>DIEGO FERNANDO ARÓSQUIPA ROJASEVALUACION</v>
      </c>
      <c r="R781">
        <v>0</v>
      </c>
      <c r="S781" t="s">
        <v>185</v>
      </c>
      <c r="T781" t="s">
        <v>307</v>
      </c>
      <c r="U781" s="17">
        <v>0</v>
      </c>
      <c r="V781" s="17" t="str" cm="1">
        <f t="array" ref="V781">_xlfn.IFS(U781=0,"Prenovato",U781=1,"Novato",U781=2,"Principiante avanzado",U781=3,"Competente",U781=4,"Proficiente",U781=5,"Master")</f>
        <v>Prenovato</v>
      </c>
      <c r="W781" s="17">
        <v>1</v>
      </c>
      <c r="X781" s="17" t="str" cm="1">
        <f t="array" ref="X781">_xlfn.IFS(W781=0,"No evidenciado",W781=1,"Novato",W781=2,"Principiante avanzado",W781=3,"Competente",W781=4,"Proficiente",W781=5,"Master")</f>
        <v>Novato</v>
      </c>
      <c r="Y781" s="17">
        <v>2</v>
      </c>
      <c r="Z781" s="17" t="str" cm="1">
        <f t="array" ref="Z781">_xlfn.IFS(Y781=0,"No evidenciado",Y781=1,"Novato",Y781=2,"Principiante avanzado",Y781=3,"Competente",Y781=4,"Proficiente",Y781=5,"Master")</f>
        <v>Principiante avanzado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0</v>
      </c>
      <c r="AD781" s="17" t="str" cm="1">
        <f t="array" ref="AD781">_xlfn.IFS(AC781=0,"Prenovato",AC781=1,"Novato",AC781=2,"Principiante avanzado",AC781=3,"Competente",AC781=4,"Proficiente",AC781=5,"Master")</f>
        <v>Prenovato</v>
      </c>
      <c r="AE781" s="17" t="s">
        <v>309</v>
      </c>
    </row>
    <row r="782" spans="1:31" x14ac:dyDescent="0.25">
      <c r="A782" t="s">
        <v>205</v>
      </c>
      <c r="B782" t="s">
        <v>206</v>
      </c>
      <c r="C782" t="s">
        <v>201</v>
      </c>
      <c r="D782" t="s">
        <v>197</v>
      </c>
      <c r="E782" t="s">
        <v>283</v>
      </c>
      <c r="F782" t="s">
        <v>284</v>
      </c>
      <c r="G782" t="s">
        <v>285</v>
      </c>
      <c r="H782" s="4"/>
      <c r="I782" s="1">
        <f t="shared" ca="1" si="51"/>
        <v>1487</v>
      </c>
      <c r="J782" s="1" t="str">
        <f t="shared" ca="1" si="52"/>
        <v>3. Mayor a 6 meses</v>
      </c>
      <c r="K782" t="str">
        <f t="shared" si="53"/>
        <v>SI</v>
      </c>
      <c r="L782" t="s">
        <v>196</v>
      </c>
      <c r="M782" t="s">
        <v>295</v>
      </c>
      <c r="N782" t="s">
        <v>296</v>
      </c>
      <c r="O782" t="s">
        <v>296</v>
      </c>
      <c r="P782" t="str">
        <f t="shared" si="54"/>
        <v>DIEGO FERNANDO ARÓSQUIPA ROJASTransformacion DigitalEVALUACION</v>
      </c>
      <c r="Q782" t="str">
        <f>BASE[[#This Row],[NombresCalificado]]&amp;BASE[[#This Row],[TipoEvaluacion]]</f>
        <v>DIEGO FERNANDO ARÓSQUIPA ROJASEVALUACION</v>
      </c>
      <c r="R782">
        <v>2</v>
      </c>
      <c r="S782" t="s">
        <v>4</v>
      </c>
      <c r="T782" t="s">
        <v>307</v>
      </c>
      <c r="U782" s="17">
        <v>0</v>
      </c>
      <c r="V782" s="17" t="str" cm="1">
        <f t="array" ref="V782">_xlfn.IFS(U782=0,"Prenovato",U782=1,"Novato",U782=2,"Principiante avanzado",U782=3,"Competente",U782=4,"Proficiente",U782=5,"Master")</f>
        <v>Prenovato</v>
      </c>
      <c r="W782" s="17">
        <v>1</v>
      </c>
      <c r="X782" s="17" t="str" cm="1">
        <f t="array" ref="X782">_xlfn.IFS(W782=0,"No evidenciado",W782=1,"Novato",W782=2,"Principiante avanzado",W782=3,"Competente",W782=4,"Proficiente",W782=5,"Master")</f>
        <v>Novato</v>
      </c>
      <c r="Y782" s="17">
        <v>2</v>
      </c>
      <c r="Z782" s="17" t="str" cm="1">
        <f t="array" ref="Z782">_xlfn.IFS(Y782=0,"No evidenciado",Y782=1,"Novato",Y782=2,"Principiante avanzado",Y782=3,"Competente",Y782=4,"Proficiente",Y782=5,"Master")</f>
        <v>Principiante avanzado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0</v>
      </c>
      <c r="AD782" s="17" t="str" cm="1">
        <f t="array" ref="AD782">_xlfn.IFS(AC782=0,"Prenovato",AC782=1,"Novato",AC782=2,"Principiante avanzado",AC782=3,"Competente",AC782=4,"Proficiente",AC782=5,"Master")</f>
        <v>Prenovato</v>
      </c>
      <c r="AE782" s="17" t="s">
        <v>309</v>
      </c>
    </row>
    <row r="783" spans="1:31" x14ac:dyDescent="0.25">
      <c r="A783" t="s">
        <v>205</v>
      </c>
      <c r="B783" t="s">
        <v>206</v>
      </c>
      <c r="C783" t="s">
        <v>201</v>
      </c>
      <c r="D783" t="s">
        <v>197</v>
      </c>
      <c r="E783" t="s">
        <v>283</v>
      </c>
      <c r="F783" t="s">
        <v>284</v>
      </c>
      <c r="G783" t="s">
        <v>285</v>
      </c>
      <c r="H783" s="4"/>
      <c r="I783" s="1">
        <f t="shared" ca="1" si="51"/>
        <v>1487</v>
      </c>
      <c r="J783" s="1" t="str">
        <f t="shared" ca="1" si="52"/>
        <v>3. Mayor a 6 meses</v>
      </c>
      <c r="K783" t="str">
        <f t="shared" si="53"/>
        <v>SI</v>
      </c>
      <c r="L783" t="s">
        <v>196</v>
      </c>
      <c r="M783" t="s">
        <v>297</v>
      </c>
      <c r="N783" t="s">
        <v>296</v>
      </c>
      <c r="O783" t="s">
        <v>296</v>
      </c>
      <c r="P783" t="str">
        <f t="shared" si="54"/>
        <v>DIEGO FERNANDO ARÓSQUIPA ROJASElaboración de modelos de negocio (inc. Digital)EVALUACION</v>
      </c>
      <c r="Q783" t="str">
        <f>BASE[[#This Row],[NombresCalificado]]&amp;BASE[[#This Row],[TipoEvaluacion]]</f>
        <v>DIEGO FERNANDO ARÓSQUIPA ROJASEVALUACION</v>
      </c>
      <c r="R783">
        <v>0</v>
      </c>
      <c r="S783" t="s">
        <v>185</v>
      </c>
      <c r="T783" t="s">
        <v>307</v>
      </c>
      <c r="U783" s="17">
        <v>0</v>
      </c>
      <c r="V783" s="17" t="str" cm="1">
        <f t="array" ref="V783">_xlfn.IFS(U783=0,"Prenovato",U783=1,"Novato",U783=2,"Principiante avanzado",U783=3,"Competente",U783=4,"Proficiente",U783=5,"Master")</f>
        <v>Prenovato</v>
      </c>
      <c r="W783" s="17">
        <v>1</v>
      </c>
      <c r="X783" s="17" t="str" cm="1">
        <f t="array" ref="X783">_xlfn.IFS(W783=0,"No evidenciado",W783=1,"Novato",W783=2,"Principiante avanzado",W783=3,"Competente",W783=4,"Proficiente",W783=5,"Master")</f>
        <v>Novato</v>
      </c>
      <c r="Y783" s="17">
        <v>2</v>
      </c>
      <c r="Z783" s="17" t="str" cm="1">
        <f t="array" ref="Z783">_xlfn.IFS(Y783=0,"No evidenciado",Y783=1,"Novato",Y783=2,"Principiante avanzado",Y783=3,"Competente",Y783=4,"Proficiente",Y783=5,"Master")</f>
        <v>Principiante avanzado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0</v>
      </c>
      <c r="AD783" s="17" t="str" cm="1">
        <f t="array" ref="AD783">_xlfn.IFS(AC783=0,"Prenovato",AC783=1,"Novato",AC783=2,"Principiante avanzado",AC783=3,"Competente",AC783=4,"Proficiente",AC783=5,"Master")</f>
        <v>Prenovato</v>
      </c>
      <c r="AE783" s="17" t="s">
        <v>309</v>
      </c>
    </row>
    <row r="784" spans="1:31" x14ac:dyDescent="0.25">
      <c r="A784" t="s">
        <v>205</v>
      </c>
      <c r="B784" t="s">
        <v>206</v>
      </c>
      <c r="C784" t="s">
        <v>201</v>
      </c>
      <c r="D784" t="s">
        <v>197</v>
      </c>
      <c r="E784" t="s">
        <v>283</v>
      </c>
      <c r="F784" t="s">
        <v>284</v>
      </c>
      <c r="G784" t="s">
        <v>285</v>
      </c>
      <c r="H784" s="4"/>
      <c r="I784" s="1">
        <f t="shared" ca="1" si="51"/>
        <v>1487</v>
      </c>
      <c r="J784" s="1" t="str">
        <f t="shared" ca="1" si="52"/>
        <v>3. Mayor a 6 meses</v>
      </c>
      <c r="K784" t="str">
        <f t="shared" si="53"/>
        <v>SI</v>
      </c>
      <c r="L784" t="s">
        <v>196</v>
      </c>
      <c r="M784" t="s">
        <v>306</v>
      </c>
      <c r="N784" t="s">
        <v>296</v>
      </c>
      <c r="O784" t="s">
        <v>296</v>
      </c>
      <c r="P784" t="str">
        <f t="shared" si="54"/>
        <v>DIEGO FERNANDO ARÓSQUIPA ROJASDesarrollo de Nuevos Productos y ServiciosEVALUACION</v>
      </c>
      <c r="Q784" t="str">
        <f>BASE[[#This Row],[NombresCalificado]]&amp;BASE[[#This Row],[TipoEvaluacion]]</f>
        <v>DIEGO FERNANDO ARÓSQUIPA ROJASEVALUACION</v>
      </c>
      <c r="R784">
        <v>0</v>
      </c>
      <c r="S784" t="s">
        <v>185</v>
      </c>
      <c r="T784" t="s">
        <v>307</v>
      </c>
      <c r="U784" s="17">
        <v>0</v>
      </c>
      <c r="V784" s="17" t="str" cm="1">
        <f t="array" ref="V784">_xlfn.IFS(U784=0,"Prenovato",U784=1,"Novato",U784=2,"Principiante avanzado",U784=3,"Competente",U784=4,"Proficiente",U784=5,"Master")</f>
        <v>Prenovato</v>
      </c>
      <c r="W784" s="17">
        <v>1</v>
      </c>
      <c r="X784" s="17" t="str" cm="1">
        <f t="array" ref="X784">_xlfn.IFS(W784=0,"No evidenciado",W784=1,"Novato",W784=2,"Principiante avanzado",W784=3,"Competente",W784=4,"Proficiente",W784=5,"Master")</f>
        <v>Novato</v>
      </c>
      <c r="Y784" s="17">
        <v>2</v>
      </c>
      <c r="Z784" s="17" t="str" cm="1">
        <f t="array" ref="Z784">_xlfn.IFS(Y784=0,"No evidenciado",Y784=1,"Novato",Y784=2,"Principiante avanzado",Y784=3,"Competente",Y784=4,"Proficiente",Y784=5,"Master")</f>
        <v>Principiante avanzado</v>
      </c>
      <c r="AA784" s="17">
        <v>2</v>
      </c>
      <c r="AB784" s="17" t="str" cm="1">
        <f t="array" ref="AB784">_xlfn.IFS(AA784=0,"No evidenciado",AA784=1,"Novato",AA784=2,"Principiante avanzado",AA784=3,"Competente",AA784=4,"Proficiente",AA784=5,"Master")</f>
        <v>Principiante avanzado</v>
      </c>
      <c r="AC784" s="17">
        <v>0</v>
      </c>
      <c r="AD784" s="17" t="str" cm="1">
        <f t="array" ref="AD784">_xlfn.IFS(AC784=0,"Prenovato",AC784=1,"Novato",AC784=2,"Principiante avanzado",AC784=3,"Competente",AC784=4,"Proficiente",AC784=5,"Master")</f>
        <v>Prenovato</v>
      </c>
      <c r="AE784" s="17" t="s">
        <v>309</v>
      </c>
    </row>
    <row r="785" spans="1:31" x14ac:dyDescent="0.25">
      <c r="A785" t="s">
        <v>205</v>
      </c>
      <c r="B785" t="s">
        <v>206</v>
      </c>
      <c r="C785" t="s">
        <v>201</v>
      </c>
      <c r="D785" t="s">
        <v>197</v>
      </c>
      <c r="E785" t="s">
        <v>283</v>
      </c>
      <c r="F785" t="s">
        <v>284</v>
      </c>
      <c r="G785" t="s">
        <v>285</v>
      </c>
      <c r="H785" s="4"/>
      <c r="I785" s="1">
        <f t="shared" ca="1" si="51"/>
        <v>1487</v>
      </c>
      <c r="J785" s="1" t="str">
        <f t="shared" ca="1" si="52"/>
        <v>3. Mayor a 6 meses</v>
      </c>
      <c r="K785" t="str">
        <f t="shared" si="53"/>
        <v>SI</v>
      </c>
      <c r="L785" t="s">
        <v>196</v>
      </c>
      <c r="M785" t="s">
        <v>302</v>
      </c>
      <c r="N785" t="s">
        <v>296</v>
      </c>
      <c r="O785" t="s">
        <v>296</v>
      </c>
      <c r="P785" t="str">
        <f t="shared" si="54"/>
        <v>DIEGO FERNANDO ARÓSQUIPA ROJASComunicación MultidimensionalEVALUACION</v>
      </c>
      <c r="Q785" t="str">
        <f>BASE[[#This Row],[NombresCalificado]]&amp;BASE[[#This Row],[TipoEvaluacion]]</f>
        <v>DIEGO FERNANDO ARÓSQUIPA ROJASEVALUACION</v>
      </c>
      <c r="R785">
        <v>1</v>
      </c>
      <c r="S785" t="s">
        <v>6</v>
      </c>
      <c r="T785" t="s">
        <v>307</v>
      </c>
      <c r="U785" s="17">
        <v>0</v>
      </c>
      <c r="V785" s="17" t="str" cm="1">
        <f t="array" ref="V785">_xlfn.IFS(U785=0,"Prenovato",U785=1,"Novato",U785=2,"Principiante avanzado",U785=3,"Competente",U785=4,"Proficiente",U785=5,"Master")</f>
        <v>Prenovato</v>
      </c>
      <c r="W785" s="17">
        <v>1</v>
      </c>
      <c r="X785" s="17" t="str" cm="1">
        <f t="array" ref="X785">_xlfn.IFS(W785=0,"No evidenciado",W785=1,"Novato",W785=2,"Principiante avanzado",W785=3,"Competente",W785=4,"Proficiente",W785=5,"Master")</f>
        <v>Novato</v>
      </c>
      <c r="Y785" s="17">
        <v>2</v>
      </c>
      <c r="Z785" s="17" t="str" cm="1">
        <f t="array" ref="Z785">_xlfn.IFS(Y785=0,"No evidenciado",Y785=1,"Novato",Y785=2,"Principiante avanzado",Y785=3,"Competente",Y785=4,"Proficiente",Y785=5,"Master")</f>
        <v>Principiante avanzado</v>
      </c>
      <c r="AA785" s="17">
        <v>2</v>
      </c>
      <c r="AB785" s="17" t="str" cm="1">
        <f t="array" ref="AB785">_xlfn.IFS(AA785=0,"No evidenciado",AA785=1,"Novato",AA785=2,"Principiante avanzado",AA785=3,"Competente",AA785=4,"Proficiente",AA785=5,"Master")</f>
        <v>Principiante avanzado</v>
      </c>
      <c r="AC785" s="17">
        <v>0</v>
      </c>
      <c r="AD785" s="17" t="str" cm="1">
        <f t="array" ref="AD785">_xlfn.IFS(AC785=0,"Prenovato",AC785=1,"Novato",AC785=2,"Principiante avanzado",AC785=3,"Competente",AC785=4,"Proficiente",AC785=5,"Master")</f>
        <v>Prenovato</v>
      </c>
      <c r="AE785" s="17" t="s">
        <v>309</v>
      </c>
    </row>
    <row r="786" spans="1:31" x14ac:dyDescent="0.25">
      <c r="A786" t="s">
        <v>199</v>
      </c>
      <c r="B786" t="s">
        <v>200</v>
      </c>
      <c r="C786" t="s">
        <v>201</v>
      </c>
      <c r="D786" t="s">
        <v>197</v>
      </c>
      <c r="E786" t="s">
        <v>199</v>
      </c>
      <c r="F786" t="s">
        <v>200</v>
      </c>
      <c r="G786" t="s">
        <v>286</v>
      </c>
      <c r="H786" s="4"/>
      <c r="I786" s="1">
        <f t="shared" ca="1" si="51"/>
        <v>1487</v>
      </c>
      <c r="J786" s="1" t="str">
        <f t="shared" ca="1" si="52"/>
        <v>3. Mayor a 6 meses</v>
      </c>
      <c r="K786" t="str">
        <f t="shared" si="53"/>
        <v>NO</v>
      </c>
      <c r="L786" t="s">
        <v>201</v>
      </c>
      <c r="M786" t="s">
        <v>305</v>
      </c>
      <c r="N786" t="s">
        <v>291</v>
      </c>
      <c r="O786" t="s">
        <v>292</v>
      </c>
      <c r="P786" t="str">
        <f t="shared" si="54"/>
        <v>VANESSA GRACE KAMISATO GUSHICapacidad innovadora y creativaAUTOEVALUACION</v>
      </c>
      <c r="Q786" t="str">
        <f>BASE[[#This Row],[NombresCalificado]]&amp;BASE[[#This Row],[TipoEvaluacion]]</f>
        <v>VANESSA GRACE KAMISATO GUSHIAUTOEVALUACION</v>
      </c>
      <c r="R786">
        <v>4</v>
      </c>
      <c r="S786" t="s">
        <v>7</v>
      </c>
      <c r="T786" t="s">
        <v>307</v>
      </c>
      <c r="U786" s="17">
        <v>3</v>
      </c>
      <c r="V786" s="17" t="str" cm="1">
        <f t="array" ref="V786">_xlfn.IFS(U786=0,"Prenovato",U786=1,"Novato",U786=2,"Principiante avanzado",U786=3,"Competente",U786=4,"Proficiente",U786=5,"Master")</f>
        <v>Competente</v>
      </c>
      <c r="W786" s="17">
        <v>4</v>
      </c>
      <c r="X786" s="17" t="str" cm="1">
        <f t="array" ref="X786">_xlfn.IFS(W786=0,"No evidenciado",W786=1,"Novato",W786=2,"Principiante avanzado",W786=3,"Competente",W786=4,"Proficiente",W786=5,"Master")</f>
        <v>Proficiente</v>
      </c>
      <c r="Y786" s="17">
        <v>4</v>
      </c>
      <c r="Z786" s="17" t="str" cm="1">
        <f t="array" ref="Z786">_xlfn.IFS(Y786=0,"No evidenciado",Y786=1,"Novato",Y786=2,"Principiante avanzado",Y786=3,"Competente",Y786=4,"Proficiente",Y786=5,"Master")</f>
        <v>Proficiente</v>
      </c>
      <c r="AA786" s="17">
        <v>4</v>
      </c>
      <c r="AB786" s="17" t="str" cm="1">
        <f t="array" ref="AB786">_xlfn.IFS(AA786=0,"No evidenciado",AA786=1,"Novato",AA786=2,"Principiante avanzado",AA786=3,"Competente",AA786=4,"Proficiente",AA786=5,"Master")</f>
        <v>Proficiente</v>
      </c>
      <c r="AC786" s="17">
        <v>3</v>
      </c>
      <c r="AD786" s="17" t="str" cm="1">
        <f t="array" ref="AD786">_xlfn.IFS(AC786=0,"Prenovato",AC786=1,"Novato",AC786=2,"Principiante avanzado",AC786=3,"Competente",AC786=4,"Proficiente",AC786=5,"Master")</f>
        <v>Competente</v>
      </c>
      <c r="AE786" s="17" t="s">
        <v>308</v>
      </c>
    </row>
    <row r="787" spans="1:31" x14ac:dyDescent="0.25">
      <c r="A787" t="s">
        <v>199</v>
      </c>
      <c r="B787" t="s">
        <v>200</v>
      </c>
      <c r="C787" t="s">
        <v>201</v>
      </c>
      <c r="D787" t="s">
        <v>197</v>
      </c>
      <c r="E787" t="s">
        <v>199</v>
      </c>
      <c r="F787" t="s">
        <v>200</v>
      </c>
      <c r="G787" t="s">
        <v>286</v>
      </c>
      <c r="H787" s="4"/>
      <c r="I787" s="1">
        <f t="shared" ca="1" si="51"/>
        <v>1487</v>
      </c>
      <c r="J787" s="1" t="str">
        <f t="shared" ca="1" si="52"/>
        <v>3. Mayor a 6 meses</v>
      </c>
      <c r="K787" t="str">
        <f t="shared" si="53"/>
        <v>NO</v>
      </c>
      <c r="L787" t="s">
        <v>201</v>
      </c>
      <c r="M787" t="s">
        <v>302</v>
      </c>
      <c r="N787" t="s">
        <v>296</v>
      </c>
      <c r="O787" t="s">
        <v>296</v>
      </c>
      <c r="P787" t="str">
        <f t="shared" si="54"/>
        <v>VANESSA GRACE KAMISATO GUSHIComunicación MultidimensionalAUTOEVALUACION</v>
      </c>
      <c r="Q787" t="str">
        <f>BASE[[#This Row],[NombresCalificado]]&amp;BASE[[#This Row],[TipoEvaluacion]]</f>
        <v>VANESSA GRACE KAMISATO GUSHIAUTOEVALUACION</v>
      </c>
      <c r="R787">
        <v>5</v>
      </c>
      <c r="S787" t="s">
        <v>183</v>
      </c>
      <c r="T787" t="s">
        <v>307</v>
      </c>
      <c r="U787" s="17">
        <v>3</v>
      </c>
      <c r="V787" s="17" t="str" cm="1">
        <f t="array" ref="V787">_xlfn.IFS(U787=0,"Prenovato",U787=1,"Novato",U787=2,"Principiante avanzado",U787=3,"Competente",U787=4,"Proficiente",U787=5,"Master")</f>
        <v>Competente</v>
      </c>
      <c r="W787" s="17">
        <v>4</v>
      </c>
      <c r="X787" s="17" t="str" cm="1">
        <f t="array" ref="X787">_xlfn.IFS(W787=0,"No evidenciado",W787=1,"Novato",W787=2,"Principiante avanzado",W787=3,"Competente",W787=4,"Proficiente",W787=5,"Master")</f>
        <v>Proficiente</v>
      </c>
      <c r="Y787" s="17">
        <v>4</v>
      </c>
      <c r="Z787" s="17" t="str" cm="1">
        <f t="array" ref="Z787">_xlfn.IFS(Y787=0,"No evidenciado",Y787=1,"Novato",Y787=2,"Principiante avanzado",Y787=3,"Competente",Y787=4,"Proficiente",Y787=5,"Master")</f>
        <v>Proficiente</v>
      </c>
      <c r="AA787" s="17">
        <v>4</v>
      </c>
      <c r="AB787" s="17" t="str" cm="1">
        <f t="array" ref="AB787">_xlfn.IFS(AA787=0,"No evidenciado",AA787=1,"Novato",AA787=2,"Principiante avanzado",AA787=3,"Competente",AA787=4,"Proficiente",AA787=5,"Master")</f>
        <v>Proficiente</v>
      </c>
      <c r="AC787" s="17">
        <v>3</v>
      </c>
      <c r="AD787" s="17" t="str" cm="1">
        <f t="array" ref="AD787">_xlfn.IFS(AC787=0,"Prenovato",AC787=1,"Novato",AC787=2,"Principiante avanzado",AC787=3,"Competente",AC787=4,"Proficiente",AC787=5,"Master")</f>
        <v>Competente</v>
      </c>
      <c r="AE787" s="17" t="s">
        <v>308</v>
      </c>
    </row>
    <row r="788" spans="1:31" x14ac:dyDescent="0.25">
      <c r="A788" t="s">
        <v>199</v>
      </c>
      <c r="B788" t="s">
        <v>200</v>
      </c>
      <c r="C788" t="s">
        <v>201</v>
      </c>
      <c r="D788" t="s">
        <v>197</v>
      </c>
      <c r="E788" t="s">
        <v>199</v>
      </c>
      <c r="F788" t="s">
        <v>200</v>
      </c>
      <c r="G788" t="s">
        <v>286</v>
      </c>
      <c r="H788" s="4"/>
      <c r="I788" s="1">
        <f t="shared" ca="1" si="51"/>
        <v>1487</v>
      </c>
      <c r="J788" s="1" t="str">
        <f t="shared" ca="1" si="52"/>
        <v>3. Mayor a 6 meses</v>
      </c>
      <c r="K788" t="str">
        <f t="shared" si="53"/>
        <v>NO</v>
      </c>
      <c r="L788" t="s">
        <v>201</v>
      </c>
      <c r="M788" t="s">
        <v>303</v>
      </c>
      <c r="N788" t="s">
        <v>291</v>
      </c>
      <c r="O788" t="s">
        <v>292</v>
      </c>
      <c r="P788" t="str">
        <f t="shared" si="54"/>
        <v>VANESSA GRACE KAMISATO GUSHIGestión de ProyectosAUTOEVALUACION</v>
      </c>
      <c r="Q788" t="str">
        <f>BASE[[#This Row],[NombresCalificado]]&amp;BASE[[#This Row],[TipoEvaluacion]]</f>
        <v>VANESSA GRACE KAMISATO GUSHIAUTOEVALUACION</v>
      </c>
      <c r="R788">
        <v>4</v>
      </c>
      <c r="S788" t="s">
        <v>7</v>
      </c>
      <c r="T788" t="s">
        <v>307</v>
      </c>
      <c r="U788" s="17">
        <v>3</v>
      </c>
      <c r="V788" s="17" t="str" cm="1">
        <f t="array" ref="V788">_xlfn.IFS(U788=0,"Prenovato",U788=1,"Novato",U788=2,"Principiante avanzado",U788=3,"Competente",U788=4,"Proficiente",U788=5,"Master")</f>
        <v>Competente</v>
      </c>
      <c r="W788" s="17">
        <v>4</v>
      </c>
      <c r="X788" s="17" t="str" cm="1">
        <f t="array" ref="X788">_xlfn.IFS(W788=0,"No evidenciado",W788=1,"Novato",W788=2,"Principiante avanzado",W788=3,"Competente",W788=4,"Proficiente",W788=5,"Master")</f>
        <v>Proficiente</v>
      </c>
      <c r="Y788" s="17">
        <v>4</v>
      </c>
      <c r="Z788" s="17" t="str" cm="1">
        <f t="array" ref="Z788">_xlfn.IFS(Y788=0,"No evidenciado",Y788=1,"Novato",Y788=2,"Principiante avanzado",Y788=3,"Competente",Y788=4,"Proficiente",Y788=5,"Master")</f>
        <v>Proficiente</v>
      </c>
      <c r="AA788" s="17">
        <v>4</v>
      </c>
      <c r="AB788" s="17" t="str" cm="1">
        <f t="array" ref="AB788">_xlfn.IFS(AA788=0,"No evidenciado",AA788=1,"Novato",AA788=2,"Principiante avanzado",AA788=3,"Competente",AA788=4,"Proficiente",AA788=5,"Master")</f>
        <v>Proficiente</v>
      </c>
      <c r="AC788" s="17">
        <v>3</v>
      </c>
      <c r="AD788" s="17" t="str" cm="1">
        <f t="array" ref="AD788">_xlfn.IFS(AC788=0,"Prenovato",AC788=1,"Novato",AC788=2,"Principiante avanzado",AC788=3,"Competente",AC788=4,"Proficiente",AC788=5,"Master")</f>
        <v>Competente</v>
      </c>
      <c r="AE788" s="17" t="s">
        <v>308</v>
      </c>
    </row>
    <row r="789" spans="1:31" x14ac:dyDescent="0.25">
      <c r="A789" t="s">
        <v>199</v>
      </c>
      <c r="B789" t="s">
        <v>200</v>
      </c>
      <c r="C789" t="s">
        <v>201</v>
      </c>
      <c r="D789" t="s">
        <v>197</v>
      </c>
      <c r="E789" t="s">
        <v>199</v>
      </c>
      <c r="F789" t="s">
        <v>200</v>
      </c>
      <c r="G789" t="s">
        <v>286</v>
      </c>
      <c r="H789" s="4"/>
      <c r="I789" s="1">
        <f t="shared" ca="1" si="51"/>
        <v>1487</v>
      </c>
      <c r="J789" s="1" t="str">
        <f t="shared" ca="1" si="52"/>
        <v>3. Mayor a 6 meses</v>
      </c>
      <c r="K789" t="str">
        <f t="shared" si="53"/>
        <v>NO</v>
      </c>
      <c r="L789" t="s">
        <v>201</v>
      </c>
      <c r="M789" t="s">
        <v>304</v>
      </c>
      <c r="N789" t="s">
        <v>296</v>
      </c>
      <c r="O789" t="s">
        <v>296</v>
      </c>
      <c r="P789" t="str">
        <f t="shared" si="54"/>
        <v>VANESSA GRACE KAMISATO GUSHIAnálisis descriptivo y prescriptivoAUTOEVALUACION</v>
      </c>
      <c r="Q789" t="str">
        <f>BASE[[#This Row],[NombresCalificado]]&amp;BASE[[#This Row],[TipoEvaluacion]]</f>
        <v>VANESSA GRACE KAMISATO GUSHIAUTOEVALUACION</v>
      </c>
      <c r="R789">
        <v>4</v>
      </c>
      <c r="S789" t="s">
        <v>7</v>
      </c>
      <c r="T789" t="s">
        <v>307</v>
      </c>
      <c r="U789" s="17">
        <v>3</v>
      </c>
      <c r="V789" s="17" t="str" cm="1">
        <f t="array" ref="V789">_xlfn.IFS(U789=0,"Prenovato",U789=1,"Novato",U789=2,"Principiante avanzado",U789=3,"Competente",U789=4,"Proficiente",U789=5,"Master")</f>
        <v>Competente</v>
      </c>
      <c r="W789" s="17">
        <v>4</v>
      </c>
      <c r="X789" s="17" t="str" cm="1">
        <f t="array" ref="X789">_xlfn.IFS(W789=0,"No evidenciado",W789=1,"Novato",W789=2,"Principiante avanzado",W789=3,"Competente",W789=4,"Proficiente",W789=5,"Master")</f>
        <v>Proficiente</v>
      </c>
      <c r="Y789" s="17">
        <v>4</v>
      </c>
      <c r="Z789" s="17" t="str" cm="1">
        <f t="array" ref="Z789">_xlfn.IFS(Y789=0,"No evidenciado",Y789=1,"Novato",Y789=2,"Principiante avanzado",Y789=3,"Competente",Y789=4,"Proficiente",Y789=5,"Master")</f>
        <v>Proficiente</v>
      </c>
      <c r="AA789" s="17">
        <v>4</v>
      </c>
      <c r="AB789" s="17" t="str" cm="1">
        <f t="array" ref="AB789">_xlfn.IFS(AA789=0,"No evidenciado",AA789=1,"Novato",AA789=2,"Principiante avanzado",AA789=3,"Competente",AA789=4,"Proficiente",AA789=5,"Master")</f>
        <v>Proficiente</v>
      </c>
      <c r="AC789" s="17">
        <v>3</v>
      </c>
      <c r="AD789" s="17" t="str" cm="1">
        <f t="array" ref="AD789">_xlfn.IFS(AC789=0,"Prenovato",AC789=1,"Novato",AC789=2,"Principiante avanzado",AC789=3,"Competente",AC789=4,"Proficiente",AC789=5,"Master")</f>
        <v>Competente</v>
      </c>
      <c r="AE789" s="17" t="s">
        <v>308</v>
      </c>
    </row>
    <row r="790" spans="1:31" x14ac:dyDescent="0.25">
      <c r="A790" t="s">
        <v>199</v>
      </c>
      <c r="B790" t="s">
        <v>200</v>
      </c>
      <c r="C790" t="s">
        <v>201</v>
      </c>
      <c r="D790" t="s">
        <v>197</v>
      </c>
      <c r="E790" t="s">
        <v>199</v>
      </c>
      <c r="F790" t="s">
        <v>200</v>
      </c>
      <c r="G790" t="s">
        <v>286</v>
      </c>
      <c r="H790" s="4"/>
      <c r="I790" s="1">
        <f t="shared" ca="1" si="51"/>
        <v>1487</v>
      </c>
      <c r="J790" s="1" t="str">
        <f t="shared" ca="1" si="52"/>
        <v>3. Mayor a 6 meses</v>
      </c>
      <c r="K790" t="str">
        <f t="shared" si="53"/>
        <v>NO</v>
      </c>
      <c r="L790" t="s">
        <v>201</v>
      </c>
      <c r="M790" t="s">
        <v>300</v>
      </c>
      <c r="N790" t="s">
        <v>291</v>
      </c>
      <c r="O790" t="s">
        <v>292</v>
      </c>
      <c r="P790" t="str">
        <f t="shared" si="54"/>
        <v>VANESSA GRACE KAMISATO GUSHIComportamiento del ConsumidorAUTOEVALUACION</v>
      </c>
      <c r="Q790" t="str">
        <f>BASE[[#This Row],[NombresCalificado]]&amp;BASE[[#This Row],[TipoEvaluacion]]</f>
        <v>VANESSA GRACE KAMISATO GUSHIAUTOEVALUACION</v>
      </c>
      <c r="R790">
        <v>4</v>
      </c>
      <c r="S790" t="s">
        <v>7</v>
      </c>
      <c r="T790" t="s">
        <v>307</v>
      </c>
      <c r="U790" s="17">
        <v>3</v>
      </c>
      <c r="V790" s="17" t="str" cm="1">
        <f t="array" ref="V790">_xlfn.IFS(U790=0,"Prenovato",U790=1,"Novato",U790=2,"Principiante avanzado",U790=3,"Competente",U790=4,"Proficiente",U790=5,"Master")</f>
        <v>Competente</v>
      </c>
      <c r="W790" s="17">
        <v>4</v>
      </c>
      <c r="X790" s="17" t="str" cm="1">
        <f t="array" ref="X790">_xlfn.IFS(W790=0,"No evidenciado",W790=1,"Novato",W790=2,"Principiante avanzado",W790=3,"Competente",W790=4,"Proficiente",W790=5,"Master")</f>
        <v>Proficiente</v>
      </c>
      <c r="Y790" s="17">
        <v>4</v>
      </c>
      <c r="Z790" s="17" t="str" cm="1">
        <f t="array" ref="Z790">_xlfn.IFS(Y790=0,"No evidenciado",Y790=1,"Novato",Y790=2,"Principiante avanzado",Y790=3,"Competente",Y790=4,"Proficiente",Y790=5,"Master")</f>
        <v>Proficiente</v>
      </c>
      <c r="AA790" s="17">
        <v>4</v>
      </c>
      <c r="AB790" s="17" t="str" cm="1">
        <f t="array" ref="AB790">_xlfn.IFS(AA790=0,"No evidenciado",AA790=1,"Novato",AA790=2,"Principiante avanzado",AA790=3,"Competente",AA790=4,"Proficiente",AA790=5,"Master")</f>
        <v>Proficiente</v>
      </c>
      <c r="AC790" s="17">
        <v>3</v>
      </c>
      <c r="AD790" s="17" t="str" cm="1">
        <f t="array" ref="AD790">_xlfn.IFS(AC790=0,"Prenovato",AC790=1,"Novato",AC790=2,"Principiante avanzado",AC790=3,"Competente",AC790=4,"Proficiente",AC790=5,"Master")</f>
        <v>Competente</v>
      </c>
      <c r="AE790" s="17" t="s">
        <v>308</v>
      </c>
    </row>
    <row r="791" spans="1:31" x14ac:dyDescent="0.25">
      <c r="A791" t="s">
        <v>199</v>
      </c>
      <c r="B791" t="s">
        <v>200</v>
      </c>
      <c r="C791" t="s">
        <v>201</v>
      </c>
      <c r="D791" t="s">
        <v>197</v>
      </c>
      <c r="E791" t="s">
        <v>199</v>
      </c>
      <c r="F791" t="s">
        <v>200</v>
      </c>
      <c r="G791" t="s">
        <v>286</v>
      </c>
      <c r="H791" s="4"/>
      <c r="I791" s="1">
        <f t="shared" ca="1" si="51"/>
        <v>1487</v>
      </c>
      <c r="J791" s="1" t="str">
        <f t="shared" ca="1" si="52"/>
        <v>3. Mayor a 6 meses</v>
      </c>
      <c r="K791" t="str">
        <f t="shared" si="53"/>
        <v>NO</v>
      </c>
      <c r="L791" t="s">
        <v>201</v>
      </c>
      <c r="M791" t="s">
        <v>301</v>
      </c>
      <c r="N791" t="s">
        <v>296</v>
      </c>
      <c r="O791" t="s">
        <v>296</v>
      </c>
      <c r="P791" t="str">
        <f t="shared" si="54"/>
        <v>VANESSA GRACE KAMISATO GUSHIMejora de ProcesosAUTOEVALUACION</v>
      </c>
      <c r="Q791" t="str">
        <f>BASE[[#This Row],[NombresCalificado]]&amp;BASE[[#This Row],[TipoEvaluacion]]</f>
        <v>VANESSA GRACE KAMISATO GUSHIAUTOEVALUACION</v>
      </c>
      <c r="R791">
        <v>5</v>
      </c>
      <c r="S791" t="s">
        <v>183</v>
      </c>
      <c r="T791" t="s">
        <v>307</v>
      </c>
      <c r="U791" s="17">
        <v>3</v>
      </c>
      <c r="V791" s="17" t="str" cm="1">
        <f t="array" ref="V791">_xlfn.IFS(U791=0,"Prenovato",U791=1,"Novato",U791=2,"Principiante avanzado",U791=3,"Competente",U791=4,"Proficiente",U791=5,"Master")</f>
        <v>Competente</v>
      </c>
      <c r="W791" s="17">
        <v>4</v>
      </c>
      <c r="X791" s="17" t="str" cm="1">
        <f t="array" ref="X791">_xlfn.IFS(W791=0,"No evidenciado",W791=1,"Novato",W791=2,"Principiante avanzado",W791=3,"Competente",W791=4,"Proficiente",W791=5,"Master")</f>
        <v>Proficiente</v>
      </c>
      <c r="Y791" s="17">
        <v>4</v>
      </c>
      <c r="Z791" s="17" t="str" cm="1">
        <f t="array" ref="Z791">_xlfn.IFS(Y791=0,"No evidenciado",Y791=1,"Novato",Y791=2,"Principiante avanzado",Y791=3,"Competente",Y791=4,"Proficiente",Y791=5,"Master")</f>
        <v>Proficiente</v>
      </c>
      <c r="AA791" s="17">
        <v>4</v>
      </c>
      <c r="AB791" s="17" t="str" cm="1">
        <f t="array" ref="AB791">_xlfn.IFS(AA791=0,"No evidenciado",AA791=1,"Novato",AA791=2,"Principiante avanzado",AA791=3,"Competente",AA791=4,"Proficiente",AA791=5,"Master")</f>
        <v>Proficiente</v>
      </c>
      <c r="AC791" s="17">
        <v>3</v>
      </c>
      <c r="AD791" s="17" t="str" cm="1">
        <f t="array" ref="AD791">_xlfn.IFS(AC791=0,"Prenovato",AC791=1,"Novato",AC791=2,"Principiante avanzado",AC791=3,"Competente",AC791=4,"Proficiente",AC791=5,"Master")</f>
        <v>Competente</v>
      </c>
      <c r="AE791" s="17" t="s">
        <v>308</v>
      </c>
    </row>
    <row r="792" spans="1:31" x14ac:dyDescent="0.25">
      <c r="A792" t="s">
        <v>199</v>
      </c>
      <c r="B792" t="s">
        <v>200</v>
      </c>
      <c r="C792" t="s">
        <v>201</v>
      </c>
      <c r="D792" t="s">
        <v>197</v>
      </c>
      <c r="E792" t="s">
        <v>199</v>
      </c>
      <c r="F792" t="s">
        <v>200</v>
      </c>
      <c r="G792" t="s">
        <v>286</v>
      </c>
      <c r="H792" s="4"/>
      <c r="I792" s="1">
        <f t="shared" ca="1" si="51"/>
        <v>1487</v>
      </c>
      <c r="J792" s="1" t="str">
        <f t="shared" ca="1" si="52"/>
        <v>3. Mayor a 6 meses</v>
      </c>
      <c r="K792" t="str">
        <f t="shared" si="53"/>
        <v>NO</v>
      </c>
      <c r="L792" t="s">
        <v>201</v>
      </c>
      <c r="M792" t="s">
        <v>297</v>
      </c>
      <c r="N792" t="s">
        <v>296</v>
      </c>
      <c r="O792" t="s">
        <v>296</v>
      </c>
      <c r="P792" t="str">
        <f t="shared" si="54"/>
        <v>VANESSA GRACE KAMISATO GUSHIElaboración de modelos de negocio (inc. Digital)AUTOEVALUACION</v>
      </c>
      <c r="Q792" t="str">
        <f>BASE[[#This Row],[NombresCalificado]]&amp;BASE[[#This Row],[TipoEvaluacion]]</f>
        <v>VANESSA GRACE KAMISATO GUSHIAUTOEVALUACION</v>
      </c>
      <c r="R792">
        <v>3</v>
      </c>
      <c r="S792" t="s">
        <v>5</v>
      </c>
      <c r="T792" t="s">
        <v>307</v>
      </c>
      <c r="U792" s="17">
        <v>3</v>
      </c>
      <c r="V792" s="17" t="str" cm="1">
        <f t="array" ref="V792">_xlfn.IFS(U792=0,"Prenovato",U792=1,"Novato",U792=2,"Principiante avanzado",U792=3,"Competente",U792=4,"Proficiente",U792=5,"Master")</f>
        <v>Competente</v>
      </c>
      <c r="W792" s="17">
        <v>4</v>
      </c>
      <c r="X792" s="17" t="str" cm="1">
        <f t="array" ref="X792">_xlfn.IFS(W792=0,"No evidenciado",W792=1,"Novato",W792=2,"Principiante avanzado",W792=3,"Competente",W792=4,"Proficiente",W792=5,"Master")</f>
        <v>Proficiente</v>
      </c>
      <c r="Y792" s="17">
        <v>4</v>
      </c>
      <c r="Z792" s="17" t="str" cm="1">
        <f t="array" ref="Z792">_xlfn.IFS(Y792=0,"No evidenciado",Y792=1,"Novato",Y792=2,"Principiante avanzado",Y792=3,"Competente",Y792=4,"Proficiente",Y792=5,"Master")</f>
        <v>Proficiente</v>
      </c>
      <c r="AA792" s="17">
        <v>4</v>
      </c>
      <c r="AB792" s="17" t="str" cm="1">
        <f t="array" ref="AB792">_xlfn.IFS(AA792=0,"No evidenciado",AA792=1,"Novato",AA792=2,"Principiante avanzado",AA792=3,"Competente",AA792=4,"Proficiente",AA792=5,"Master")</f>
        <v>Proficiente</v>
      </c>
      <c r="AC792" s="17">
        <v>3</v>
      </c>
      <c r="AD792" s="17" t="str" cm="1">
        <f t="array" ref="AD792">_xlfn.IFS(AC792=0,"Prenovato",AC792=1,"Novato",AC792=2,"Principiante avanzado",AC792=3,"Competente",AC792=4,"Proficiente",AC792=5,"Master")</f>
        <v>Competente</v>
      </c>
      <c r="AE792" s="17" t="s">
        <v>308</v>
      </c>
    </row>
    <row r="793" spans="1:31" x14ac:dyDescent="0.25">
      <c r="A793" t="s">
        <v>199</v>
      </c>
      <c r="B793" t="s">
        <v>200</v>
      </c>
      <c r="C793" t="s">
        <v>201</v>
      </c>
      <c r="D793" t="s">
        <v>197</v>
      </c>
      <c r="E793" t="s">
        <v>199</v>
      </c>
      <c r="F793" t="s">
        <v>200</v>
      </c>
      <c r="G793" t="s">
        <v>286</v>
      </c>
      <c r="H793" s="4"/>
      <c r="I793" s="1">
        <f t="shared" ca="1" si="51"/>
        <v>1487</v>
      </c>
      <c r="J793" s="1" t="str">
        <f t="shared" ca="1" si="52"/>
        <v>3. Mayor a 6 meses</v>
      </c>
      <c r="K793" t="str">
        <f t="shared" si="53"/>
        <v>NO</v>
      </c>
      <c r="L793" t="s">
        <v>201</v>
      </c>
      <c r="M793" t="s">
        <v>306</v>
      </c>
      <c r="N793" t="s">
        <v>296</v>
      </c>
      <c r="O793" t="s">
        <v>296</v>
      </c>
      <c r="P793" t="str">
        <f t="shared" si="54"/>
        <v>VANESSA GRACE KAMISATO GUSHIDesarrollo de Nuevos Productos y ServiciosAUTOEVALUACION</v>
      </c>
      <c r="Q793" t="str">
        <f>BASE[[#This Row],[NombresCalificado]]&amp;BASE[[#This Row],[TipoEvaluacion]]</f>
        <v>VANESSA GRACE KAMISATO GUSHIAUTOEVALUACION</v>
      </c>
      <c r="R793">
        <v>4</v>
      </c>
      <c r="S793" t="s">
        <v>7</v>
      </c>
      <c r="T793" t="s">
        <v>307</v>
      </c>
      <c r="U793" s="17">
        <v>3</v>
      </c>
      <c r="V793" s="17" t="str" cm="1">
        <f t="array" ref="V793">_xlfn.IFS(U793=0,"Prenovato",U793=1,"Novato",U793=2,"Principiante avanzado",U793=3,"Competente",U793=4,"Proficiente",U793=5,"Master")</f>
        <v>Competente</v>
      </c>
      <c r="W793" s="17">
        <v>4</v>
      </c>
      <c r="X793" s="17" t="str" cm="1">
        <f t="array" ref="X793">_xlfn.IFS(W793=0,"No evidenciado",W793=1,"Novato",W793=2,"Principiante avanzado",W793=3,"Competente",W793=4,"Proficiente",W793=5,"Master")</f>
        <v>Proficiente</v>
      </c>
      <c r="Y793" s="17">
        <v>4</v>
      </c>
      <c r="Z793" s="17" t="str" cm="1">
        <f t="array" ref="Z793">_xlfn.IFS(Y793=0,"No evidenciado",Y793=1,"Novato",Y793=2,"Principiante avanzado",Y793=3,"Competente",Y793=4,"Proficiente",Y793=5,"Master")</f>
        <v>Proficiente</v>
      </c>
      <c r="AA793" s="17">
        <v>4</v>
      </c>
      <c r="AB793" s="17" t="str" cm="1">
        <f t="array" ref="AB793">_xlfn.IFS(AA793=0,"No evidenciado",AA793=1,"Novato",AA793=2,"Principiante avanzado",AA793=3,"Competente",AA793=4,"Proficiente",AA793=5,"Master")</f>
        <v>Proficiente</v>
      </c>
      <c r="AC793" s="17">
        <v>3</v>
      </c>
      <c r="AD793" s="17" t="str" cm="1">
        <f t="array" ref="AD793">_xlfn.IFS(AC793=0,"Prenovato",AC793=1,"Novato",AC793=2,"Principiante avanzado",AC793=3,"Competente",AC793=4,"Proficiente",AC793=5,"Master")</f>
        <v>Competente</v>
      </c>
      <c r="AE793" s="17" t="s">
        <v>308</v>
      </c>
    </row>
    <row r="794" spans="1:31" x14ac:dyDescent="0.25">
      <c r="A794" t="s">
        <v>199</v>
      </c>
      <c r="B794" t="s">
        <v>200</v>
      </c>
      <c r="C794" t="s">
        <v>201</v>
      </c>
      <c r="D794" t="s">
        <v>197</v>
      </c>
      <c r="E794" t="s">
        <v>199</v>
      </c>
      <c r="F794" t="s">
        <v>200</v>
      </c>
      <c r="G794" t="s">
        <v>286</v>
      </c>
      <c r="H794" s="4"/>
      <c r="I794" s="1">
        <f t="shared" ca="1" si="51"/>
        <v>1487</v>
      </c>
      <c r="J794" s="1" t="str">
        <f t="shared" ca="1" si="52"/>
        <v>3. Mayor a 6 meses</v>
      </c>
      <c r="K794" t="str">
        <f t="shared" si="53"/>
        <v>NO</v>
      </c>
      <c r="L794" t="s">
        <v>201</v>
      </c>
      <c r="M794" t="s">
        <v>290</v>
      </c>
      <c r="N794" t="s">
        <v>291</v>
      </c>
      <c r="O794" t="s">
        <v>292</v>
      </c>
      <c r="P794" t="str">
        <f t="shared" si="54"/>
        <v>VANESSA GRACE KAMISATO GUSHIAnálisis del entorno (interno y externo)AUTOEVALUACION</v>
      </c>
      <c r="Q794" t="str">
        <f>BASE[[#This Row],[NombresCalificado]]&amp;BASE[[#This Row],[TipoEvaluacion]]</f>
        <v>VANESSA GRACE KAMISATO GUSHIAUTOEVALUACION</v>
      </c>
      <c r="R794">
        <v>4</v>
      </c>
      <c r="S794" t="s">
        <v>7</v>
      </c>
      <c r="T794" t="s">
        <v>307</v>
      </c>
      <c r="U794" s="17">
        <v>3</v>
      </c>
      <c r="V794" s="17" t="str" cm="1">
        <f t="array" ref="V794">_xlfn.IFS(U794=0,"Prenovato",U794=1,"Novato",U794=2,"Principiante avanzado",U794=3,"Competente",U794=4,"Proficiente",U794=5,"Master")</f>
        <v>Competente</v>
      </c>
      <c r="W794" s="17">
        <v>4</v>
      </c>
      <c r="X794" s="17" t="str" cm="1">
        <f t="array" ref="X794">_xlfn.IFS(W794=0,"No evidenciado",W794=1,"Novato",W794=2,"Principiante avanzado",W794=3,"Competente",W794=4,"Proficiente",W794=5,"Master")</f>
        <v>Proficiente</v>
      </c>
      <c r="Y794" s="17">
        <v>4</v>
      </c>
      <c r="Z794" s="17" t="str" cm="1">
        <f t="array" ref="Z794">_xlfn.IFS(Y794=0,"No evidenciado",Y794=1,"Novato",Y794=2,"Principiante avanzado",Y794=3,"Competente",Y794=4,"Proficiente",Y794=5,"Master")</f>
        <v>Proficiente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3</v>
      </c>
      <c r="AD794" s="17" t="str" cm="1">
        <f t="array" ref="AD794">_xlfn.IFS(AC794=0,"Prenovato",AC794=1,"Novato",AC794=2,"Principiante avanzado",AC794=3,"Competente",AC794=4,"Proficiente",AC794=5,"Master")</f>
        <v>Competente</v>
      </c>
      <c r="AE794" s="17" t="s">
        <v>308</v>
      </c>
    </row>
    <row r="795" spans="1:31" x14ac:dyDescent="0.25">
      <c r="A795" t="s">
        <v>199</v>
      </c>
      <c r="B795" t="s">
        <v>200</v>
      </c>
      <c r="C795" t="s">
        <v>201</v>
      </c>
      <c r="D795" t="s">
        <v>197</v>
      </c>
      <c r="E795" t="s">
        <v>199</v>
      </c>
      <c r="F795" t="s">
        <v>200</v>
      </c>
      <c r="G795" t="s">
        <v>286</v>
      </c>
      <c r="H795" s="4"/>
      <c r="I795" s="1">
        <f t="shared" ca="1" si="51"/>
        <v>1487</v>
      </c>
      <c r="J795" s="1" t="str">
        <f t="shared" ca="1" si="52"/>
        <v>3. Mayor a 6 meses</v>
      </c>
      <c r="K795" t="str">
        <f t="shared" si="53"/>
        <v>NO</v>
      </c>
      <c r="L795" t="s">
        <v>201</v>
      </c>
      <c r="M795" t="s">
        <v>298</v>
      </c>
      <c r="N795" t="s">
        <v>296</v>
      </c>
      <c r="O795" t="s">
        <v>296</v>
      </c>
      <c r="P795" t="str">
        <f t="shared" si="54"/>
        <v>VANESSA GRACE KAMISATO GUSHIElaboración de Modelos Financieros y No FinancierosAUTOEVALUACION</v>
      </c>
      <c r="Q795" t="str">
        <f>BASE[[#This Row],[NombresCalificado]]&amp;BASE[[#This Row],[TipoEvaluacion]]</f>
        <v>VANESSA GRACE KAMISATO GUSHIAUTOEVALUACION</v>
      </c>
      <c r="R795">
        <v>4</v>
      </c>
      <c r="S795" t="s">
        <v>7</v>
      </c>
      <c r="T795" t="s">
        <v>307</v>
      </c>
      <c r="U795" s="17">
        <v>3</v>
      </c>
      <c r="V795" s="17" t="str" cm="1">
        <f t="array" ref="V795">_xlfn.IFS(U795=0,"Prenovato",U795=1,"Novato",U795=2,"Principiante avanzado",U795=3,"Competente",U795=4,"Proficiente",U795=5,"Master")</f>
        <v>Competente</v>
      </c>
      <c r="W795" s="17">
        <v>4</v>
      </c>
      <c r="X795" s="17" t="str" cm="1">
        <f t="array" ref="X795">_xlfn.IFS(W795=0,"No evidenciado",W795=1,"Novato",W795=2,"Principiante avanzado",W795=3,"Competente",W795=4,"Proficiente",W795=5,"Master")</f>
        <v>Proficiente</v>
      </c>
      <c r="Y795" s="17">
        <v>4</v>
      </c>
      <c r="Z795" s="17" t="str" cm="1">
        <f t="array" ref="Z795">_xlfn.IFS(Y795=0,"No evidenciado",Y795=1,"Novato",Y795=2,"Principiante avanzado",Y795=3,"Competente",Y795=4,"Proficiente",Y795=5,"Master")</f>
        <v>Proficiente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3</v>
      </c>
      <c r="AD795" s="17" t="str" cm="1">
        <f t="array" ref="AD795">_xlfn.IFS(AC795=0,"Prenovato",AC795=1,"Novato",AC795=2,"Principiante avanzado",AC795=3,"Competente",AC795=4,"Proficiente",AC795=5,"Master")</f>
        <v>Competente</v>
      </c>
      <c r="AE795" s="17" t="s">
        <v>308</v>
      </c>
    </row>
    <row r="796" spans="1:31" x14ac:dyDescent="0.25">
      <c r="A796" t="s">
        <v>199</v>
      </c>
      <c r="B796" t="s">
        <v>200</v>
      </c>
      <c r="C796" t="s">
        <v>201</v>
      </c>
      <c r="D796" t="s">
        <v>197</v>
      </c>
      <c r="E796" t="s">
        <v>199</v>
      </c>
      <c r="F796" t="s">
        <v>200</v>
      </c>
      <c r="G796" t="s">
        <v>286</v>
      </c>
      <c r="H796" s="4"/>
      <c r="I796" s="1">
        <f t="shared" ca="1" si="51"/>
        <v>1487</v>
      </c>
      <c r="J796" s="1" t="str">
        <f t="shared" ca="1" si="52"/>
        <v>3. Mayor a 6 meses</v>
      </c>
      <c r="K796" t="str">
        <f t="shared" si="53"/>
        <v>NO</v>
      </c>
      <c r="L796" t="s">
        <v>201</v>
      </c>
      <c r="M796" t="s">
        <v>299</v>
      </c>
      <c r="N796" t="s">
        <v>296</v>
      </c>
      <c r="O796" t="s">
        <v>296</v>
      </c>
      <c r="P796" t="str">
        <f t="shared" si="54"/>
        <v>VANESSA GRACE KAMISATO GUSHIFormulación y de desarrollo de solucionesAUTOEVALUACION</v>
      </c>
      <c r="Q796" t="str">
        <f>BASE[[#This Row],[NombresCalificado]]&amp;BASE[[#This Row],[TipoEvaluacion]]</f>
        <v>VANESSA GRACE KAMISATO GUSHIAUTOEVALUACION</v>
      </c>
      <c r="R796">
        <v>4</v>
      </c>
      <c r="S796" t="s">
        <v>7</v>
      </c>
      <c r="T796" t="s">
        <v>307</v>
      </c>
      <c r="U796" s="17">
        <v>3</v>
      </c>
      <c r="V796" s="17" t="str" cm="1">
        <f t="array" ref="V796">_xlfn.IFS(U796=0,"Prenovato",U796=1,"Novato",U796=2,"Principiante avanzado",U796=3,"Competente",U796=4,"Proficiente",U796=5,"Master")</f>
        <v>Competente</v>
      </c>
      <c r="W796" s="17">
        <v>4</v>
      </c>
      <c r="X796" s="17" t="str" cm="1">
        <f t="array" ref="X796">_xlfn.IFS(W796=0,"No evidenciado",W796=1,"Novato",W796=2,"Principiante avanzado",W796=3,"Competente",W796=4,"Proficiente",W796=5,"Master")</f>
        <v>Proficiente</v>
      </c>
      <c r="Y796" s="17">
        <v>4</v>
      </c>
      <c r="Z796" s="17" t="str" cm="1">
        <f t="array" ref="Z796">_xlfn.IFS(Y796=0,"No evidenciado",Y796=1,"Novato",Y796=2,"Principiante avanzado",Y796=3,"Competente",Y796=4,"Proficiente",Y796=5,"Master")</f>
        <v>Proficiente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3</v>
      </c>
      <c r="AD796" s="17" t="str" cm="1">
        <f t="array" ref="AD796">_xlfn.IFS(AC796=0,"Prenovato",AC796=1,"Novato",AC796=2,"Principiante avanzado",AC796=3,"Competente",AC796=4,"Proficiente",AC796=5,"Master")</f>
        <v>Competente</v>
      </c>
      <c r="AE796" s="17" t="s">
        <v>308</v>
      </c>
    </row>
    <row r="797" spans="1:31" x14ac:dyDescent="0.25">
      <c r="A797" t="s">
        <v>199</v>
      </c>
      <c r="B797" t="s">
        <v>200</v>
      </c>
      <c r="C797" t="s">
        <v>201</v>
      </c>
      <c r="D797" t="s">
        <v>197</v>
      </c>
      <c r="E797" t="s">
        <v>199</v>
      </c>
      <c r="F797" t="s">
        <v>200</v>
      </c>
      <c r="G797" t="s">
        <v>286</v>
      </c>
      <c r="H797" s="4"/>
      <c r="I797" s="1">
        <f t="shared" ca="1" si="51"/>
        <v>1487</v>
      </c>
      <c r="J797" s="1" t="str">
        <f t="shared" ca="1" si="52"/>
        <v>3. Mayor a 6 meses</v>
      </c>
      <c r="K797" t="str">
        <f t="shared" si="53"/>
        <v>NO</v>
      </c>
      <c r="L797" t="s">
        <v>201</v>
      </c>
      <c r="M797" t="s">
        <v>294</v>
      </c>
      <c r="N797" t="s">
        <v>291</v>
      </c>
      <c r="O797" t="s">
        <v>292</v>
      </c>
      <c r="P797" t="str">
        <f t="shared" si="54"/>
        <v>VANESSA GRACE KAMISATO GUSHIDiseño y Desarrollo OrganizacionalAUTOEVALUACION</v>
      </c>
      <c r="Q797" t="str">
        <f>BASE[[#This Row],[NombresCalificado]]&amp;BASE[[#This Row],[TipoEvaluacion]]</f>
        <v>VANESSA GRACE KAMISATO GUSHIAUTOEVALUACION</v>
      </c>
      <c r="R797">
        <v>4</v>
      </c>
      <c r="S797" t="s">
        <v>7</v>
      </c>
      <c r="T797" t="s">
        <v>307</v>
      </c>
      <c r="U797" s="17">
        <v>3</v>
      </c>
      <c r="V797" s="17" t="str" cm="1">
        <f t="array" ref="V797">_xlfn.IFS(U797=0,"Prenovato",U797=1,"Novato",U797=2,"Principiante avanzado",U797=3,"Competente",U797=4,"Proficiente",U797=5,"Master")</f>
        <v>Competente</v>
      </c>
      <c r="W797" s="17">
        <v>4</v>
      </c>
      <c r="X797" s="17" t="str" cm="1">
        <f t="array" ref="X797">_xlfn.IFS(W797=0,"No evidenciado",W797=1,"Novato",W797=2,"Principiante avanzado",W797=3,"Competente",W797=4,"Proficiente",W797=5,"Master")</f>
        <v>Proficiente</v>
      </c>
      <c r="Y797" s="17">
        <v>4</v>
      </c>
      <c r="Z797" s="17" t="str" cm="1">
        <f t="array" ref="Z797">_xlfn.IFS(Y797=0,"No evidenciado",Y797=1,"Novato",Y797=2,"Principiante avanzado",Y797=3,"Competente",Y797=4,"Proficiente",Y797=5,"Master")</f>
        <v>Proficiente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3</v>
      </c>
      <c r="AD797" s="17" t="str" cm="1">
        <f t="array" ref="AD797">_xlfn.IFS(AC797=0,"Prenovato",AC797=1,"Novato",AC797=2,"Principiante avanzado",AC797=3,"Competente",AC797=4,"Proficiente",AC797=5,"Master")</f>
        <v>Competente</v>
      </c>
      <c r="AE797" s="17" t="s">
        <v>308</v>
      </c>
    </row>
    <row r="798" spans="1:31" x14ac:dyDescent="0.25">
      <c r="A798" t="s">
        <v>199</v>
      </c>
      <c r="B798" t="s">
        <v>200</v>
      </c>
      <c r="C798" t="s">
        <v>201</v>
      </c>
      <c r="D798" t="s">
        <v>197</v>
      </c>
      <c r="E798" t="s">
        <v>199</v>
      </c>
      <c r="F798" t="s">
        <v>200</v>
      </c>
      <c r="G798" t="s">
        <v>286</v>
      </c>
      <c r="H798" s="4"/>
      <c r="I798" s="1">
        <f t="shared" ca="1" si="51"/>
        <v>1487</v>
      </c>
      <c r="J798" s="1" t="str">
        <f t="shared" ca="1" si="52"/>
        <v>3. Mayor a 6 meses</v>
      </c>
      <c r="K798" t="str">
        <f t="shared" si="53"/>
        <v>NO</v>
      </c>
      <c r="L798" t="s">
        <v>201</v>
      </c>
      <c r="M798" t="s">
        <v>293</v>
      </c>
      <c r="N798" t="s">
        <v>291</v>
      </c>
      <c r="O798" t="s">
        <v>292</v>
      </c>
      <c r="P798" t="str">
        <f t="shared" si="54"/>
        <v>VANESSA GRACE KAMISATO GUSHIForesight StrategyAUTOEVALUACION</v>
      </c>
      <c r="Q798" t="str">
        <f>BASE[[#This Row],[NombresCalificado]]&amp;BASE[[#This Row],[TipoEvaluacion]]</f>
        <v>VANESSA GRACE KAMISATO GUSHIAUTOEVALUACION</v>
      </c>
      <c r="R798">
        <v>2</v>
      </c>
      <c r="S798" t="s">
        <v>4</v>
      </c>
      <c r="T798" t="s">
        <v>307</v>
      </c>
      <c r="U798" s="17">
        <v>3</v>
      </c>
      <c r="V798" s="17" t="str" cm="1">
        <f t="array" ref="V798">_xlfn.IFS(U798=0,"Prenovato",U798=1,"Novato",U798=2,"Principiante avanzado",U798=3,"Competente",U798=4,"Proficiente",U798=5,"Master")</f>
        <v>Competente</v>
      </c>
      <c r="W798" s="17">
        <v>4</v>
      </c>
      <c r="X798" s="17" t="str" cm="1">
        <f t="array" ref="X798">_xlfn.IFS(W798=0,"No evidenciado",W798=1,"Novato",W798=2,"Principiante avanzado",W798=3,"Competente",W798=4,"Proficiente",W798=5,"Master")</f>
        <v>Proficiente</v>
      </c>
      <c r="Y798" s="17">
        <v>4</v>
      </c>
      <c r="Z798" s="17" t="str" cm="1">
        <f t="array" ref="Z798">_xlfn.IFS(Y798=0,"No evidenciado",Y798=1,"Novato",Y798=2,"Principiante avanzado",Y798=3,"Competente",Y798=4,"Proficiente",Y798=5,"Master")</f>
        <v>Proficiente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3</v>
      </c>
      <c r="AD798" s="17" t="str" cm="1">
        <f t="array" ref="AD798">_xlfn.IFS(AC798=0,"Prenovato",AC798=1,"Novato",AC798=2,"Principiante avanzado",AC798=3,"Competente",AC798=4,"Proficiente",AC798=5,"Master")</f>
        <v>Competente</v>
      </c>
      <c r="AE798" s="17" t="s">
        <v>308</v>
      </c>
    </row>
    <row r="799" spans="1:31" x14ac:dyDescent="0.25">
      <c r="A799" t="s">
        <v>199</v>
      </c>
      <c r="B799" t="s">
        <v>200</v>
      </c>
      <c r="C799" t="s">
        <v>201</v>
      </c>
      <c r="D799" t="s">
        <v>197</v>
      </c>
      <c r="E799" t="s">
        <v>199</v>
      </c>
      <c r="F799" t="s">
        <v>200</v>
      </c>
      <c r="G799" t="s">
        <v>286</v>
      </c>
      <c r="H799" s="4"/>
      <c r="I799" s="1">
        <f t="shared" ca="1" si="51"/>
        <v>1487</v>
      </c>
      <c r="J799" s="1" t="str">
        <f t="shared" ca="1" si="52"/>
        <v>3. Mayor a 6 meses</v>
      </c>
      <c r="K799" t="str">
        <f t="shared" si="53"/>
        <v>NO</v>
      </c>
      <c r="L799" t="s">
        <v>201</v>
      </c>
      <c r="M799" t="s">
        <v>295</v>
      </c>
      <c r="N799" t="s">
        <v>296</v>
      </c>
      <c r="O799" t="s">
        <v>296</v>
      </c>
      <c r="P799" t="str">
        <f t="shared" si="54"/>
        <v>VANESSA GRACE KAMISATO GUSHITransformacion DigitalAUTOEVALUACION</v>
      </c>
      <c r="Q799" t="str">
        <f>BASE[[#This Row],[NombresCalificado]]&amp;BASE[[#This Row],[TipoEvaluacion]]</f>
        <v>VANESSA GRACE KAMISATO GUSHIAUTOEVALUACION</v>
      </c>
      <c r="R799">
        <v>3</v>
      </c>
      <c r="S799" t="s">
        <v>5</v>
      </c>
      <c r="T799" t="s">
        <v>307</v>
      </c>
      <c r="U799" s="17">
        <v>3</v>
      </c>
      <c r="V799" s="17" t="str" cm="1">
        <f t="array" ref="V799">_xlfn.IFS(U799=0,"Prenovato",U799=1,"Novato",U799=2,"Principiante avanzado",U799=3,"Competente",U799=4,"Proficiente",U799=5,"Master")</f>
        <v>Competente</v>
      </c>
      <c r="W799" s="17">
        <v>4</v>
      </c>
      <c r="X799" s="17" t="str" cm="1">
        <f t="array" ref="X799">_xlfn.IFS(W799=0,"No evidenciado",W799=1,"Novato",W799=2,"Principiante avanzado",W799=3,"Competente",W799=4,"Proficiente",W799=5,"Master")</f>
        <v>Proficiente</v>
      </c>
      <c r="Y799" s="17">
        <v>4</v>
      </c>
      <c r="Z799" s="17" t="str" cm="1">
        <f t="array" ref="Z799">_xlfn.IFS(Y799=0,"No evidenciado",Y799=1,"Novato",Y799=2,"Principiante avanzado",Y799=3,"Competente",Y799=4,"Proficiente",Y799=5,"Master")</f>
        <v>Proficiente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3</v>
      </c>
      <c r="AD799" s="17" t="str" cm="1">
        <f t="array" ref="AD799">_xlfn.IFS(AC799=0,"Prenovato",AC799=1,"Novato",AC799=2,"Principiante avanzado",AC799=3,"Competente",AC799=4,"Proficiente",AC799=5,"Master")</f>
        <v>Competente</v>
      </c>
      <c r="AE799" s="17" t="s">
        <v>308</v>
      </c>
    </row>
    <row r="800" spans="1:31" x14ac:dyDescent="0.25">
      <c r="A800" t="s">
        <v>287</v>
      </c>
      <c r="B800" t="s">
        <v>288</v>
      </c>
      <c r="C800" t="s">
        <v>196</v>
      </c>
      <c r="D800" t="s">
        <v>197</v>
      </c>
      <c r="E800" t="s">
        <v>287</v>
      </c>
      <c r="F800" t="s">
        <v>288</v>
      </c>
      <c r="G800" t="s">
        <v>289</v>
      </c>
      <c r="H800" s="4"/>
      <c r="I800" s="1">
        <f t="shared" ca="1" si="51"/>
        <v>1487</v>
      </c>
      <c r="J800" s="1" t="str">
        <f t="shared" ca="1" si="52"/>
        <v>3. Mayor a 6 meses</v>
      </c>
      <c r="K800" t="str">
        <f t="shared" si="53"/>
        <v>SI</v>
      </c>
      <c r="L800" t="s">
        <v>196</v>
      </c>
      <c r="M800" t="s">
        <v>304</v>
      </c>
      <c r="N800" t="s">
        <v>296</v>
      </c>
      <c r="O800" t="s">
        <v>296</v>
      </c>
      <c r="P800" t="str">
        <f t="shared" si="54"/>
        <v>FRANK ERNESTO CHINO RIOSAnálisis descriptivo y prescriptivoAUTOEVALUACION</v>
      </c>
      <c r="Q800" t="str">
        <f>BASE[[#This Row],[NombresCalificado]]&amp;BASE[[#This Row],[TipoEvaluacion]]</f>
        <v>FRANK ERNESTO CHINO RIOSAUTOEVALUACION</v>
      </c>
      <c r="R800">
        <v>2</v>
      </c>
      <c r="S800" t="s">
        <v>4</v>
      </c>
      <c r="T800" t="s">
        <v>307</v>
      </c>
      <c r="U800" s="17">
        <v>0</v>
      </c>
      <c r="V800" s="17" t="str" cm="1">
        <f t="array" ref="V800">_xlfn.IFS(U800=0,"Prenovato",U800=1,"Novato",U800=2,"Principiante avanzado",U800=3,"Competente",U800=4,"Proficiente",U800=5,"Master")</f>
        <v>Prenovato</v>
      </c>
      <c r="W800" s="17">
        <v>2</v>
      </c>
      <c r="X800" s="17" t="str" cm="1">
        <f t="array" ref="X800">_xlfn.IFS(W800=0,"No evidenciado",W800=1,"Novato",W800=2,"Principiante avanzado",W800=3,"Competente",W800=4,"Proficiente",W800=5,"Master")</f>
        <v>Principiante avanzado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0</v>
      </c>
      <c r="AD800" s="17" t="str" cm="1">
        <f t="array" ref="AD800">_xlfn.IFS(AC800=0,"Prenovato",AC800=1,"Novato",AC800=2,"Principiante avanzado",AC800=3,"Competente",AC800=4,"Proficiente",AC800=5,"Master")</f>
        <v>Prenovato</v>
      </c>
      <c r="AE800" s="17" t="s">
        <v>308</v>
      </c>
    </row>
    <row r="801" spans="1:31" x14ac:dyDescent="0.25">
      <c r="A801" t="s">
        <v>287</v>
      </c>
      <c r="B801" t="s">
        <v>288</v>
      </c>
      <c r="C801" t="s">
        <v>196</v>
      </c>
      <c r="D801" t="s">
        <v>197</v>
      </c>
      <c r="E801" t="s">
        <v>287</v>
      </c>
      <c r="F801" t="s">
        <v>288</v>
      </c>
      <c r="G801" t="s">
        <v>289</v>
      </c>
      <c r="H801" s="4"/>
      <c r="I801" s="1">
        <f t="shared" ca="1" si="51"/>
        <v>1487</v>
      </c>
      <c r="J801" s="1" t="str">
        <f t="shared" ca="1" si="52"/>
        <v>3. Mayor a 6 meses</v>
      </c>
      <c r="K801" t="str">
        <f t="shared" si="53"/>
        <v>SI</v>
      </c>
      <c r="L801" t="s">
        <v>196</v>
      </c>
      <c r="M801" t="s">
        <v>299</v>
      </c>
      <c r="N801" t="s">
        <v>296</v>
      </c>
      <c r="O801" t="s">
        <v>296</v>
      </c>
      <c r="P801" t="str">
        <f t="shared" si="54"/>
        <v>FRANK ERNESTO CHINO RIOSFormulación y de desarrollo de solucionesAUTOEVALUACION</v>
      </c>
      <c r="Q801" t="str">
        <f>BASE[[#This Row],[NombresCalificado]]&amp;BASE[[#This Row],[TipoEvaluacion]]</f>
        <v>FRANK ERNESTO CHINO RIOSAUTOEVALUACION</v>
      </c>
      <c r="R801">
        <v>1</v>
      </c>
      <c r="S801" t="s">
        <v>6</v>
      </c>
      <c r="T801" t="s">
        <v>307</v>
      </c>
      <c r="U801" s="17">
        <v>0</v>
      </c>
      <c r="V801" s="17" t="str" cm="1">
        <f t="array" ref="V801">_xlfn.IFS(U801=0,"Prenovato",U801=1,"Novato",U801=2,"Principiante avanzado",U801=3,"Competente",U801=4,"Proficiente",U801=5,"Master")</f>
        <v>Prenovato</v>
      </c>
      <c r="W801" s="17">
        <v>2</v>
      </c>
      <c r="X801" s="17" t="str" cm="1">
        <f t="array" ref="X801">_xlfn.IFS(W801=0,"No evidenciado",W801=1,"Novato",W801=2,"Principiante avanzado",W801=3,"Competente",W801=4,"Proficiente",W801=5,"Master")</f>
        <v>Principiante avanzado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0</v>
      </c>
      <c r="AD801" s="17" t="str" cm="1">
        <f t="array" ref="AD801">_xlfn.IFS(AC801=0,"Prenovato",AC801=1,"Novato",AC801=2,"Principiante avanzado",AC801=3,"Competente",AC801=4,"Proficiente",AC801=5,"Master")</f>
        <v>Prenovato</v>
      </c>
      <c r="AE801" s="17" t="s">
        <v>308</v>
      </c>
    </row>
    <row r="802" spans="1:31" x14ac:dyDescent="0.25">
      <c r="A802" t="s">
        <v>287</v>
      </c>
      <c r="B802" t="s">
        <v>288</v>
      </c>
      <c r="C802" t="s">
        <v>196</v>
      </c>
      <c r="D802" t="s">
        <v>197</v>
      </c>
      <c r="E802" t="s">
        <v>287</v>
      </c>
      <c r="F802" t="s">
        <v>288</v>
      </c>
      <c r="G802" t="s">
        <v>289</v>
      </c>
      <c r="H802" s="4"/>
      <c r="I802" s="1">
        <f t="shared" ca="1" si="51"/>
        <v>1487</v>
      </c>
      <c r="J802" s="1" t="str">
        <f t="shared" ca="1" si="52"/>
        <v>3. Mayor a 6 meses</v>
      </c>
      <c r="K802" t="str">
        <f t="shared" si="53"/>
        <v>SI</v>
      </c>
      <c r="L802" t="s">
        <v>196</v>
      </c>
      <c r="M802" t="s">
        <v>302</v>
      </c>
      <c r="N802" t="s">
        <v>296</v>
      </c>
      <c r="O802" t="s">
        <v>296</v>
      </c>
      <c r="P802" t="str">
        <f t="shared" si="54"/>
        <v>FRANK ERNESTO CHINO RIOSComunicación MultidimensionalAUTOEVALUACION</v>
      </c>
      <c r="Q802" t="str">
        <f>BASE[[#This Row],[NombresCalificado]]&amp;BASE[[#This Row],[TipoEvaluacion]]</f>
        <v>FRANK ERNESTO CHINO RIOSAUTOEVALUACION</v>
      </c>
      <c r="R802">
        <v>1</v>
      </c>
      <c r="S802" t="s">
        <v>6</v>
      </c>
      <c r="T802" t="s">
        <v>307</v>
      </c>
      <c r="U802" s="17">
        <v>0</v>
      </c>
      <c r="V802" s="17" t="str" cm="1">
        <f t="array" ref="V802">_xlfn.IFS(U802=0,"Prenovato",U802=1,"Novato",U802=2,"Principiante avanzado",U802=3,"Competente",U802=4,"Proficiente",U802=5,"Master")</f>
        <v>Prenovato</v>
      </c>
      <c r="W802" s="17">
        <v>2</v>
      </c>
      <c r="X802" s="17" t="str" cm="1">
        <f t="array" ref="X802">_xlfn.IFS(W802=0,"No evidenciado",W802=1,"Novato",W802=2,"Principiante avanzado",W802=3,"Competente",W802=4,"Proficiente",W802=5,"Master")</f>
        <v>Principiante avanzado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0</v>
      </c>
      <c r="AD802" s="17" t="str" cm="1">
        <f t="array" ref="AD802">_xlfn.IFS(AC802=0,"Prenovato",AC802=1,"Novato",AC802=2,"Principiante avanzado",AC802=3,"Competente",AC802=4,"Proficiente",AC802=5,"Master")</f>
        <v>Prenovato</v>
      </c>
      <c r="AE802" s="17" t="s">
        <v>308</v>
      </c>
    </row>
    <row r="803" spans="1:31" x14ac:dyDescent="0.25">
      <c r="A803" t="s">
        <v>287</v>
      </c>
      <c r="B803" t="s">
        <v>288</v>
      </c>
      <c r="C803" t="s">
        <v>196</v>
      </c>
      <c r="D803" t="s">
        <v>197</v>
      </c>
      <c r="E803" t="s">
        <v>287</v>
      </c>
      <c r="F803" t="s">
        <v>288</v>
      </c>
      <c r="G803" t="s">
        <v>289</v>
      </c>
      <c r="H803" s="4"/>
      <c r="I803" s="1">
        <f t="shared" ca="1" si="51"/>
        <v>1487</v>
      </c>
      <c r="J803" s="1" t="str">
        <f t="shared" ca="1" si="52"/>
        <v>3. Mayor a 6 meses</v>
      </c>
      <c r="K803" t="str">
        <f t="shared" si="53"/>
        <v>SI</v>
      </c>
      <c r="L803" t="s">
        <v>196</v>
      </c>
      <c r="M803" t="s">
        <v>301</v>
      </c>
      <c r="N803" t="s">
        <v>296</v>
      </c>
      <c r="O803" t="s">
        <v>296</v>
      </c>
      <c r="P803" t="str">
        <f t="shared" si="54"/>
        <v>FRANK ERNESTO CHINO RIOSMejora de ProcesosAUTOEVALUACION</v>
      </c>
      <c r="Q803" t="str">
        <f>BASE[[#This Row],[NombresCalificado]]&amp;BASE[[#This Row],[TipoEvaluacion]]</f>
        <v>FRANK ERNESTO CHINO RIOSAUTOEVALUACION</v>
      </c>
      <c r="R803">
        <v>1</v>
      </c>
      <c r="S803" t="s">
        <v>6</v>
      </c>
      <c r="T803" t="s">
        <v>307</v>
      </c>
      <c r="U803" s="17">
        <v>0</v>
      </c>
      <c r="V803" s="17" t="str" cm="1">
        <f t="array" ref="V803">_xlfn.IFS(U803=0,"Prenovato",U803=1,"Novato",U803=2,"Principiante avanzado",U803=3,"Competente",U803=4,"Proficiente",U803=5,"Master")</f>
        <v>Prenovato</v>
      </c>
      <c r="W803" s="17">
        <v>2</v>
      </c>
      <c r="X803" s="17" t="str" cm="1">
        <f t="array" ref="X803">_xlfn.IFS(W803=0,"No evidenciado",W803=1,"Novato",W803=2,"Principiante avanzado",W803=3,"Competente",W803=4,"Proficiente",W803=5,"Master")</f>
        <v>Principiante avanzado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0</v>
      </c>
      <c r="AD803" s="17" t="str" cm="1">
        <f t="array" ref="AD803">_xlfn.IFS(AC803=0,"Prenovato",AC803=1,"Novato",AC803=2,"Principiante avanzado",AC803=3,"Competente",AC803=4,"Proficiente",AC803=5,"Master")</f>
        <v>Prenovato</v>
      </c>
      <c r="AE803" s="17" t="s">
        <v>308</v>
      </c>
    </row>
    <row r="804" spans="1:31" x14ac:dyDescent="0.25">
      <c r="A804" t="s">
        <v>287</v>
      </c>
      <c r="B804" t="s">
        <v>288</v>
      </c>
      <c r="C804" t="s">
        <v>196</v>
      </c>
      <c r="D804" t="s">
        <v>197</v>
      </c>
      <c r="E804" t="s">
        <v>287</v>
      </c>
      <c r="F804" t="s">
        <v>288</v>
      </c>
      <c r="G804" t="s">
        <v>289</v>
      </c>
      <c r="H804" s="4"/>
      <c r="I804" s="1">
        <f t="shared" ca="1" si="51"/>
        <v>1487</v>
      </c>
      <c r="J804" s="1" t="str">
        <f t="shared" ca="1" si="52"/>
        <v>3. Mayor a 6 meses</v>
      </c>
      <c r="K804" t="str">
        <f t="shared" si="53"/>
        <v>SI</v>
      </c>
      <c r="L804" t="s">
        <v>196</v>
      </c>
      <c r="M804" t="s">
        <v>303</v>
      </c>
      <c r="N804" t="s">
        <v>291</v>
      </c>
      <c r="O804" t="s">
        <v>292</v>
      </c>
      <c r="P804" t="str">
        <f t="shared" si="54"/>
        <v>FRANK ERNESTO CHINO RIOSGestión de ProyectosAUTOEVALUACION</v>
      </c>
      <c r="Q804" t="str">
        <f>BASE[[#This Row],[NombresCalificado]]&amp;BASE[[#This Row],[TipoEvaluacion]]</f>
        <v>FRANK ERNESTO CHINO RIOSAUTOEVALUACION</v>
      </c>
      <c r="R804">
        <v>1</v>
      </c>
      <c r="S804" t="s">
        <v>6</v>
      </c>
      <c r="T804" t="s">
        <v>307</v>
      </c>
      <c r="U804" s="17">
        <v>0</v>
      </c>
      <c r="V804" s="17" t="str" cm="1">
        <f t="array" ref="V804">_xlfn.IFS(U804=0,"Prenovato",U804=1,"Novato",U804=2,"Principiante avanzado",U804=3,"Competente",U804=4,"Proficiente",U804=5,"Master")</f>
        <v>Prenovato</v>
      </c>
      <c r="W804" s="17">
        <v>2</v>
      </c>
      <c r="X804" s="17" t="str" cm="1">
        <f t="array" ref="X804">_xlfn.IFS(W804=0,"No evidenciado",W804=1,"Novato",W804=2,"Principiante avanzado",W804=3,"Competente",W804=4,"Proficiente",W804=5,"Master")</f>
        <v>Principiante avanzado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0</v>
      </c>
      <c r="AD804" s="17" t="str" cm="1">
        <f t="array" ref="AD804">_xlfn.IFS(AC804=0,"Prenovato",AC804=1,"Novato",AC804=2,"Principiante avanzado",AC804=3,"Competente",AC804=4,"Proficiente",AC804=5,"Master")</f>
        <v>Prenovato</v>
      </c>
      <c r="AE804" s="17" t="s">
        <v>308</v>
      </c>
    </row>
    <row r="805" spans="1:31" x14ac:dyDescent="0.25">
      <c r="A805" t="s">
        <v>287</v>
      </c>
      <c r="B805" t="s">
        <v>288</v>
      </c>
      <c r="C805" t="s">
        <v>196</v>
      </c>
      <c r="D805" t="s">
        <v>197</v>
      </c>
      <c r="E805" t="s">
        <v>287</v>
      </c>
      <c r="F805" t="s">
        <v>288</v>
      </c>
      <c r="G805" t="s">
        <v>289</v>
      </c>
      <c r="H805" s="4"/>
      <c r="I805" s="1">
        <f t="shared" ca="1" si="51"/>
        <v>1487</v>
      </c>
      <c r="J805" s="1" t="str">
        <f t="shared" ca="1" si="52"/>
        <v>3. Mayor a 6 meses</v>
      </c>
      <c r="K805" t="str">
        <f t="shared" si="53"/>
        <v>SI</v>
      </c>
      <c r="L805" t="s">
        <v>196</v>
      </c>
      <c r="M805" t="s">
        <v>293</v>
      </c>
      <c r="N805" t="s">
        <v>291</v>
      </c>
      <c r="O805" t="s">
        <v>292</v>
      </c>
      <c r="P805" t="str">
        <f t="shared" si="54"/>
        <v>FRANK ERNESTO CHINO RIOSForesight StrategyAUTOEVALUACION</v>
      </c>
      <c r="Q805" t="str">
        <f>BASE[[#This Row],[NombresCalificado]]&amp;BASE[[#This Row],[TipoEvaluacion]]</f>
        <v>FRANK ERNESTO CHINO RIOSAUTOEVALUACION</v>
      </c>
      <c r="R805">
        <v>1</v>
      </c>
      <c r="S805" t="s">
        <v>6</v>
      </c>
      <c r="T805" t="s">
        <v>307</v>
      </c>
      <c r="U805" s="17">
        <v>0</v>
      </c>
      <c r="V805" s="17" t="str" cm="1">
        <f t="array" ref="V805">_xlfn.IFS(U805=0,"Prenovato",U805=1,"Novato",U805=2,"Principiante avanzado",U805=3,"Competente",U805=4,"Proficiente",U805=5,"Master")</f>
        <v>Prenovato</v>
      </c>
      <c r="W805" s="17">
        <v>2</v>
      </c>
      <c r="X805" s="17" t="str" cm="1">
        <f t="array" ref="X805">_xlfn.IFS(W805=0,"No evidenciado",W805=1,"Novato",W805=2,"Principiante avanzado",W805=3,"Competente",W805=4,"Proficiente",W805=5,"Master")</f>
        <v>Principiante avanzado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0</v>
      </c>
      <c r="AD805" s="17" t="str" cm="1">
        <f t="array" ref="AD805">_xlfn.IFS(AC805=0,"Prenovato",AC805=1,"Novato",AC805=2,"Principiante avanzado",AC805=3,"Competente",AC805=4,"Proficiente",AC805=5,"Master")</f>
        <v>Prenovato</v>
      </c>
      <c r="AE805" s="17" t="s">
        <v>308</v>
      </c>
    </row>
    <row r="806" spans="1:31" x14ac:dyDescent="0.25">
      <c r="A806" t="s">
        <v>287</v>
      </c>
      <c r="B806" t="s">
        <v>288</v>
      </c>
      <c r="C806" t="s">
        <v>196</v>
      </c>
      <c r="D806" t="s">
        <v>197</v>
      </c>
      <c r="E806" t="s">
        <v>287</v>
      </c>
      <c r="F806" t="s">
        <v>288</v>
      </c>
      <c r="G806" t="s">
        <v>289</v>
      </c>
      <c r="H806" s="4"/>
      <c r="I806" s="1">
        <f t="shared" ca="1" si="51"/>
        <v>1487</v>
      </c>
      <c r="J806" s="1" t="str">
        <f t="shared" ca="1" si="52"/>
        <v>3. Mayor a 6 meses</v>
      </c>
      <c r="K806" t="str">
        <f t="shared" si="53"/>
        <v>SI</v>
      </c>
      <c r="L806" t="s">
        <v>196</v>
      </c>
      <c r="M806" t="s">
        <v>298</v>
      </c>
      <c r="N806" t="s">
        <v>296</v>
      </c>
      <c r="O806" t="s">
        <v>296</v>
      </c>
      <c r="P806" t="str">
        <f t="shared" si="54"/>
        <v>FRANK ERNESTO CHINO RIOSElaboración de Modelos Financieros y No FinancierosAUTOEVALUACION</v>
      </c>
      <c r="Q806" t="str">
        <f>BASE[[#This Row],[NombresCalificado]]&amp;BASE[[#This Row],[TipoEvaluacion]]</f>
        <v>FRANK ERNESTO CHINO RIOSAUTOEVALUACION</v>
      </c>
      <c r="R806">
        <v>1</v>
      </c>
      <c r="S806" t="s">
        <v>6</v>
      </c>
      <c r="T806" t="s">
        <v>307</v>
      </c>
      <c r="U806" s="17">
        <v>0</v>
      </c>
      <c r="V806" s="17" t="str" cm="1">
        <f t="array" ref="V806">_xlfn.IFS(U806=0,"Prenovato",U806=1,"Novato",U806=2,"Principiante avanzado",U806=3,"Competente",U806=4,"Proficiente",U806=5,"Master")</f>
        <v>Prenovato</v>
      </c>
      <c r="W806" s="17">
        <v>2</v>
      </c>
      <c r="X806" s="17" t="str" cm="1">
        <f t="array" ref="X806">_xlfn.IFS(W806=0,"No evidenciado",W806=1,"Novato",W806=2,"Principiante avanzado",W806=3,"Competente",W806=4,"Proficiente",W806=5,"Master")</f>
        <v>Principiante avanzado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0</v>
      </c>
      <c r="AD806" s="17" t="str" cm="1">
        <f t="array" ref="AD806">_xlfn.IFS(AC806=0,"Prenovato",AC806=1,"Novato",AC806=2,"Principiante avanzado",AC806=3,"Competente",AC806=4,"Proficiente",AC806=5,"Master")</f>
        <v>Prenovato</v>
      </c>
      <c r="AE806" s="17" t="s">
        <v>308</v>
      </c>
    </row>
    <row r="807" spans="1:31" x14ac:dyDescent="0.25">
      <c r="A807" t="s">
        <v>287</v>
      </c>
      <c r="B807" t="s">
        <v>288</v>
      </c>
      <c r="C807" t="s">
        <v>196</v>
      </c>
      <c r="D807" t="s">
        <v>197</v>
      </c>
      <c r="E807" t="s">
        <v>287</v>
      </c>
      <c r="F807" t="s">
        <v>288</v>
      </c>
      <c r="G807" t="s">
        <v>289</v>
      </c>
      <c r="H807" s="4"/>
      <c r="I807" s="1">
        <f t="shared" ca="1" si="51"/>
        <v>1487</v>
      </c>
      <c r="J807" s="1" t="str">
        <f t="shared" ca="1" si="52"/>
        <v>3. Mayor a 6 meses</v>
      </c>
      <c r="K807" t="str">
        <f t="shared" si="53"/>
        <v>SI</v>
      </c>
      <c r="L807" t="s">
        <v>196</v>
      </c>
      <c r="M807" t="s">
        <v>297</v>
      </c>
      <c r="N807" t="s">
        <v>296</v>
      </c>
      <c r="O807" t="s">
        <v>296</v>
      </c>
      <c r="P807" t="str">
        <f t="shared" si="54"/>
        <v>FRANK ERNESTO CHINO RIOSElaboración de modelos de negocio (inc. Digital)AUTOEVALUACION</v>
      </c>
      <c r="Q807" t="str">
        <f>BASE[[#This Row],[NombresCalificado]]&amp;BASE[[#This Row],[TipoEvaluacion]]</f>
        <v>FRANK ERNESTO CHINO RIOSAUTOEVALUACION</v>
      </c>
      <c r="R807">
        <v>1</v>
      </c>
      <c r="S807" t="s">
        <v>6</v>
      </c>
      <c r="T807" t="s">
        <v>307</v>
      </c>
      <c r="U807" s="17">
        <v>0</v>
      </c>
      <c r="V807" s="17" t="str" cm="1">
        <f t="array" ref="V807">_xlfn.IFS(U807=0,"Prenovato",U807=1,"Novato",U807=2,"Principiante avanzado",U807=3,"Competente",U807=4,"Proficiente",U807=5,"Master")</f>
        <v>Prenovato</v>
      </c>
      <c r="W807" s="17">
        <v>2</v>
      </c>
      <c r="X807" s="17" t="str" cm="1">
        <f t="array" ref="X807">_xlfn.IFS(W807=0,"No evidenciado",W807=1,"Novato",W807=2,"Principiante avanzado",W807=3,"Competente",W807=4,"Proficiente",W807=5,"Master")</f>
        <v>Principiante avanzado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0</v>
      </c>
      <c r="AD807" s="17" t="str" cm="1">
        <f t="array" ref="AD807">_xlfn.IFS(AC807=0,"Prenovato",AC807=1,"Novato",AC807=2,"Principiante avanzado",AC807=3,"Competente",AC807=4,"Proficiente",AC807=5,"Master")</f>
        <v>Prenovato</v>
      </c>
      <c r="AE807" s="17" t="s">
        <v>308</v>
      </c>
    </row>
    <row r="808" spans="1:31" x14ac:dyDescent="0.25">
      <c r="A808" t="s">
        <v>287</v>
      </c>
      <c r="B808" t="s">
        <v>288</v>
      </c>
      <c r="C808" t="s">
        <v>196</v>
      </c>
      <c r="D808" t="s">
        <v>197</v>
      </c>
      <c r="E808" t="s">
        <v>287</v>
      </c>
      <c r="F808" t="s">
        <v>288</v>
      </c>
      <c r="G808" t="s">
        <v>289</v>
      </c>
      <c r="H808" s="4"/>
      <c r="I808" s="1">
        <f t="shared" ca="1" si="51"/>
        <v>1487</v>
      </c>
      <c r="J808" s="1" t="str">
        <f t="shared" ca="1" si="52"/>
        <v>3. Mayor a 6 meses</v>
      </c>
      <c r="K808" t="str">
        <f t="shared" si="53"/>
        <v>SI</v>
      </c>
      <c r="L808" t="s">
        <v>196</v>
      </c>
      <c r="M808" t="s">
        <v>300</v>
      </c>
      <c r="N808" t="s">
        <v>291</v>
      </c>
      <c r="O808" t="s">
        <v>292</v>
      </c>
      <c r="P808" t="str">
        <f t="shared" si="54"/>
        <v>FRANK ERNESTO CHINO RIOSComportamiento del ConsumidorAUTOEVALUACION</v>
      </c>
      <c r="Q808" t="str">
        <f>BASE[[#This Row],[NombresCalificado]]&amp;BASE[[#This Row],[TipoEvaluacion]]</f>
        <v>FRANK ERNESTO CHINO RIOSAUTOEVALUACION</v>
      </c>
      <c r="R808">
        <v>2</v>
      </c>
      <c r="S808" t="s">
        <v>4</v>
      </c>
      <c r="T808" t="s">
        <v>307</v>
      </c>
      <c r="U808" s="17">
        <v>0</v>
      </c>
      <c r="V808" s="17" t="str" cm="1">
        <f t="array" ref="V808">_xlfn.IFS(U808=0,"Prenovato",U808=1,"Novato",U808=2,"Principiante avanzado",U808=3,"Competente",U808=4,"Proficiente",U808=5,"Master")</f>
        <v>Prenovato</v>
      </c>
      <c r="W808" s="17">
        <v>2</v>
      </c>
      <c r="X808" s="17" t="str" cm="1">
        <f t="array" ref="X808">_xlfn.IFS(W808=0,"No evidenciado",W808=1,"Novato",W808=2,"Principiante avanzado",W808=3,"Competente",W808=4,"Proficiente",W808=5,"Master")</f>
        <v>Principiante avanzado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0</v>
      </c>
      <c r="AD808" s="17" t="str" cm="1">
        <f t="array" ref="AD808">_xlfn.IFS(AC808=0,"Prenovato",AC808=1,"Novato",AC808=2,"Principiante avanzado",AC808=3,"Competente",AC808=4,"Proficiente",AC808=5,"Master")</f>
        <v>Prenovato</v>
      </c>
      <c r="AE808" s="17" t="s">
        <v>308</v>
      </c>
    </row>
    <row r="809" spans="1:31" x14ac:dyDescent="0.25">
      <c r="A809" t="s">
        <v>287</v>
      </c>
      <c r="B809" t="s">
        <v>288</v>
      </c>
      <c r="C809" t="s">
        <v>196</v>
      </c>
      <c r="D809" t="s">
        <v>197</v>
      </c>
      <c r="E809" t="s">
        <v>287</v>
      </c>
      <c r="F809" t="s">
        <v>288</v>
      </c>
      <c r="G809" t="s">
        <v>289</v>
      </c>
      <c r="H809" s="4"/>
      <c r="I809" s="1">
        <f t="shared" ca="1" si="51"/>
        <v>1487</v>
      </c>
      <c r="J809" s="1" t="str">
        <f t="shared" ca="1" si="52"/>
        <v>3. Mayor a 6 meses</v>
      </c>
      <c r="K809" t="str">
        <f t="shared" si="53"/>
        <v>SI</v>
      </c>
      <c r="L809" t="s">
        <v>196</v>
      </c>
      <c r="M809" t="s">
        <v>305</v>
      </c>
      <c r="N809" t="s">
        <v>291</v>
      </c>
      <c r="O809" t="s">
        <v>292</v>
      </c>
      <c r="P809" t="str">
        <f t="shared" si="54"/>
        <v>FRANK ERNESTO CHINO RIOSCapacidad innovadora y creativaAUTOEVALUACION</v>
      </c>
      <c r="Q809" t="str">
        <f>BASE[[#This Row],[NombresCalificado]]&amp;BASE[[#This Row],[TipoEvaluacion]]</f>
        <v>FRANK ERNESTO CHINO RIOSAUTOEVALUACION</v>
      </c>
      <c r="R809">
        <v>2</v>
      </c>
      <c r="S809" t="s">
        <v>4</v>
      </c>
      <c r="T809" t="s">
        <v>307</v>
      </c>
      <c r="U809" s="17">
        <v>0</v>
      </c>
      <c r="V809" s="17" t="str" cm="1">
        <f t="array" ref="V809">_xlfn.IFS(U809=0,"Prenovato",U809=1,"Novato",U809=2,"Principiante avanzado",U809=3,"Competente",U809=4,"Proficiente",U809=5,"Master")</f>
        <v>Prenovato</v>
      </c>
      <c r="W809" s="17">
        <v>2</v>
      </c>
      <c r="X809" s="17" t="str" cm="1">
        <f t="array" ref="X809">_xlfn.IFS(W809=0,"No evidenciado",W809=1,"Novato",W809=2,"Principiante avanzado",W809=3,"Competente",W809=4,"Proficiente",W809=5,"Master")</f>
        <v>Principiante avanzado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0</v>
      </c>
      <c r="AD809" s="17" t="str" cm="1">
        <f t="array" ref="AD809">_xlfn.IFS(AC809=0,"Prenovato",AC809=1,"Novato",AC809=2,"Principiante avanzado",AC809=3,"Competente",AC809=4,"Proficiente",AC809=5,"Master")</f>
        <v>Prenovato</v>
      </c>
      <c r="AE809" s="17" t="s">
        <v>308</v>
      </c>
    </row>
    <row r="810" spans="1:31" x14ac:dyDescent="0.25">
      <c r="A810" t="s">
        <v>287</v>
      </c>
      <c r="B810" t="s">
        <v>288</v>
      </c>
      <c r="C810" t="s">
        <v>196</v>
      </c>
      <c r="D810" t="s">
        <v>197</v>
      </c>
      <c r="E810" t="s">
        <v>287</v>
      </c>
      <c r="F810" t="s">
        <v>288</v>
      </c>
      <c r="G810" t="s">
        <v>289</v>
      </c>
      <c r="H810" s="4"/>
      <c r="I810" s="1">
        <f t="shared" ca="1" si="51"/>
        <v>1487</v>
      </c>
      <c r="J810" s="1" t="str">
        <f t="shared" ca="1" si="52"/>
        <v>3. Mayor a 6 meses</v>
      </c>
      <c r="K810" t="str">
        <f t="shared" si="53"/>
        <v>SI</v>
      </c>
      <c r="L810" t="s">
        <v>196</v>
      </c>
      <c r="M810" t="s">
        <v>306</v>
      </c>
      <c r="N810" t="s">
        <v>296</v>
      </c>
      <c r="O810" t="s">
        <v>296</v>
      </c>
      <c r="P810" t="str">
        <f t="shared" si="54"/>
        <v>FRANK ERNESTO CHINO RIOSDesarrollo de Nuevos Productos y ServiciosAUTOEVALUACION</v>
      </c>
      <c r="Q810" t="str">
        <f>BASE[[#This Row],[NombresCalificado]]&amp;BASE[[#This Row],[TipoEvaluacion]]</f>
        <v>FRANK ERNESTO CHINO RIOSAUTOEVALUACION</v>
      </c>
      <c r="R810">
        <v>1</v>
      </c>
      <c r="S810" t="s">
        <v>6</v>
      </c>
      <c r="T810" t="s">
        <v>307</v>
      </c>
      <c r="U810" s="17">
        <v>0</v>
      </c>
      <c r="V810" s="17" t="str" cm="1">
        <f t="array" ref="V810">_xlfn.IFS(U810=0,"Prenovato",U810=1,"Novato",U810=2,"Principiante avanzado",U810=3,"Competente",U810=4,"Proficiente",U810=5,"Master")</f>
        <v>Prenovato</v>
      </c>
      <c r="W810" s="17">
        <v>2</v>
      </c>
      <c r="X810" s="17" t="str" cm="1">
        <f t="array" ref="X810">_xlfn.IFS(W810=0,"No evidenciado",W810=1,"Novato",W810=2,"Principiante avanzado",W810=3,"Competente",W810=4,"Proficiente",W810=5,"Master")</f>
        <v>Principiante avanzado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0</v>
      </c>
      <c r="AD810" s="17" t="str" cm="1">
        <f t="array" ref="AD810">_xlfn.IFS(AC810=0,"Prenovato",AC810=1,"Novato",AC810=2,"Principiante avanzado",AC810=3,"Competente",AC810=4,"Proficiente",AC810=5,"Master")</f>
        <v>Prenovato</v>
      </c>
      <c r="AE810" s="17" t="s">
        <v>308</v>
      </c>
    </row>
    <row r="811" spans="1:31" x14ac:dyDescent="0.25">
      <c r="A811" t="s">
        <v>287</v>
      </c>
      <c r="B811" t="s">
        <v>288</v>
      </c>
      <c r="C811" t="s">
        <v>196</v>
      </c>
      <c r="D811" t="s">
        <v>197</v>
      </c>
      <c r="E811" t="s">
        <v>287</v>
      </c>
      <c r="F811" t="s">
        <v>288</v>
      </c>
      <c r="G811" t="s">
        <v>289</v>
      </c>
      <c r="H811" s="4"/>
      <c r="I811" s="1">
        <f t="shared" ca="1" si="51"/>
        <v>1487</v>
      </c>
      <c r="J811" s="1" t="str">
        <f t="shared" ca="1" si="52"/>
        <v>3. Mayor a 6 meses</v>
      </c>
      <c r="K811" t="str">
        <f t="shared" si="53"/>
        <v>SI</v>
      </c>
      <c r="L811" t="s">
        <v>196</v>
      </c>
      <c r="M811" t="s">
        <v>295</v>
      </c>
      <c r="N811" t="s">
        <v>296</v>
      </c>
      <c r="O811" t="s">
        <v>296</v>
      </c>
      <c r="P811" t="str">
        <f t="shared" si="54"/>
        <v>FRANK ERNESTO CHINO RIOSTransformacion DigitalAUTOEVALUACION</v>
      </c>
      <c r="Q811" t="str">
        <f>BASE[[#This Row],[NombresCalificado]]&amp;BASE[[#This Row],[TipoEvaluacion]]</f>
        <v>FRANK ERNESTO CHINO RIOSAUTOEVALUACION</v>
      </c>
      <c r="R811">
        <v>2</v>
      </c>
      <c r="S811" t="s">
        <v>4</v>
      </c>
      <c r="T811" t="s">
        <v>307</v>
      </c>
      <c r="U811" s="17">
        <v>0</v>
      </c>
      <c r="V811" s="17" t="str" cm="1">
        <f t="array" ref="V811">_xlfn.IFS(U811=0,"Prenovato",U811=1,"Novato",U811=2,"Principiante avanzado",U811=3,"Competente",U811=4,"Proficiente",U811=5,"Master")</f>
        <v>Prenovato</v>
      </c>
      <c r="W811" s="17">
        <v>2</v>
      </c>
      <c r="X811" s="17" t="str" cm="1">
        <f t="array" ref="X811">_xlfn.IFS(W811=0,"No evidenciado",W811=1,"Novato",W811=2,"Principiante avanzado",W811=3,"Competente",W811=4,"Proficiente",W811=5,"Master")</f>
        <v>Principiante avanzado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0</v>
      </c>
      <c r="AD811" s="17" t="str" cm="1">
        <f t="array" ref="AD811">_xlfn.IFS(AC811=0,"Prenovato",AC811=1,"Novato",AC811=2,"Principiante avanzado",AC811=3,"Competente",AC811=4,"Proficiente",AC811=5,"Master")</f>
        <v>Prenovato</v>
      </c>
      <c r="AE811" s="17" t="s">
        <v>308</v>
      </c>
    </row>
    <row r="812" spans="1:31" x14ac:dyDescent="0.25">
      <c r="A812" t="s">
        <v>287</v>
      </c>
      <c r="B812" t="s">
        <v>288</v>
      </c>
      <c r="C812" t="s">
        <v>196</v>
      </c>
      <c r="D812" t="s">
        <v>197</v>
      </c>
      <c r="E812" t="s">
        <v>287</v>
      </c>
      <c r="F812" t="s">
        <v>288</v>
      </c>
      <c r="G812" t="s">
        <v>289</v>
      </c>
      <c r="H812" s="4"/>
      <c r="I812" s="1">
        <f t="shared" ca="1" si="51"/>
        <v>1487</v>
      </c>
      <c r="J812" s="1" t="str">
        <f t="shared" ca="1" si="52"/>
        <v>3. Mayor a 6 meses</v>
      </c>
      <c r="K812" t="str">
        <f t="shared" si="53"/>
        <v>SI</v>
      </c>
      <c r="L812" t="s">
        <v>196</v>
      </c>
      <c r="M812" t="s">
        <v>294</v>
      </c>
      <c r="N812" t="s">
        <v>291</v>
      </c>
      <c r="O812" t="s">
        <v>292</v>
      </c>
      <c r="P812" t="str">
        <f t="shared" si="54"/>
        <v>FRANK ERNESTO CHINO RIOSDiseño y Desarrollo OrganizacionalAUTOEVALUACION</v>
      </c>
      <c r="Q812" t="str">
        <f>BASE[[#This Row],[NombresCalificado]]&amp;BASE[[#This Row],[TipoEvaluacion]]</f>
        <v>FRANK ERNESTO CHINO RIOSAUTOEVALUACION</v>
      </c>
      <c r="R812">
        <v>2</v>
      </c>
      <c r="S812" t="s">
        <v>4</v>
      </c>
      <c r="T812" t="s">
        <v>307</v>
      </c>
      <c r="U812" s="17">
        <v>0</v>
      </c>
      <c r="V812" s="17" t="str" cm="1">
        <f t="array" ref="V812">_xlfn.IFS(U812=0,"Prenovato",U812=1,"Novato",U812=2,"Principiante avanzado",U812=3,"Competente",U812=4,"Proficiente",U812=5,"Master")</f>
        <v>Prenovato</v>
      </c>
      <c r="W812" s="17">
        <v>2</v>
      </c>
      <c r="X812" s="17" t="str" cm="1">
        <f t="array" ref="X812">_xlfn.IFS(W812=0,"No evidenciado",W812=1,"Novato",W812=2,"Principiante avanzado",W812=3,"Competente",W812=4,"Proficiente",W812=5,"Master")</f>
        <v>Principiante avanzado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4</v>
      </c>
      <c r="AB812" s="17" t="str" cm="1">
        <f t="array" ref="AB812">_xlfn.IFS(AA812=0,"No evidenciado",AA812=1,"Novato",AA812=2,"Principiante avanzado",AA812=3,"Competente",AA812=4,"Proficiente",AA812=5,"Master")</f>
        <v>Proficiente</v>
      </c>
      <c r="AC812" s="17">
        <v>0</v>
      </c>
      <c r="AD812" s="17" t="str" cm="1">
        <f t="array" ref="AD812">_xlfn.IFS(AC812=0,"Prenovato",AC812=1,"Novato",AC812=2,"Principiante avanzado",AC812=3,"Competente",AC812=4,"Proficiente",AC812=5,"Master")</f>
        <v>Prenovato</v>
      </c>
      <c r="AE812" s="17" t="s">
        <v>308</v>
      </c>
    </row>
    <row r="813" spans="1:31" x14ac:dyDescent="0.25">
      <c r="A813" t="s">
        <v>287</v>
      </c>
      <c r="B813" t="s">
        <v>288</v>
      </c>
      <c r="C813" t="s">
        <v>196</v>
      </c>
      <c r="D813" t="s">
        <v>197</v>
      </c>
      <c r="E813" t="s">
        <v>287</v>
      </c>
      <c r="F813" t="s">
        <v>288</v>
      </c>
      <c r="G813" t="s">
        <v>289</v>
      </c>
      <c r="H813" s="4"/>
      <c r="I813" s="1">
        <f t="shared" ca="1" si="51"/>
        <v>1487</v>
      </c>
      <c r="J813" s="1" t="str">
        <f t="shared" ca="1" si="52"/>
        <v>3. Mayor a 6 meses</v>
      </c>
      <c r="K813" t="str">
        <f t="shared" si="53"/>
        <v>SI</v>
      </c>
      <c r="L813" t="s">
        <v>196</v>
      </c>
      <c r="M813" t="s">
        <v>290</v>
      </c>
      <c r="N813" t="s">
        <v>291</v>
      </c>
      <c r="O813" t="s">
        <v>292</v>
      </c>
      <c r="P813" t="str">
        <f t="shared" si="54"/>
        <v>FRANK ERNESTO CHINO RIOSAnálisis del entorno (interno y externo)AUTOEVALUACION</v>
      </c>
      <c r="Q813" t="str">
        <f>BASE[[#This Row],[NombresCalificado]]&amp;BASE[[#This Row],[TipoEvaluacion]]</f>
        <v>FRANK ERNESTO CHINO RIOSAUTOEVALUACION</v>
      </c>
      <c r="R813">
        <v>1</v>
      </c>
      <c r="S813" t="s">
        <v>6</v>
      </c>
      <c r="T813" t="s">
        <v>307</v>
      </c>
      <c r="U813" s="17">
        <v>0</v>
      </c>
      <c r="V813" s="17" t="str" cm="1">
        <f t="array" ref="V813">_xlfn.IFS(U813=0,"Prenovato",U813=1,"Novato",U813=2,"Principiante avanzado",U813=3,"Competente",U813=4,"Proficiente",U813=5,"Master")</f>
        <v>Prenovato</v>
      </c>
      <c r="W813" s="17">
        <v>2</v>
      </c>
      <c r="X813" s="17" t="str" cm="1">
        <f t="array" ref="X813">_xlfn.IFS(W813=0,"No evidenciado",W813=1,"Novato",W813=2,"Principiante avanzado",W813=3,"Competente",W813=4,"Proficiente",W813=5,"Master")</f>
        <v>Principiante avanzado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4</v>
      </c>
      <c r="AB813" s="17" t="str" cm="1">
        <f t="array" ref="AB813">_xlfn.IFS(AA813=0,"No evidenciado",AA813=1,"Novato",AA813=2,"Principiante avanzado",AA813=3,"Competente",AA813=4,"Proficiente",AA813=5,"Master")</f>
        <v>Proficiente</v>
      </c>
      <c r="AC813" s="17">
        <v>0</v>
      </c>
      <c r="AD813" s="17" t="str" cm="1">
        <f t="array" ref="AD813">_xlfn.IFS(AC813=0,"Prenovato",AC813=1,"Novato",AC813=2,"Principiante avanzado",AC813=3,"Competente",AC813=4,"Proficiente",AC813=5,"Master")</f>
        <v>Prenovato</v>
      </c>
      <c r="AE813" s="17" t="s">
        <v>308</v>
      </c>
    </row>
    <row r="814" spans="1:31" x14ac:dyDescent="0.25">
      <c r="A814" t="s">
        <v>199</v>
      </c>
      <c r="B814" t="s">
        <v>200</v>
      </c>
      <c r="C814" t="s">
        <v>201</v>
      </c>
      <c r="D814" t="s">
        <v>197</v>
      </c>
      <c r="E814" t="s">
        <v>287</v>
      </c>
      <c r="F814" t="s">
        <v>288</v>
      </c>
      <c r="G814" t="s">
        <v>289</v>
      </c>
      <c r="H814" s="4"/>
      <c r="I814" s="1">
        <f t="shared" ca="1" si="51"/>
        <v>1487</v>
      </c>
      <c r="J814" s="1" t="str">
        <f t="shared" ca="1" si="52"/>
        <v>3. Mayor a 6 meses</v>
      </c>
      <c r="K814" t="str">
        <f t="shared" si="53"/>
        <v>SI</v>
      </c>
      <c r="L814" t="s">
        <v>196</v>
      </c>
      <c r="M814" t="s">
        <v>299</v>
      </c>
      <c r="N814" t="s">
        <v>296</v>
      </c>
      <c r="O814" t="s">
        <v>296</v>
      </c>
      <c r="P814" t="str">
        <f t="shared" si="54"/>
        <v>FRANK ERNESTO CHINO RIOSFormulación y de desarrollo de solucionesEVALUACION</v>
      </c>
      <c r="Q814" t="str">
        <f>BASE[[#This Row],[NombresCalificado]]&amp;BASE[[#This Row],[TipoEvaluacion]]</f>
        <v>FRANK ERNESTO CHINO RIOSEVALUACION</v>
      </c>
      <c r="R814">
        <v>1</v>
      </c>
      <c r="S814" t="s">
        <v>6</v>
      </c>
      <c r="T814" t="s">
        <v>307</v>
      </c>
      <c r="U814" s="17">
        <v>0</v>
      </c>
      <c r="V814" s="17" t="str" cm="1">
        <f t="array" ref="V814">_xlfn.IFS(U814=0,"Prenovato",U814=1,"Novato",U814=2,"Principiante avanzado",U814=3,"Competente",U814=4,"Proficiente",U814=5,"Master")</f>
        <v>Prenovato</v>
      </c>
      <c r="W814" s="17">
        <v>1</v>
      </c>
      <c r="X814" s="17" t="str" cm="1">
        <f t="array" ref="X814">_xlfn.IFS(W814=0,"No evidenciado",W814=1,"Novato",W814=2,"Principiante avanzado",W814=3,"Competente",W814=4,"Proficiente",W814=5,"Master")</f>
        <v>Novato</v>
      </c>
      <c r="Y814" s="17">
        <v>1</v>
      </c>
      <c r="Z814" s="17" t="str" cm="1">
        <f t="array" ref="Z814">_xlfn.IFS(Y814=0,"No evidenciado",Y814=1,"Novato",Y814=2,"Principiante avanzado",Y814=3,"Competente",Y814=4,"Proficiente",Y814=5,"Master")</f>
        <v>Novato</v>
      </c>
      <c r="AA814" s="17">
        <v>1</v>
      </c>
      <c r="AB814" s="17" t="str" cm="1">
        <f t="array" ref="AB814">_xlfn.IFS(AA814=0,"No evidenciado",AA814=1,"Novato",AA814=2,"Principiante avanzado",AA814=3,"Competente",AA814=4,"Proficiente",AA814=5,"Master")</f>
        <v>Novato</v>
      </c>
      <c r="AC814" s="17">
        <v>0</v>
      </c>
      <c r="AD814" s="17" t="str" cm="1">
        <f t="array" ref="AD814">_xlfn.IFS(AC814=0,"Prenovato",AC814=1,"Novato",AC814=2,"Principiante avanzado",AC814=3,"Competente",AC814=4,"Proficiente",AC814=5,"Master")</f>
        <v>Prenovato</v>
      </c>
      <c r="AE814" s="17" t="s">
        <v>309</v>
      </c>
    </row>
    <row r="815" spans="1:31" x14ac:dyDescent="0.25">
      <c r="A815" t="s">
        <v>199</v>
      </c>
      <c r="B815" t="s">
        <v>200</v>
      </c>
      <c r="C815" t="s">
        <v>201</v>
      </c>
      <c r="D815" t="s">
        <v>197</v>
      </c>
      <c r="E815" t="s">
        <v>287</v>
      </c>
      <c r="F815" t="s">
        <v>288</v>
      </c>
      <c r="G815" t="s">
        <v>289</v>
      </c>
      <c r="H815" s="4"/>
      <c r="I815" s="1">
        <f t="shared" ca="1" si="51"/>
        <v>1487</v>
      </c>
      <c r="J815" s="1" t="str">
        <f t="shared" ca="1" si="52"/>
        <v>3. Mayor a 6 meses</v>
      </c>
      <c r="K815" t="str">
        <f t="shared" si="53"/>
        <v>SI</v>
      </c>
      <c r="L815" t="s">
        <v>196</v>
      </c>
      <c r="M815" t="s">
        <v>306</v>
      </c>
      <c r="N815" t="s">
        <v>296</v>
      </c>
      <c r="O815" t="s">
        <v>296</v>
      </c>
      <c r="P815" t="str">
        <f t="shared" si="54"/>
        <v>FRANK ERNESTO CHINO RIOSDesarrollo de Nuevos Productos y ServiciosEVALUACION</v>
      </c>
      <c r="Q815" t="str">
        <f>BASE[[#This Row],[NombresCalificado]]&amp;BASE[[#This Row],[TipoEvaluacion]]</f>
        <v>FRANK ERNESTO CHINO RIOSEVALUACION</v>
      </c>
      <c r="R815">
        <v>0</v>
      </c>
      <c r="S815" t="s">
        <v>185</v>
      </c>
      <c r="T815" t="s">
        <v>307</v>
      </c>
      <c r="U815" s="17">
        <v>0</v>
      </c>
      <c r="V815" s="17" t="str" cm="1">
        <f t="array" ref="V815">_xlfn.IFS(U815=0,"Prenovato",U815=1,"Novato",U815=2,"Principiante avanzado",U815=3,"Competente",U815=4,"Proficiente",U815=5,"Master")</f>
        <v>Prenovato</v>
      </c>
      <c r="W815" s="17">
        <v>1</v>
      </c>
      <c r="X815" s="17" t="str" cm="1">
        <f t="array" ref="X815">_xlfn.IFS(W815=0,"No evidenciado",W815=1,"Novato",W815=2,"Principiante avanzado",W815=3,"Competente",W815=4,"Proficiente",W815=5,"Master")</f>
        <v>Novato</v>
      </c>
      <c r="Y815" s="17">
        <v>1</v>
      </c>
      <c r="Z815" s="17" t="str" cm="1">
        <f t="array" ref="Z815">_xlfn.IFS(Y815=0,"No evidenciado",Y815=1,"Novato",Y815=2,"Principiante avanzado",Y815=3,"Competente",Y815=4,"Proficiente",Y815=5,"Master")</f>
        <v>Novato</v>
      </c>
      <c r="AA815" s="17">
        <v>1</v>
      </c>
      <c r="AB815" s="17" t="str" cm="1">
        <f t="array" ref="AB815">_xlfn.IFS(AA815=0,"No evidenciado",AA815=1,"Novato",AA815=2,"Principiante avanzado",AA815=3,"Competente",AA815=4,"Proficiente",AA815=5,"Master")</f>
        <v>Novato</v>
      </c>
      <c r="AC815" s="17">
        <v>0</v>
      </c>
      <c r="AD815" s="17" t="str" cm="1">
        <f t="array" ref="AD815">_xlfn.IFS(AC815=0,"Prenovato",AC815=1,"Novato",AC815=2,"Principiante avanzado",AC815=3,"Competente",AC815=4,"Proficiente",AC815=5,"Master")</f>
        <v>Prenovato</v>
      </c>
      <c r="AE815" s="17" t="s">
        <v>309</v>
      </c>
    </row>
    <row r="816" spans="1:31" x14ac:dyDescent="0.25">
      <c r="A816" t="s">
        <v>199</v>
      </c>
      <c r="B816" t="s">
        <v>200</v>
      </c>
      <c r="C816" t="s">
        <v>201</v>
      </c>
      <c r="D816" t="s">
        <v>197</v>
      </c>
      <c r="E816" t="s">
        <v>287</v>
      </c>
      <c r="F816" t="s">
        <v>288</v>
      </c>
      <c r="G816" t="s">
        <v>289</v>
      </c>
      <c r="H816" s="4"/>
      <c r="I816" s="1">
        <f t="shared" ca="1" si="51"/>
        <v>1487</v>
      </c>
      <c r="J816" s="1" t="str">
        <f t="shared" ca="1" si="52"/>
        <v>3. Mayor a 6 meses</v>
      </c>
      <c r="K816" t="str">
        <f t="shared" si="53"/>
        <v>SI</v>
      </c>
      <c r="L816" t="s">
        <v>196</v>
      </c>
      <c r="M816" t="s">
        <v>293</v>
      </c>
      <c r="N816" t="s">
        <v>291</v>
      </c>
      <c r="O816" t="s">
        <v>292</v>
      </c>
      <c r="P816" t="str">
        <f t="shared" si="54"/>
        <v>FRANK ERNESTO CHINO RIOSForesight StrategyEVALUACION</v>
      </c>
      <c r="Q816" t="str">
        <f>BASE[[#This Row],[NombresCalificado]]&amp;BASE[[#This Row],[TipoEvaluacion]]</f>
        <v>FRANK ERNESTO CHINO RIOSEVALUACION</v>
      </c>
      <c r="R816">
        <v>0</v>
      </c>
      <c r="S816" t="s">
        <v>185</v>
      </c>
      <c r="T816" t="s">
        <v>307</v>
      </c>
      <c r="U816" s="17">
        <v>0</v>
      </c>
      <c r="V816" s="17" t="str" cm="1">
        <f t="array" ref="V816">_xlfn.IFS(U816=0,"Prenovato",U816=1,"Novato",U816=2,"Principiante avanzado",U816=3,"Competente",U816=4,"Proficiente",U816=5,"Master")</f>
        <v>Prenovato</v>
      </c>
      <c r="W816" s="17">
        <v>1</v>
      </c>
      <c r="X816" s="17" t="str" cm="1">
        <f t="array" ref="X816">_xlfn.IFS(W816=0,"No evidenciado",W816=1,"Novato",W816=2,"Principiante avanzado",W816=3,"Competente",W816=4,"Proficiente",W816=5,"Master")</f>
        <v>Novato</v>
      </c>
      <c r="Y816" s="17">
        <v>1</v>
      </c>
      <c r="Z816" s="17" t="str" cm="1">
        <f t="array" ref="Z816">_xlfn.IFS(Y816=0,"No evidenciado",Y816=1,"Novato",Y816=2,"Principiante avanzado",Y816=3,"Competente",Y816=4,"Proficiente",Y816=5,"Master")</f>
        <v>Novato</v>
      </c>
      <c r="AA816" s="17">
        <v>1</v>
      </c>
      <c r="AB816" s="17" t="str" cm="1">
        <f t="array" ref="AB816">_xlfn.IFS(AA816=0,"No evidenciado",AA816=1,"Novato",AA816=2,"Principiante avanzado",AA816=3,"Competente",AA816=4,"Proficiente",AA816=5,"Master")</f>
        <v>Novato</v>
      </c>
      <c r="AC816" s="17">
        <v>0</v>
      </c>
      <c r="AD816" s="17" t="str" cm="1">
        <f t="array" ref="AD816">_xlfn.IFS(AC816=0,"Prenovato",AC816=1,"Novato",AC816=2,"Principiante avanzado",AC816=3,"Competente",AC816=4,"Proficiente",AC816=5,"Master")</f>
        <v>Prenovato</v>
      </c>
      <c r="AE816" s="17" t="s">
        <v>309</v>
      </c>
    </row>
    <row r="817" spans="1:31" x14ac:dyDescent="0.25">
      <c r="A817" t="s">
        <v>199</v>
      </c>
      <c r="B817" t="s">
        <v>200</v>
      </c>
      <c r="C817" t="s">
        <v>201</v>
      </c>
      <c r="D817" t="s">
        <v>197</v>
      </c>
      <c r="E817" t="s">
        <v>287</v>
      </c>
      <c r="F817" t="s">
        <v>288</v>
      </c>
      <c r="G817" t="s">
        <v>289</v>
      </c>
      <c r="H817" s="4"/>
      <c r="I817" s="1">
        <f t="shared" ca="1" si="51"/>
        <v>1487</v>
      </c>
      <c r="J817" s="1" t="str">
        <f t="shared" ca="1" si="52"/>
        <v>3. Mayor a 6 meses</v>
      </c>
      <c r="K817" t="str">
        <f t="shared" si="53"/>
        <v>SI</v>
      </c>
      <c r="L817" t="s">
        <v>196</v>
      </c>
      <c r="M817" t="s">
        <v>297</v>
      </c>
      <c r="N817" t="s">
        <v>296</v>
      </c>
      <c r="O817" t="s">
        <v>296</v>
      </c>
      <c r="P817" t="str">
        <f t="shared" si="54"/>
        <v>FRANK ERNESTO CHINO RIOSElaboración de modelos de negocio (inc. Digital)EVALUACION</v>
      </c>
      <c r="Q817" t="str">
        <f>BASE[[#This Row],[NombresCalificado]]&amp;BASE[[#This Row],[TipoEvaluacion]]</f>
        <v>FRANK ERNESTO CHINO RIOSEVALUACION</v>
      </c>
      <c r="R817">
        <v>0</v>
      </c>
      <c r="S817" t="s">
        <v>185</v>
      </c>
      <c r="T817" t="s">
        <v>307</v>
      </c>
      <c r="U817" s="17">
        <v>0</v>
      </c>
      <c r="V817" s="17" t="str" cm="1">
        <f t="array" ref="V817">_xlfn.IFS(U817=0,"Prenovato",U817=1,"Novato",U817=2,"Principiante avanzado",U817=3,"Competente",U817=4,"Proficiente",U817=5,"Master")</f>
        <v>Prenovato</v>
      </c>
      <c r="W817" s="17">
        <v>1</v>
      </c>
      <c r="X817" s="17" t="str" cm="1">
        <f t="array" ref="X817">_xlfn.IFS(W817=0,"No evidenciado",W817=1,"Novato",W817=2,"Principiante avanzado",W817=3,"Competente",W817=4,"Proficiente",W817=5,"Master")</f>
        <v>Novato</v>
      </c>
      <c r="Y817" s="17">
        <v>1</v>
      </c>
      <c r="Z817" s="17" t="str" cm="1">
        <f t="array" ref="Z817">_xlfn.IFS(Y817=0,"No evidenciado",Y817=1,"Novato",Y817=2,"Principiante avanzado",Y817=3,"Competente",Y817=4,"Proficiente",Y817=5,"Master")</f>
        <v>Novato</v>
      </c>
      <c r="AA817" s="17">
        <v>1</v>
      </c>
      <c r="AB817" s="17" t="str" cm="1">
        <f t="array" ref="AB817">_xlfn.IFS(AA817=0,"No evidenciado",AA817=1,"Novato",AA817=2,"Principiante avanzado",AA817=3,"Competente",AA817=4,"Proficiente",AA817=5,"Master")</f>
        <v>Novato</v>
      </c>
      <c r="AC817" s="17">
        <v>0</v>
      </c>
      <c r="AD817" s="17" t="str" cm="1">
        <f t="array" ref="AD817">_xlfn.IFS(AC817=0,"Prenovato",AC817=1,"Novato",AC817=2,"Principiante avanzado",AC817=3,"Competente",AC817=4,"Proficiente",AC817=5,"Master")</f>
        <v>Prenovato</v>
      </c>
      <c r="AE817" s="17" t="s">
        <v>309</v>
      </c>
    </row>
    <row r="818" spans="1:31" x14ac:dyDescent="0.25">
      <c r="A818" t="s">
        <v>199</v>
      </c>
      <c r="B818" t="s">
        <v>200</v>
      </c>
      <c r="C818" t="s">
        <v>201</v>
      </c>
      <c r="D818" t="s">
        <v>197</v>
      </c>
      <c r="E818" t="s">
        <v>287</v>
      </c>
      <c r="F818" t="s">
        <v>288</v>
      </c>
      <c r="G818" t="s">
        <v>289</v>
      </c>
      <c r="H818" s="4"/>
      <c r="I818" s="1">
        <f t="shared" ca="1" si="51"/>
        <v>1487</v>
      </c>
      <c r="J818" s="1" t="str">
        <f t="shared" ca="1" si="52"/>
        <v>3. Mayor a 6 meses</v>
      </c>
      <c r="K818" t="str">
        <f t="shared" si="53"/>
        <v>SI</v>
      </c>
      <c r="L818" t="s">
        <v>196</v>
      </c>
      <c r="M818" t="s">
        <v>294</v>
      </c>
      <c r="N818" t="s">
        <v>291</v>
      </c>
      <c r="O818" t="s">
        <v>292</v>
      </c>
      <c r="P818" t="str">
        <f t="shared" si="54"/>
        <v>FRANK ERNESTO CHINO RIOSDiseño y Desarrollo OrganizacionalEVALUACION</v>
      </c>
      <c r="Q818" t="str">
        <f>BASE[[#This Row],[NombresCalificado]]&amp;BASE[[#This Row],[TipoEvaluacion]]</f>
        <v>FRANK ERNESTO CHINO RIOSEVALUACION</v>
      </c>
      <c r="R818">
        <v>0</v>
      </c>
      <c r="S818" t="s">
        <v>185</v>
      </c>
      <c r="T818" t="s">
        <v>307</v>
      </c>
      <c r="U818" s="17">
        <v>0</v>
      </c>
      <c r="V818" s="17" t="str" cm="1">
        <f t="array" ref="V818">_xlfn.IFS(U818=0,"Prenovato",U818=1,"Novato",U818=2,"Principiante avanzado",U818=3,"Competente",U818=4,"Proficiente",U818=5,"Master")</f>
        <v>Prenovato</v>
      </c>
      <c r="W818" s="17">
        <v>1</v>
      </c>
      <c r="X818" s="17" t="str" cm="1">
        <f t="array" ref="X818">_xlfn.IFS(W818=0,"No evidenciado",W818=1,"Novato",W818=2,"Principiante avanzado",W818=3,"Competente",W818=4,"Proficiente",W818=5,"Master")</f>
        <v>Novato</v>
      </c>
      <c r="Y818" s="17">
        <v>1</v>
      </c>
      <c r="Z818" s="17" t="str" cm="1">
        <f t="array" ref="Z818">_xlfn.IFS(Y818=0,"No evidenciado",Y818=1,"Novato",Y818=2,"Principiante avanzado",Y818=3,"Competente",Y818=4,"Proficiente",Y818=5,"Master")</f>
        <v>Novato</v>
      </c>
      <c r="AA818" s="17">
        <v>1</v>
      </c>
      <c r="AB818" s="17" t="str" cm="1">
        <f t="array" ref="AB818">_xlfn.IFS(AA818=0,"No evidenciado",AA818=1,"Novato",AA818=2,"Principiante avanzado",AA818=3,"Competente",AA818=4,"Proficiente",AA818=5,"Master")</f>
        <v>Novato</v>
      </c>
      <c r="AC818" s="17">
        <v>0</v>
      </c>
      <c r="AD818" s="17" t="str" cm="1">
        <f t="array" ref="AD818">_xlfn.IFS(AC818=0,"Prenovato",AC818=1,"Novato",AC818=2,"Principiante avanzado",AC818=3,"Competente",AC818=4,"Proficiente",AC818=5,"Master")</f>
        <v>Prenovato</v>
      </c>
      <c r="AE818" s="17" t="s">
        <v>309</v>
      </c>
    </row>
    <row r="819" spans="1:31" x14ac:dyDescent="0.25">
      <c r="A819" t="s">
        <v>199</v>
      </c>
      <c r="B819" t="s">
        <v>200</v>
      </c>
      <c r="C819" t="s">
        <v>201</v>
      </c>
      <c r="D819" t="s">
        <v>197</v>
      </c>
      <c r="E819" t="s">
        <v>287</v>
      </c>
      <c r="F819" t="s">
        <v>288</v>
      </c>
      <c r="G819" t="s">
        <v>289</v>
      </c>
      <c r="H819" s="4"/>
      <c r="I819" s="1">
        <f t="shared" ca="1" si="51"/>
        <v>1487</v>
      </c>
      <c r="J819" s="1" t="str">
        <f t="shared" ca="1" si="52"/>
        <v>3. Mayor a 6 meses</v>
      </c>
      <c r="K819" t="str">
        <f t="shared" si="53"/>
        <v>SI</v>
      </c>
      <c r="L819" t="s">
        <v>196</v>
      </c>
      <c r="M819" t="s">
        <v>305</v>
      </c>
      <c r="N819" t="s">
        <v>291</v>
      </c>
      <c r="O819" t="s">
        <v>292</v>
      </c>
      <c r="P819" t="str">
        <f t="shared" si="54"/>
        <v>FRANK ERNESTO CHINO RIOSCapacidad innovadora y creativaEVALUACION</v>
      </c>
      <c r="Q819" t="str">
        <f>BASE[[#This Row],[NombresCalificado]]&amp;BASE[[#This Row],[TipoEvaluacion]]</f>
        <v>FRANK ERNESTO CHINO RIOSEVALUACION</v>
      </c>
      <c r="R819">
        <v>1</v>
      </c>
      <c r="S819" t="s">
        <v>6</v>
      </c>
      <c r="T819" t="s">
        <v>307</v>
      </c>
      <c r="U819" s="17">
        <v>0</v>
      </c>
      <c r="V819" s="17" t="str" cm="1">
        <f t="array" ref="V819">_xlfn.IFS(U819=0,"Prenovato",U819=1,"Novato",U819=2,"Principiante avanzado",U819=3,"Competente",U819=4,"Proficiente",U819=5,"Master")</f>
        <v>Prenovato</v>
      </c>
      <c r="W819" s="17">
        <v>1</v>
      </c>
      <c r="X819" s="17" t="str" cm="1">
        <f t="array" ref="X819">_xlfn.IFS(W819=0,"No evidenciado",W819=1,"Novato",W819=2,"Principiante avanzado",W819=3,"Competente",W819=4,"Proficiente",W819=5,"Master")</f>
        <v>Novato</v>
      </c>
      <c r="Y819" s="17">
        <v>1</v>
      </c>
      <c r="Z819" s="17" t="str" cm="1">
        <f t="array" ref="Z819">_xlfn.IFS(Y819=0,"No evidenciado",Y819=1,"Novato",Y819=2,"Principiante avanzado",Y819=3,"Competente",Y819=4,"Proficiente",Y819=5,"Master")</f>
        <v>Novato</v>
      </c>
      <c r="AA819" s="17">
        <v>1</v>
      </c>
      <c r="AB819" s="17" t="str" cm="1">
        <f t="array" ref="AB819">_xlfn.IFS(AA819=0,"No evidenciado",AA819=1,"Novato",AA819=2,"Principiante avanzado",AA819=3,"Competente",AA819=4,"Proficiente",AA819=5,"Master")</f>
        <v>Novato</v>
      </c>
      <c r="AC819" s="17">
        <v>0</v>
      </c>
      <c r="AD819" s="17" t="str" cm="1">
        <f t="array" ref="AD819">_xlfn.IFS(AC819=0,"Prenovato",AC819=1,"Novato",AC819=2,"Principiante avanzado",AC819=3,"Competente",AC819=4,"Proficiente",AC819=5,"Master")</f>
        <v>Prenovato</v>
      </c>
      <c r="AE819" s="17" t="s">
        <v>309</v>
      </c>
    </row>
    <row r="820" spans="1:31" x14ac:dyDescent="0.25">
      <c r="A820" t="s">
        <v>199</v>
      </c>
      <c r="B820" t="s">
        <v>200</v>
      </c>
      <c r="C820" t="s">
        <v>201</v>
      </c>
      <c r="D820" t="s">
        <v>197</v>
      </c>
      <c r="E820" t="s">
        <v>287</v>
      </c>
      <c r="F820" t="s">
        <v>288</v>
      </c>
      <c r="G820" t="s">
        <v>289</v>
      </c>
      <c r="H820" s="4"/>
      <c r="I820" s="1">
        <f t="shared" ca="1" si="51"/>
        <v>1487</v>
      </c>
      <c r="J820" s="1" t="str">
        <f t="shared" ca="1" si="52"/>
        <v>3. Mayor a 6 meses</v>
      </c>
      <c r="K820" t="str">
        <f t="shared" si="53"/>
        <v>SI</v>
      </c>
      <c r="L820" t="s">
        <v>196</v>
      </c>
      <c r="M820" t="s">
        <v>295</v>
      </c>
      <c r="N820" t="s">
        <v>296</v>
      </c>
      <c r="O820" t="s">
        <v>296</v>
      </c>
      <c r="P820" t="str">
        <f t="shared" si="54"/>
        <v>FRANK ERNESTO CHINO RIOSTransformacion DigitalEVALUACION</v>
      </c>
      <c r="Q820" t="str">
        <f>BASE[[#This Row],[NombresCalificado]]&amp;BASE[[#This Row],[TipoEvaluacion]]</f>
        <v>FRANK ERNESTO CHINO RIOSEVALUACION</v>
      </c>
      <c r="R820">
        <v>1</v>
      </c>
      <c r="S820" t="s">
        <v>6</v>
      </c>
      <c r="T820" t="s">
        <v>307</v>
      </c>
      <c r="U820" s="17">
        <v>0</v>
      </c>
      <c r="V820" s="17" t="str" cm="1">
        <f t="array" ref="V820">_xlfn.IFS(U820=0,"Prenovato",U820=1,"Novato",U820=2,"Principiante avanzado",U820=3,"Competente",U820=4,"Proficiente",U820=5,"Master")</f>
        <v>Prenovato</v>
      </c>
      <c r="W820" s="17">
        <v>1</v>
      </c>
      <c r="X820" s="17" t="str" cm="1">
        <f t="array" ref="X820">_xlfn.IFS(W820=0,"No evidenciado",W820=1,"Novato",W820=2,"Principiante avanzado",W820=3,"Competente",W820=4,"Proficiente",W820=5,"Master")</f>
        <v>Novato</v>
      </c>
      <c r="Y820" s="17">
        <v>1</v>
      </c>
      <c r="Z820" s="17" t="str" cm="1">
        <f t="array" ref="Z820">_xlfn.IFS(Y820=0,"No evidenciado",Y820=1,"Novato",Y820=2,"Principiante avanzado",Y820=3,"Competente",Y820=4,"Proficiente",Y820=5,"Master")</f>
        <v>Novato</v>
      </c>
      <c r="AA820" s="17">
        <v>1</v>
      </c>
      <c r="AB820" s="17" t="str" cm="1">
        <f t="array" ref="AB820">_xlfn.IFS(AA820=0,"No evidenciado",AA820=1,"Novato",AA820=2,"Principiante avanzado",AA820=3,"Competente",AA820=4,"Proficiente",AA820=5,"Master")</f>
        <v>Novato</v>
      </c>
      <c r="AC820" s="17">
        <v>0</v>
      </c>
      <c r="AD820" s="17" t="str" cm="1">
        <f t="array" ref="AD820">_xlfn.IFS(AC820=0,"Prenovato",AC820=1,"Novato",AC820=2,"Principiante avanzado",AC820=3,"Competente",AC820=4,"Proficiente",AC820=5,"Master")</f>
        <v>Prenovato</v>
      </c>
      <c r="AE820" s="17" t="s">
        <v>309</v>
      </c>
    </row>
    <row r="821" spans="1:31" x14ac:dyDescent="0.25">
      <c r="A821" t="s">
        <v>199</v>
      </c>
      <c r="B821" t="s">
        <v>200</v>
      </c>
      <c r="C821" t="s">
        <v>201</v>
      </c>
      <c r="D821" t="s">
        <v>197</v>
      </c>
      <c r="E821" t="s">
        <v>287</v>
      </c>
      <c r="F821" t="s">
        <v>288</v>
      </c>
      <c r="G821" t="s">
        <v>289</v>
      </c>
      <c r="H821" s="4"/>
      <c r="I821" s="1">
        <f t="shared" ca="1" si="51"/>
        <v>1487</v>
      </c>
      <c r="J821" s="1" t="str">
        <f t="shared" ca="1" si="52"/>
        <v>3. Mayor a 6 meses</v>
      </c>
      <c r="K821" t="str">
        <f t="shared" si="53"/>
        <v>SI</v>
      </c>
      <c r="L821" t="s">
        <v>196</v>
      </c>
      <c r="M821" t="s">
        <v>301</v>
      </c>
      <c r="N821" t="s">
        <v>296</v>
      </c>
      <c r="O821" t="s">
        <v>296</v>
      </c>
      <c r="P821" t="str">
        <f t="shared" si="54"/>
        <v>FRANK ERNESTO CHINO RIOSMejora de ProcesosEVALUACION</v>
      </c>
      <c r="Q821" t="str">
        <f>BASE[[#This Row],[NombresCalificado]]&amp;BASE[[#This Row],[TipoEvaluacion]]</f>
        <v>FRANK ERNESTO CHINO RIOSEVALUACION</v>
      </c>
      <c r="R821">
        <v>0</v>
      </c>
      <c r="S821" t="s">
        <v>185</v>
      </c>
      <c r="T821" t="s">
        <v>307</v>
      </c>
      <c r="U821" s="17">
        <v>0</v>
      </c>
      <c r="V821" s="17" t="str" cm="1">
        <f t="array" ref="V821">_xlfn.IFS(U821=0,"Prenovato",U821=1,"Novato",U821=2,"Principiante avanzado",U821=3,"Competente",U821=4,"Proficiente",U821=5,"Master")</f>
        <v>Prenovato</v>
      </c>
      <c r="W821" s="17">
        <v>1</v>
      </c>
      <c r="X821" s="17" t="str" cm="1">
        <f t="array" ref="X821">_xlfn.IFS(W821=0,"No evidenciado",W821=1,"Novato",W821=2,"Principiante avanzado",W821=3,"Competente",W821=4,"Proficiente",W821=5,"Master")</f>
        <v>Novato</v>
      </c>
      <c r="Y821" s="17">
        <v>1</v>
      </c>
      <c r="Z821" s="17" t="str" cm="1">
        <f t="array" ref="Z821">_xlfn.IFS(Y821=0,"No evidenciado",Y821=1,"Novato",Y821=2,"Principiante avanzado",Y821=3,"Competente",Y821=4,"Proficiente",Y821=5,"Master")</f>
        <v>Novato</v>
      </c>
      <c r="AA821" s="17">
        <v>1</v>
      </c>
      <c r="AB821" s="17" t="str" cm="1">
        <f t="array" ref="AB821">_xlfn.IFS(AA821=0,"No evidenciado",AA821=1,"Novato",AA821=2,"Principiante avanzado",AA821=3,"Competente",AA821=4,"Proficiente",AA821=5,"Master")</f>
        <v>Novato</v>
      </c>
      <c r="AC821" s="17">
        <v>0</v>
      </c>
      <c r="AD821" s="17" t="str" cm="1">
        <f t="array" ref="AD821">_xlfn.IFS(AC821=0,"Prenovato",AC821=1,"Novato",AC821=2,"Principiante avanzado",AC821=3,"Competente",AC821=4,"Proficiente",AC821=5,"Master")</f>
        <v>Prenovato</v>
      </c>
      <c r="AE821" s="17" t="s">
        <v>309</v>
      </c>
    </row>
    <row r="822" spans="1:31" x14ac:dyDescent="0.25">
      <c r="A822" t="s">
        <v>199</v>
      </c>
      <c r="B822" t="s">
        <v>200</v>
      </c>
      <c r="C822" t="s">
        <v>201</v>
      </c>
      <c r="D822" t="s">
        <v>197</v>
      </c>
      <c r="E822" t="s">
        <v>287</v>
      </c>
      <c r="F822" t="s">
        <v>288</v>
      </c>
      <c r="G822" t="s">
        <v>289</v>
      </c>
      <c r="H822" s="4"/>
      <c r="I822" s="1">
        <f t="shared" ca="1" si="51"/>
        <v>1487</v>
      </c>
      <c r="J822" s="1" t="str">
        <f t="shared" ca="1" si="52"/>
        <v>3. Mayor a 6 meses</v>
      </c>
      <c r="K822" t="str">
        <f t="shared" si="53"/>
        <v>SI</v>
      </c>
      <c r="L822" t="s">
        <v>196</v>
      </c>
      <c r="M822" t="s">
        <v>290</v>
      </c>
      <c r="N822" t="s">
        <v>291</v>
      </c>
      <c r="O822" t="s">
        <v>292</v>
      </c>
      <c r="P822" t="str">
        <f t="shared" si="54"/>
        <v>FRANK ERNESTO CHINO RIOSAnálisis del entorno (interno y externo)EVALUACION</v>
      </c>
      <c r="Q822" t="str">
        <f>BASE[[#This Row],[NombresCalificado]]&amp;BASE[[#This Row],[TipoEvaluacion]]</f>
        <v>FRANK ERNESTO CHINO RIOSEVALUACION</v>
      </c>
      <c r="R822">
        <v>0</v>
      </c>
      <c r="S822" t="s">
        <v>185</v>
      </c>
      <c r="T822" t="s">
        <v>307</v>
      </c>
      <c r="U822" s="17">
        <v>0</v>
      </c>
      <c r="V822" s="17" t="str" cm="1">
        <f t="array" ref="V822">_xlfn.IFS(U822=0,"Prenovato",U822=1,"Novato",U822=2,"Principiante avanzado",U822=3,"Competente",U822=4,"Proficiente",U822=5,"Master")</f>
        <v>Prenovato</v>
      </c>
      <c r="W822" s="17">
        <v>1</v>
      </c>
      <c r="X822" s="17" t="str" cm="1">
        <f t="array" ref="X822">_xlfn.IFS(W822=0,"No evidenciado",W822=1,"Novato",W822=2,"Principiante avanzado",W822=3,"Competente",W822=4,"Proficiente",W822=5,"Master")</f>
        <v>Novato</v>
      </c>
      <c r="Y822" s="17">
        <v>1</v>
      </c>
      <c r="Z822" s="17" t="str" cm="1">
        <f t="array" ref="Z822">_xlfn.IFS(Y822=0,"No evidenciado",Y822=1,"Novato",Y822=2,"Principiante avanzado",Y822=3,"Competente",Y822=4,"Proficiente",Y822=5,"Master")</f>
        <v>Novato</v>
      </c>
      <c r="AA822" s="17">
        <v>1</v>
      </c>
      <c r="AB822" s="17" t="str" cm="1">
        <f t="array" ref="AB822">_xlfn.IFS(AA822=0,"No evidenciado",AA822=1,"Novato",AA822=2,"Principiante avanzado",AA822=3,"Competente",AA822=4,"Proficiente",AA822=5,"Master")</f>
        <v>Novato</v>
      </c>
      <c r="AC822" s="17">
        <v>0</v>
      </c>
      <c r="AD822" s="17" t="str" cm="1">
        <f t="array" ref="AD822">_xlfn.IFS(AC822=0,"Prenovato",AC822=1,"Novato",AC822=2,"Principiante avanzado",AC822=3,"Competente",AC822=4,"Proficiente",AC822=5,"Master")</f>
        <v>Prenovato</v>
      </c>
      <c r="AE822" s="17" t="s">
        <v>309</v>
      </c>
    </row>
    <row r="823" spans="1:31" x14ac:dyDescent="0.25">
      <c r="A823" t="s">
        <v>199</v>
      </c>
      <c r="B823" t="s">
        <v>200</v>
      </c>
      <c r="C823" t="s">
        <v>201</v>
      </c>
      <c r="D823" t="s">
        <v>197</v>
      </c>
      <c r="E823" t="s">
        <v>287</v>
      </c>
      <c r="F823" t="s">
        <v>288</v>
      </c>
      <c r="G823" t="s">
        <v>289</v>
      </c>
      <c r="H823" s="4"/>
      <c r="I823" s="1">
        <f t="shared" ca="1" si="51"/>
        <v>1487</v>
      </c>
      <c r="J823" s="1" t="str">
        <f t="shared" ca="1" si="52"/>
        <v>3. Mayor a 6 meses</v>
      </c>
      <c r="K823" t="str">
        <f t="shared" si="53"/>
        <v>SI</v>
      </c>
      <c r="L823" t="s">
        <v>196</v>
      </c>
      <c r="M823" t="s">
        <v>298</v>
      </c>
      <c r="N823" t="s">
        <v>296</v>
      </c>
      <c r="O823" t="s">
        <v>296</v>
      </c>
      <c r="P823" t="str">
        <f t="shared" si="54"/>
        <v>FRANK ERNESTO CHINO RIOSElaboración de Modelos Financieros y No FinancierosEVALUACION</v>
      </c>
      <c r="Q823" t="str">
        <f>BASE[[#This Row],[NombresCalificado]]&amp;BASE[[#This Row],[TipoEvaluacion]]</f>
        <v>FRANK ERNESTO CHINO RIOSEVALUACION</v>
      </c>
      <c r="R823">
        <v>0</v>
      </c>
      <c r="S823" t="s">
        <v>185</v>
      </c>
      <c r="T823" t="s">
        <v>307</v>
      </c>
      <c r="U823" s="17">
        <v>0</v>
      </c>
      <c r="V823" s="17" t="str" cm="1">
        <f t="array" ref="V823">_xlfn.IFS(U823=0,"Prenovato",U823=1,"Novato",U823=2,"Principiante avanzado",U823=3,"Competente",U823=4,"Proficiente",U823=5,"Master")</f>
        <v>Prenovato</v>
      </c>
      <c r="W823" s="17">
        <v>1</v>
      </c>
      <c r="X823" s="17" t="str" cm="1">
        <f t="array" ref="X823">_xlfn.IFS(W823=0,"No evidenciado",W823=1,"Novato",W823=2,"Principiante avanzado",W823=3,"Competente",W823=4,"Proficiente",W823=5,"Master")</f>
        <v>Novato</v>
      </c>
      <c r="Y823" s="17">
        <v>1</v>
      </c>
      <c r="Z823" s="17" t="str" cm="1">
        <f t="array" ref="Z823">_xlfn.IFS(Y823=0,"No evidenciado",Y823=1,"Novato",Y823=2,"Principiante avanzado",Y823=3,"Competente",Y823=4,"Proficiente",Y823=5,"Master")</f>
        <v>Novato</v>
      </c>
      <c r="AA823" s="17">
        <v>1</v>
      </c>
      <c r="AB823" s="17" t="str" cm="1">
        <f t="array" ref="AB823">_xlfn.IFS(AA823=0,"No evidenciado",AA823=1,"Novato",AA823=2,"Principiante avanzado",AA823=3,"Competente",AA823=4,"Proficiente",AA823=5,"Master")</f>
        <v>Novato</v>
      </c>
      <c r="AC823" s="17">
        <v>0</v>
      </c>
      <c r="AD823" s="17" t="str" cm="1">
        <f t="array" ref="AD823">_xlfn.IFS(AC823=0,"Prenovato",AC823=1,"Novato",AC823=2,"Principiante avanzado",AC823=3,"Competente",AC823=4,"Proficiente",AC823=5,"Master")</f>
        <v>Prenovato</v>
      </c>
      <c r="AE823" s="17" t="s">
        <v>309</v>
      </c>
    </row>
    <row r="824" spans="1:31" x14ac:dyDescent="0.25">
      <c r="A824" t="s">
        <v>199</v>
      </c>
      <c r="B824" t="s">
        <v>200</v>
      </c>
      <c r="C824" t="s">
        <v>201</v>
      </c>
      <c r="D824" t="s">
        <v>197</v>
      </c>
      <c r="E824" t="s">
        <v>287</v>
      </c>
      <c r="F824" t="s">
        <v>288</v>
      </c>
      <c r="G824" t="s">
        <v>289</v>
      </c>
      <c r="H824" s="4"/>
      <c r="I824" s="1">
        <f t="shared" ca="1" si="51"/>
        <v>1487</v>
      </c>
      <c r="J824" s="1" t="str">
        <f t="shared" ca="1" si="52"/>
        <v>3. Mayor a 6 meses</v>
      </c>
      <c r="K824" t="str">
        <f t="shared" si="53"/>
        <v>SI</v>
      </c>
      <c r="L824" t="s">
        <v>196</v>
      </c>
      <c r="M824" t="s">
        <v>302</v>
      </c>
      <c r="N824" t="s">
        <v>296</v>
      </c>
      <c r="O824" t="s">
        <v>296</v>
      </c>
      <c r="P824" t="str">
        <f t="shared" si="54"/>
        <v>FRANK ERNESTO CHINO RIOSComunicación MultidimensionalEVALUACION</v>
      </c>
      <c r="Q824" t="str">
        <f>BASE[[#This Row],[NombresCalificado]]&amp;BASE[[#This Row],[TipoEvaluacion]]</f>
        <v>FRANK ERNESTO CHINO RIOSEVALUACION</v>
      </c>
      <c r="R824">
        <v>1</v>
      </c>
      <c r="S824" t="s">
        <v>6</v>
      </c>
      <c r="T824" t="s">
        <v>307</v>
      </c>
      <c r="U824" s="17">
        <v>0</v>
      </c>
      <c r="V824" s="17" t="str" cm="1">
        <f t="array" ref="V824">_xlfn.IFS(U824=0,"Prenovato",U824=1,"Novato",U824=2,"Principiante avanzado",U824=3,"Competente",U824=4,"Proficiente",U824=5,"Master")</f>
        <v>Prenovato</v>
      </c>
      <c r="W824" s="17">
        <v>1</v>
      </c>
      <c r="X824" s="17" t="str" cm="1">
        <f t="array" ref="X824">_xlfn.IFS(W824=0,"No evidenciado",W824=1,"Novato",W824=2,"Principiante avanzado",W824=3,"Competente",W824=4,"Proficiente",W824=5,"Master")</f>
        <v>Novato</v>
      </c>
      <c r="Y824" s="17">
        <v>1</v>
      </c>
      <c r="Z824" s="17" t="str" cm="1">
        <f t="array" ref="Z824">_xlfn.IFS(Y824=0,"No evidenciado",Y824=1,"Novato",Y824=2,"Principiante avanzado",Y824=3,"Competente",Y824=4,"Proficiente",Y824=5,"Master")</f>
        <v>Novato</v>
      </c>
      <c r="AA824" s="17">
        <v>1</v>
      </c>
      <c r="AB824" s="17" t="str" cm="1">
        <f t="array" ref="AB824">_xlfn.IFS(AA824=0,"No evidenciado",AA824=1,"Novato",AA824=2,"Principiante avanzado",AA824=3,"Competente",AA824=4,"Proficiente",AA824=5,"Master")</f>
        <v>Novato</v>
      </c>
      <c r="AC824" s="17">
        <v>0</v>
      </c>
      <c r="AD824" s="17" t="str" cm="1">
        <f t="array" ref="AD824">_xlfn.IFS(AC824=0,"Prenovato",AC824=1,"Novato",AC824=2,"Principiante avanzado",AC824=3,"Competente",AC824=4,"Proficiente",AC824=5,"Master")</f>
        <v>Prenovato</v>
      </c>
      <c r="AE824" s="17" t="s">
        <v>309</v>
      </c>
    </row>
    <row r="825" spans="1:31" x14ac:dyDescent="0.25">
      <c r="A825" t="s">
        <v>199</v>
      </c>
      <c r="B825" t="s">
        <v>200</v>
      </c>
      <c r="C825" t="s">
        <v>201</v>
      </c>
      <c r="D825" t="s">
        <v>197</v>
      </c>
      <c r="E825" t="s">
        <v>287</v>
      </c>
      <c r="F825" t="s">
        <v>288</v>
      </c>
      <c r="G825" t="s">
        <v>289</v>
      </c>
      <c r="H825" s="4"/>
      <c r="I825" s="1">
        <f t="shared" ca="1" si="51"/>
        <v>1487</v>
      </c>
      <c r="J825" s="1" t="str">
        <f t="shared" ca="1" si="52"/>
        <v>3. Mayor a 6 meses</v>
      </c>
      <c r="K825" t="str">
        <f t="shared" si="53"/>
        <v>SI</v>
      </c>
      <c r="L825" t="s">
        <v>196</v>
      </c>
      <c r="M825" t="s">
        <v>303</v>
      </c>
      <c r="N825" t="s">
        <v>291</v>
      </c>
      <c r="O825" t="s">
        <v>292</v>
      </c>
      <c r="P825" t="str">
        <f t="shared" si="54"/>
        <v>FRANK ERNESTO CHINO RIOSGestión de ProyectosEVALUACION</v>
      </c>
      <c r="Q825" t="str">
        <f>BASE[[#This Row],[NombresCalificado]]&amp;BASE[[#This Row],[TipoEvaluacion]]</f>
        <v>FRANK ERNESTO CHINO RIOSEVALUACION</v>
      </c>
      <c r="R825">
        <v>1</v>
      </c>
      <c r="S825" t="s">
        <v>6</v>
      </c>
      <c r="T825" t="s">
        <v>307</v>
      </c>
      <c r="U825" s="17">
        <v>0</v>
      </c>
      <c r="V825" s="17" t="str" cm="1">
        <f t="array" ref="V825">_xlfn.IFS(U825=0,"Prenovato",U825=1,"Novato",U825=2,"Principiante avanzado",U825=3,"Competente",U825=4,"Proficiente",U825=5,"Master")</f>
        <v>Prenovato</v>
      </c>
      <c r="W825" s="17">
        <v>1</v>
      </c>
      <c r="X825" s="17" t="str" cm="1">
        <f t="array" ref="X825">_xlfn.IFS(W825=0,"No evidenciado",W825=1,"Novato",W825=2,"Principiante avanzado",W825=3,"Competente",W825=4,"Proficiente",W825=5,"Master")</f>
        <v>Novato</v>
      </c>
      <c r="Y825" s="17">
        <v>1</v>
      </c>
      <c r="Z825" s="17" t="str" cm="1">
        <f t="array" ref="Z825">_xlfn.IFS(Y825=0,"No evidenciado",Y825=1,"Novato",Y825=2,"Principiante avanzado",Y825=3,"Competente",Y825=4,"Proficiente",Y825=5,"Master")</f>
        <v>Novato</v>
      </c>
      <c r="AA825" s="17">
        <v>1</v>
      </c>
      <c r="AB825" s="17" t="str" cm="1">
        <f t="array" ref="AB825">_xlfn.IFS(AA825=0,"No evidenciado",AA825=1,"Novato",AA825=2,"Principiante avanzado",AA825=3,"Competente",AA825=4,"Proficiente",AA825=5,"Master")</f>
        <v>Novato</v>
      </c>
      <c r="AC825" s="17">
        <v>0</v>
      </c>
      <c r="AD825" s="17" t="str" cm="1">
        <f t="array" ref="AD825">_xlfn.IFS(AC825=0,"Prenovato",AC825=1,"Novato",AC825=2,"Principiante avanzado",AC825=3,"Competente",AC825=4,"Proficiente",AC825=5,"Master")</f>
        <v>Prenovato</v>
      </c>
      <c r="AE825" s="17" t="s">
        <v>309</v>
      </c>
    </row>
    <row r="826" spans="1:31" x14ac:dyDescent="0.25">
      <c r="A826" t="s">
        <v>199</v>
      </c>
      <c r="B826" t="s">
        <v>200</v>
      </c>
      <c r="C826" t="s">
        <v>201</v>
      </c>
      <c r="D826" t="s">
        <v>197</v>
      </c>
      <c r="E826" t="s">
        <v>287</v>
      </c>
      <c r="F826" t="s">
        <v>288</v>
      </c>
      <c r="G826" t="s">
        <v>289</v>
      </c>
      <c r="H826" s="4"/>
      <c r="I826" s="1">
        <f t="shared" ca="1" si="51"/>
        <v>1487</v>
      </c>
      <c r="J826" s="1" t="str">
        <f t="shared" ca="1" si="52"/>
        <v>3. Mayor a 6 meses</v>
      </c>
      <c r="K826" t="str">
        <f t="shared" si="53"/>
        <v>SI</v>
      </c>
      <c r="L826" t="s">
        <v>196</v>
      </c>
      <c r="M826" t="s">
        <v>304</v>
      </c>
      <c r="N826" t="s">
        <v>296</v>
      </c>
      <c r="O826" t="s">
        <v>296</v>
      </c>
      <c r="P826" t="str">
        <f t="shared" si="54"/>
        <v>FRANK ERNESTO CHINO RIOSAnálisis descriptivo y prescriptivoEVALUACION</v>
      </c>
      <c r="Q826" t="str">
        <f>BASE[[#This Row],[NombresCalificado]]&amp;BASE[[#This Row],[TipoEvaluacion]]</f>
        <v>FRANK ERNESTO CHINO RIOSEVALUACION</v>
      </c>
      <c r="R826">
        <v>0</v>
      </c>
      <c r="S826" t="s">
        <v>185</v>
      </c>
      <c r="T826" t="s">
        <v>307</v>
      </c>
      <c r="U826" s="17">
        <v>0</v>
      </c>
      <c r="V826" s="17" t="str" cm="1">
        <f t="array" ref="V826">_xlfn.IFS(U826=0,"Prenovato",U826=1,"Novato",U826=2,"Principiante avanzado",U826=3,"Competente",U826=4,"Proficiente",U826=5,"Master")</f>
        <v>Prenovato</v>
      </c>
      <c r="W826" s="17">
        <v>1</v>
      </c>
      <c r="X826" s="17" t="str" cm="1">
        <f t="array" ref="X826">_xlfn.IFS(W826=0,"No evidenciado",W826=1,"Novato",W826=2,"Principiante avanzado",W826=3,"Competente",W826=4,"Proficiente",W826=5,"Master")</f>
        <v>Novato</v>
      </c>
      <c r="Y826" s="17">
        <v>1</v>
      </c>
      <c r="Z826" s="17" t="str" cm="1">
        <f t="array" ref="Z826">_xlfn.IFS(Y826=0,"No evidenciado",Y826=1,"Novato",Y826=2,"Principiante avanzado",Y826=3,"Competente",Y826=4,"Proficiente",Y826=5,"Master")</f>
        <v>Novato</v>
      </c>
      <c r="AA826" s="17">
        <v>1</v>
      </c>
      <c r="AB826" s="17" t="str" cm="1">
        <f t="array" ref="AB826">_xlfn.IFS(AA826=0,"No evidenciado",AA826=1,"Novato",AA826=2,"Principiante avanzado",AA826=3,"Competente",AA826=4,"Proficiente",AA826=5,"Master")</f>
        <v>Novato</v>
      </c>
      <c r="AC826" s="17">
        <v>0</v>
      </c>
      <c r="AD826" s="17" t="str" cm="1">
        <f t="array" ref="AD826">_xlfn.IFS(AC826=0,"Prenovato",AC826=1,"Novato",AC826=2,"Principiante avanzado",AC826=3,"Competente",AC826=4,"Proficiente",AC826=5,"Master")</f>
        <v>Prenovato</v>
      </c>
      <c r="AE826" s="17" t="s">
        <v>309</v>
      </c>
    </row>
    <row r="827" spans="1:31" x14ac:dyDescent="0.25">
      <c r="A827" t="s">
        <v>199</v>
      </c>
      <c r="B827" t="s">
        <v>200</v>
      </c>
      <c r="C827" t="s">
        <v>201</v>
      </c>
      <c r="D827" t="s">
        <v>197</v>
      </c>
      <c r="E827" t="s">
        <v>287</v>
      </c>
      <c r="F827" t="s">
        <v>288</v>
      </c>
      <c r="G827" t="s">
        <v>289</v>
      </c>
      <c r="H827" s="4"/>
      <c r="I827" s="1">
        <f t="shared" ca="1" si="51"/>
        <v>1487</v>
      </c>
      <c r="J827" s="1" t="str">
        <f t="shared" ca="1" si="52"/>
        <v>3. Mayor a 6 meses</v>
      </c>
      <c r="K827" t="str">
        <f t="shared" si="53"/>
        <v>SI</v>
      </c>
      <c r="L827" t="s">
        <v>196</v>
      </c>
      <c r="M827" t="s">
        <v>300</v>
      </c>
      <c r="N827" t="s">
        <v>291</v>
      </c>
      <c r="O827" t="s">
        <v>292</v>
      </c>
      <c r="P827" t="str">
        <f t="shared" si="54"/>
        <v>FRANK ERNESTO CHINO RIOSComportamiento del ConsumidorEVALUACION</v>
      </c>
      <c r="Q827" t="str">
        <f>BASE[[#This Row],[NombresCalificado]]&amp;BASE[[#This Row],[TipoEvaluacion]]</f>
        <v>FRANK ERNESTO CHINO RIOSEVALUACION</v>
      </c>
      <c r="R827">
        <v>0</v>
      </c>
      <c r="S827" t="s">
        <v>185</v>
      </c>
      <c r="T827" t="s">
        <v>307</v>
      </c>
      <c r="U827" s="17">
        <v>0</v>
      </c>
      <c r="V827" s="17" t="str" cm="1">
        <f t="array" ref="V827">_xlfn.IFS(U827=0,"Prenovato",U827=1,"Novato",U827=2,"Principiante avanzado",U827=3,"Competente",U827=4,"Proficiente",U827=5,"Master")</f>
        <v>Prenovato</v>
      </c>
      <c r="W827" s="17">
        <v>1</v>
      </c>
      <c r="X827" s="17" t="str" cm="1">
        <f t="array" ref="X827">_xlfn.IFS(W827=0,"No evidenciado",W827=1,"Novato",W827=2,"Principiante avanzado",W827=3,"Competente",W827=4,"Proficiente",W827=5,"Master")</f>
        <v>Novato</v>
      </c>
      <c r="Y827" s="17">
        <v>1</v>
      </c>
      <c r="Z827" s="17" t="str" cm="1">
        <f t="array" ref="Z827">_xlfn.IFS(Y827=0,"No evidenciado",Y827=1,"Novato",Y827=2,"Principiante avanzado",Y827=3,"Competente",Y827=4,"Proficiente",Y827=5,"Master")</f>
        <v>Novato</v>
      </c>
      <c r="AA827" s="17">
        <v>1</v>
      </c>
      <c r="AB827" s="17" t="str" cm="1">
        <f t="array" ref="AB827">_xlfn.IFS(AA827=0,"No evidenciado",AA827=1,"Novato",AA827=2,"Principiante avanzado",AA827=3,"Competente",AA827=4,"Proficiente",AA827=5,"Master")</f>
        <v>Novato</v>
      </c>
      <c r="AC827" s="17">
        <v>0</v>
      </c>
      <c r="AD827" s="17" t="str" cm="1">
        <f t="array" ref="AD827">_xlfn.IFS(AC827=0,"Prenovato",AC827=1,"Novato",AC827=2,"Principiante avanzado",AC827=3,"Competente",AC827=4,"Proficiente",AC827=5,"Master")</f>
        <v>Prenovato</v>
      </c>
      <c r="AE827" s="17" t="s">
        <v>309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193</v>
      </c>
      <c r="C6" s="37">
        <v>18</v>
      </c>
      <c r="D6" s="3">
        <v>0.58064516129032262</v>
      </c>
      <c r="F6" s="5" t="s">
        <v>6</v>
      </c>
      <c r="G6" s="37">
        <v>5</v>
      </c>
      <c r="H6" s="3">
        <v>0.16129032258064516</v>
      </c>
    </row>
    <row r="7" spans="2:8" x14ac:dyDescent="0.25">
      <c r="B7" s="5" t="s">
        <v>6</v>
      </c>
      <c r="C7" s="37">
        <v>21</v>
      </c>
      <c r="D7" s="3">
        <v>0.67741935483870963</v>
      </c>
      <c r="F7" s="5" t="s">
        <v>4</v>
      </c>
      <c r="G7" s="37">
        <v>20</v>
      </c>
      <c r="H7" s="3">
        <v>0.64516129032258063</v>
      </c>
    </row>
    <row r="8" spans="2:8" x14ac:dyDescent="0.25">
      <c r="B8" s="5" t="s">
        <v>4</v>
      </c>
      <c r="C8" s="37">
        <v>1</v>
      </c>
      <c r="D8" s="3">
        <v>3.2258064516129031E-2</v>
      </c>
      <c r="F8" s="5" t="s">
        <v>5</v>
      </c>
      <c r="G8" s="37">
        <v>11</v>
      </c>
      <c r="H8" s="3">
        <v>0.35483870967741937</v>
      </c>
    </row>
    <row r="9" spans="2:8" x14ac:dyDescent="0.25">
      <c r="B9" s="5" t="s">
        <v>5</v>
      </c>
      <c r="C9" s="37">
        <v>2</v>
      </c>
      <c r="D9" s="3">
        <v>6.4516129032258063E-2</v>
      </c>
      <c r="F9" s="5" t="s">
        <v>7</v>
      </c>
      <c r="G9" s="37">
        <v>3</v>
      </c>
      <c r="H9" s="3">
        <v>9.6774193548387094E-2</v>
      </c>
    </row>
    <row r="10" spans="2:8" x14ac:dyDescent="0.25">
      <c r="B10" s="5" t="s">
        <v>7</v>
      </c>
      <c r="C10" s="37">
        <v>1</v>
      </c>
      <c r="D10" s="3">
        <v>3.2258064516129031E-2</v>
      </c>
      <c r="F10" s="5" t="s">
        <v>183</v>
      </c>
      <c r="G10" s="37">
        <v>3</v>
      </c>
      <c r="H10" s="3">
        <v>9.6774193548387094E-2</v>
      </c>
    </row>
    <row r="11" spans="2:8" x14ac:dyDescent="0.25">
      <c r="B11" s="5" t="s">
        <v>183</v>
      </c>
      <c r="C11" s="37">
        <v>1</v>
      </c>
      <c r="D11" s="3">
        <v>3.2258064516129031E-2</v>
      </c>
      <c r="F11" s="5" t="s">
        <v>23</v>
      </c>
      <c r="G11" s="37">
        <v>31</v>
      </c>
      <c r="H11" s="3">
        <v>1</v>
      </c>
    </row>
    <row r="12" spans="2:8" x14ac:dyDescent="0.25">
      <c r="B12" s="5" t="s">
        <v>23</v>
      </c>
      <c r="C12" s="37">
        <v>31</v>
      </c>
      <c r="D12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7">
        <v>3</v>
      </c>
      <c r="D24" s="3">
        <v>9.6774193548387094E-2</v>
      </c>
      <c r="F24" s="5" t="s">
        <v>6</v>
      </c>
      <c r="G24" s="37">
        <v>2</v>
      </c>
      <c r="H24" s="3">
        <v>6.4516129032258063E-2</v>
      </c>
    </row>
    <row r="25" spans="2:8" x14ac:dyDescent="0.25">
      <c r="B25" s="5" t="s">
        <v>4</v>
      </c>
      <c r="C25" s="37">
        <v>21</v>
      </c>
      <c r="D25" s="3">
        <v>0.67741935483870963</v>
      </c>
      <c r="F25" s="5" t="s">
        <v>4</v>
      </c>
      <c r="G25" s="37">
        <v>10</v>
      </c>
      <c r="H25" s="3">
        <v>0.32258064516129031</v>
      </c>
    </row>
    <row r="26" spans="2:8" x14ac:dyDescent="0.25">
      <c r="B26" s="5" t="s">
        <v>5</v>
      </c>
      <c r="C26" s="37">
        <v>11</v>
      </c>
      <c r="D26" s="3">
        <v>0.35483870967741937</v>
      </c>
      <c r="F26" s="5" t="s">
        <v>5</v>
      </c>
      <c r="G26" s="37">
        <v>20</v>
      </c>
      <c r="H26" s="3">
        <v>0.64516129032258063</v>
      </c>
    </row>
    <row r="27" spans="2:8" x14ac:dyDescent="0.25">
      <c r="B27" s="5" t="s">
        <v>7</v>
      </c>
      <c r="C27" s="37">
        <v>8</v>
      </c>
      <c r="D27" s="3">
        <v>0.25806451612903225</v>
      </c>
      <c r="F27" s="5" t="s">
        <v>7</v>
      </c>
      <c r="G27" s="37">
        <v>13</v>
      </c>
      <c r="H27" s="3">
        <v>0.41935483870967744</v>
      </c>
    </row>
    <row r="28" spans="2:8" x14ac:dyDescent="0.25">
      <c r="B28" s="5" t="s">
        <v>23</v>
      </c>
      <c r="C28" s="37">
        <v>31</v>
      </c>
      <c r="D28" s="3">
        <v>1</v>
      </c>
      <c r="F28" s="5" t="s">
        <v>183</v>
      </c>
      <c r="G28" s="37">
        <v>2</v>
      </c>
      <c r="H28" s="3">
        <v>6.4516129032258063E-2</v>
      </c>
    </row>
    <row r="29" spans="2:8" x14ac:dyDescent="0.25">
      <c r="F29" s="5" t="s">
        <v>23</v>
      </c>
      <c r="G29" s="37">
        <v>31</v>
      </c>
      <c r="H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193</v>
      </c>
      <c r="E41" s="37">
        <v>18</v>
      </c>
      <c r="F41" s="3">
        <v>0.58064516129032262</v>
      </c>
    </row>
    <row r="42" spans="4:6" x14ac:dyDescent="0.25">
      <c r="D42" s="5" t="s">
        <v>6</v>
      </c>
      <c r="E42" s="37">
        <v>21</v>
      </c>
      <c r="F42" s="3">
        <v>0.67741935483870963</v>
      </c>
    </row>
    <row r="43" spans="4:6" x14ac:dyDescent="0.25">
      <c r="D43" s="5" t="s">
        <v>4</v>
      </c>
      <c r="E43" s="37">
        <v>1</v>
      </c>
      <c r="F43" s="3">
        <v>3.2258064516129031E-2</v>
      </c>
    </row>
    <row r="44" spans="4:6" x14ac:dyDescent="0.25">
      <c r="D44" s="5" t="s">
        <v>5</v>
      </c>
      <c r="E44" s="37">
        <v>2</v>
      </c>
      <c r="F44" s="3">
        <v>6.4516129032258063E-2</v>
      </c>
    </row>
    <row r="45" spans="4:6" x14ac:dyDescent="0.25">
      <c r="D45" s="5" t="s">
        <v>7</v>
      </c>
      <c r="E45" s="37">
        <v>1</v>
      </c>
      <c r="F45" s="3">
        <v>3.2258064516129031E-2</v>
      </c>
    </row>
    <row r="46" spans="4:6" x14ac:dyDescent="0.25">
      <c r="D46" s="5" t="s">
        <v>183</v>
      </c>
      <c r="E46" s="37">
        <v>1</v>
      </c>
      <c r="F46" s="3">
        <v>3.2258064516129031E-2</v>
      </c>
    </row>
    <row r="47" spans="4:6" x14ac:dyDescent="0.25">
      <c r="D47" s="5" t="s">
        <v>23</v>
      </c>
      <c r="E47" s="37">
        <v>31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Y7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23" width="4.28515625" customWidth="1"/>
    <col min="24" max="24" width="4" customWidth="1"/>
    <col min="25" max="25" width="3.7109375" bestFit="1" customWidth="1"/>
  </cols>
  <sheetData>
    <row r="1" spans="2:25" ht="15.75" thickBot="1" x14ac:dyDescent="0.3"/>
    <row r="2" spans="2:25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6"/>
    </row>
    <row r="3" spans="2:25" ht="15.75" x14ac:dyDescent="0.25">
      <c r="D3" s="9" t="e">
        <f t="shared" ref="D3:W3" si="0">AVERAGE(D5:D7)</f>
        <v>#DIV/0!</v>
      </c>
      <c r="E3" s="9" t="e">
        <f t="shared" si="0"/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/>
    </row>
    <row r="4" spans="2:25" ht="289.5" x14ac:dyDescent="0.3">
      <c r="B4" s="26" t="s">
        <v>13</v>
      </c>
      <c r="C4" s="27" t="s">
        <v>189</v>
      </c>
      <c r="D4" s="22" t="s">
        <v>0</v>
      </c>
      <c r="E4" s="31" t="s">
        <v>12</v>
      </c>
      <c r="F4" s="31" t="s">
        <v>16</v>
      </c>
      <c r="G4" s="31" t="s">
        <v>11</v>
      </c>
      <c r="H4" s="31" t="s">
        <v>14</v>
      </c>
      <c r="I4" s="31" t="s">
        <v>15</v>
      </c>
      <c r="J4" s="31" t="s">
        <v>54</v>
      </c>
      <c r="K4" s="31" t="s">
        <v>182</v>
      </c>
      <c r="L4" s="27" t="s">
        <v>297</v>
      </c>
      <c r="M4" s="27" t="s">
        <v>298</v>
      </c>
      <c r="N4" s="27" t="s">
        <v>299</v>
      </c>
      <c r="O4" s="27" t="s">
        <v>306</v>
      </c>
      <c r="P4" s="27" t="s">
        <v>301</v>
      </c>
      <c r="Q4" s="27" t="s">
        <v>302</v>
      </c>
      <c r="R4" s="21"/>
      <c r="S4" s="21"/>
      <c r="T4" s="21"/>
      <c r="U4" s="21"/>
      <c r="V4" s="21"/>
      <c r="W4" s="21" t="s">
        <v>192</v>
      </c>
      <c r="X4" s="18" t="s">
        <v>190</v>
      </c>
      <c r="Y4" s="23" t="s">
        <v>191</v>
      </c>
    </row>
    <row r="5" spans="2:25" ht="15.75" x14ac:dyDescent="0.3">
      <c r="B5" s="28" t="s">
        <v>211</v>
      </c>
      <c r="C5" s="28">
        <v>10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30" t="e">
        <f t="shared" ref="X5:X7" si="1">AVERAGE(D5:W5)</f>
        <v>#DIV/0!</v>
      </c>
      <c r="Y5" s="29"/>
    </row>
    <row r="6" spans="2:25" ht="15.75" x14ac:dyDescent="0.3">
      <c r="B6" s="28" t="s">
        <v>206</v>
      </c>
      <c r="C6" s="28">
        <v>9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30" t="e">
        <f t="shared" si="1"/>
        <v>#DIV/0!</v>
      </c>
      <c r="Y6" s="29"/>
    </row>
    <row r="7" spans="2:25" ht="15.75" x14ac:dyDescent="0.3">
      <c r="B7" s="28" t="s">
        <v>200</v>
      </c>
      <c r="C7" s="28">
        <v>9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30" t="e">
        <f t="shared" si="1"/>
        <v>#DIV/0!</v>
      </c>
      <c r="Y7" s="29"/>
    </row>
  </sheetData>
  <mergeCells count="1">
    <mergeCell ref="D2:X2"/>
  </mergeCells>
  <conditionalFormatting sqref="D5:W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:Y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L64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0" width="4.85546875" customWidth="1"/>
    <col min="31" max="35" width="5" customWidth="1"/>
    <col min="36" max="36" width="6" bestFit="1" customWidth="1"/>
    <col min="37" max="37" width="75.5703125" style="5" customWidth="1"/>
    <col min="38" max="38" width="21.140625" bestFit="1" customWidth="1"/>
  </cols>
  <sheetData>
    <row r="1" spans="2:38" x14ac:dyDescent="0.25">
      <c r="AK1"/>
    </row>
    <row r="2" spans="2:38" ht="15.75" thickBot="1" x14ac:dyDescent="0.3">
      <c r="AK2"/>
    </row>
    <row r="3" spans="2:38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6"/>
      <c r="AF3" s="34" t="s">
        <v>48</v>
      </c>
      <c r="AG3" s="35"/>
      <c r="AH3" s="35"/>
      <c r="AI3" s="36"/>
      <c r="AK3"/>
    </row>
    <row r="4" spans="2:38" ht="15.75" x14ac:dyDescent="0.25">
      <c r="K4" s="9">
        <f t="shared" ref="K4:AD4" si="0">AVERAGEIFS(K6:K64,$J$6:$J$64,"EVALUACION")</f>
        <v>0.8928571428571429</v>
      </c>
      <c r="L4" s="9">
        <f t="shared" si="0"/>
        <v>1.2857142857142858</v>
      </c>
      <c r="M4" s="9">
        <f t="shared" si="0"/>
        <v>1.75</v>
      </c>
      <c r="N4" s="9">
        <f t="shared" si="0"/>
        <v>1.3214285714285714</v>
      </c>
      <c r="O4" s="9">
        <f t="shared" si="0"/>
        <v>1.6785714285714286</v>
      </c>
      <c r="P4" s="9">
        <f t="shared" si="0"/>
        <v>1.5357142857142858</v>
      </c>
      <c r="Q4" s="9">
        <f t="shared" si="0"/>
        <v>2</v>
      </c>
      <c r="R4" s="9">
        <f t="shared" si="0"/>
        <v>1.4642857142857142</v>
      </c>
      <c r="S4" s="9">
        <f t="shared" si="0"/>
        <v>1.6785714285714286</v>
      </c>
      <c r="T4" s="9">
        <f t="shared" si="0"/>
        <v>1.5714285714285714</v>
      </c>
      <c r="U4" s="9">
        <f t="shared" si="0"/>
        <v>2.1428571428571428</v>
      </c>
      <c r="V4" s="9">
        <f t="shared" si="0"/>
        <v>0.8214285714285714</v>
      </c>
      <c r="W4" s="9">
        <f t="shared" si="0"/>
        <v>1.3571428571428572</v>
      </c>
      <c r="X4" s="9">
        <f t="shared" si="0"/>
        <v>1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/>
      <c r="AF4" s="9">
        <f>AVERAGEIFS(AF6:AF64,$J$6:$J$64,"EVALUACION")</f>
        <v>0.6071428571428571</v>
      </c>
      <c r="AG4" s="9">
        <f>AVERAGEIFS(AG6:AG64,$J$6:$J$64,"EVALUACION")</f>
        <v>2.1428571428571428</v>
      </c>
      <c r="AH4" s="9">
        <f>AVERAGEIFS(AH6:AH64,$J$6:$J$64,"EVALUACION")</f>
        <v>2.3571428571428572</v>
      </c>
      <c r="AI4" s="9">
        <f>AVERAGEIFS(AI6:AI64,$J$6:$J$64,"EVALUACION")</f>
        <v>2.9642857142857144</v>
      </c>
      <c r="AK4"/>
    </row>
    <row r="5" spans="2:38" ht="289.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297</v>
      </c>
      <c r="L5" s="22" t="s">
        <v>298</v>
      </c>
      <c r="M5" s="22" t="s">
        <v>299</v>
      </c>
      <c r="N5" s="22" t="s">
        <v>306</v>
      </c>
      <c r="O5" s="22" t="s">
        <v>301</v>
      </c>
      <c r="P5" s="22" t="s">
        <v>302</v>
      </c>
      <c r="Q5" s="22" t="s">
        <v>304</v>
      </c>
      <c r="R5" s="22" t="s">
        <v>295</v>
      </c>
      <c r="S5" s="11" t="s">
        <v>305</v>
      </c>
      <c r="T5" s="11" t="s">
        <v>300</v>
      </c>
      <c r="U5" s="11" t="s">
        <v>303</v>
      </c>
      <c r="V5" s="11" t="s">
        <v>293</v>
      </c>
      <c r="W5" s="21" t="s">
        <v>294</v>
      </c>
      <c r="X5" s="21" t="s">
        <v>290</v>
      </c>
      <c r="Y5" s="21"/>
      <c r="Z5" s="21"/>
      <c r="AA5" s="21"/>
      <c r="AB5" s="21"/>
      <c r="AC5" s="21"/>
      <c r="AD5" s="21"/>
      <c r="AE5" s="18" t="s">
        <v>49</v>
      </c>
      <c r="AF5" s="12" t="s">
        <v>8</v>
      </c>
      <c r="AG5" s="12" t="s">
        <v>57</v>
      </c>
      <c r="AH5" s="12" t="s">
        <v>50</v>
      </c>
      <c r="AI5" s="12" t="s">
        <v>51</v>
      </c>
      <c r="AJ5" s="13" t="s">
        <v>52</v>
      </c>
      <c r="AK5" s="24" t="s">
        <v>192</v>
      </c>
      <c r="AL5" s="14" t="s">
        <v>53</v>
      </c>
    </row>
    <row r="6" spans="2:38" ht="15.75" x14ac:dyDescent="0.3">
      <c r="B6" s="15" t="str">
        <f>BASE!$D$2</f>
        <v>CONSULTORÍA DE PROCESOS</v>
      </c>
      <c r="C6" s="15" t="s">
        <v>199</v>
      </c>
      <c r="D6" s="15" t="s">
        <v>200</v>
      </c>
      <c r="E6" s="15" t="s">
        <v>201</v>
      </c>
      <c r="F6" s="15" t="s">
        <v>194</v>
      </c>
      <c r="G6" s="15" t="s">
        <v>195</v>
      </c>
      <c r="H6" s="19" t="s">
        <v>196</v>
      </c>
      <c r="I6" s="15" t="s">
        <v>310</v>
      </c>
      <c r="J6" s="15" t="s">
        <v>308</v>
      </c>
      <c r="K6" s="20">
        <v>2</v>
      </c>
      <c r="L6" s="20">
        <v>4</v>
      </c>
      <c r="M6" s="20">
        <v>3</v>
      </c>
      <c r="N6" s="20">
        <v>3</v>
      </c>
      <c r="O6" s="20">
        <v>4</v>
      </c>
      <c r="P6" s="20">
        <v>2</v>
      </c>
      <c r="Q6" s="20">
        <v>4</v>
      </c>
      <c r="R6" s="20">
        <v>4</v>
      </c>
      <c r="S6" s="20">
        <v>4</v>
      </c>
      <c r="T6" s="20">
        <v>2</v>
      </c>
      <c r="U6" s="20">
        <v>4</v>
      </c>
      <c r="V6" s="20">
        <v>3</v>
      </c>
      <c r="W6" s="20">
        <v>4</v>
      </c>
      <c r="X6" s="20">
        <v>4</v>
      </c>
      <c r="Y6" s="20"/>
      <c r="Z6" s="20"/>
      <c r="AA6" s="20"/>
      <c r="AB6" s="20"/>
      <c r="AC6" s="20"/>
      <c r="AD6" s="20"/>
      <c r="AE6" s="16">
        <f t="shared" ref="AE6:AE64" si="1">AVERAGE(K6:AD6)</f>
        <v>3.3571428571428572</v>
      </c>
      <c r="AF6" s="20">
        <v>2</v>
      </c>
      <c r="AG6" s="20">
        <v>4</v>
      </c>
      <c r="AH6" s="20">
        <v>3</v>
      </c>
      <c r="AI6" s="20">
        <v>3</v>
      </c>
      <c r="AJ6" s="20">
        <v>2</v>
      </c>
      <c r="AK6" s="25"/>
      <c r="AL6" s="15"/>
    </row>
    <row r="7" spans="2:38" ht="15.75" x14ac:dyDescent="0.3">
      <c r="B7" s="15" t="str">
        <f>BASE!$D$2</f>
        <v>CONSULTORÍA DE PROCESOS</v>
      </c>
      <c r="C7" s="15" t="s">
        <v>199</v>
      </c>
      <c r="D7" s="15" t="s">
        <v>200</v>
      </c>
      <c r="E7" s="15" t="s">
        <v>201</v>
      </c>
      <c r="F7" s="15" t="s">
        <v>194</v>
      </c>
      <c r="G7" s="15" t="s">
        <v>195</v>
      </c>
      <c r="H7" s="15" t="s">
        <v>196</v>
      </c>
      <c r="I7" s="15" t="s">
        <v>310</v>
      </c>
      <c r="J7" s="15" t="s">
        <v>309</v>
      </c>
      <c r="K7" s="20">
        <v>1</v>
      </c>
      <c r="L7" s="20">
        <v>3</v>
      </c>
      <c r="M7" s="20">
        <v>2</v>
      </c>
      <c r="N7" s="20">
        <v>2</v>
      </c>
      <c r="O7" s="20">
        <v>3</v>
      </c>
      <c r="P7" s="20">
        <v>1</v>
      </c>
      <c r="Q7" s="20">
        <v>4</v>
      </c>
      <c r="R7" s="20">
        <v>3</v>
      </c>
      <c r="S7" s="20">
        <v>2</v>
      </c>
      <c r="T7" s="20">
        <v>3</v>
      </c>
      <c r="U7" s="20">
        <v>3</v>
      </c>
      <c r="V7" s="20">
        <v>1</v>
      </c>
      <c r="W7" s="20">
        <v>3</v>
      </c>
      <c r="X7" s="20">
        <v>2</v>
      </c>
      <c r="Y7" s="20"/>
      <c r="Z7" s="20"/>
      <c r="AA7" s="20"/>
      <c r="AB7" s="20"/>
      <c r="AC7" s="20"/>
      <c r="AD7" s="20"/>
      <c r="AE7" s="16">
        <f t="shared" si="1"/>
        <v>2.3571428571428572</v>
      </c>
      <c r="AF7" s="20">
        <v>1</v>
      </c>
      <c r="AG7" s="20">
        <v>3</v>
      </c>
      <c r="AH7" s="20">
        <v>2</v>
      </c>
      <c r="AI7" s="20">
        <v>4</v>
      </c>
      <c r="AJ7" s="20">
        <v>1</v>
      </c>
      <c r="AK7" s="25"/>
      <c r="AL7" s="15"/>
    </row>
    <row r="8" spans="2:38" ht="15.75" x14ac:dyDescent="0.3">
      <c r="B8" s="15" t="str">
        <f>BASE!$D$2</f>
        <v>CONSULTORÍA DE PROCESOS</v>
      </c>
      <c r="C8" s="15" t="s">
        <v>205</v>
      </c>
      <c r="D8" s="15" t="s">
        <v>206</v>
      </c>
      <c r="E8" s="15" t="s">
        <v>201</v>
      </c>
      <c r="F8" s="15" t="s">
        <v>202</v>
      </c>
      <c r="G8" s="15" t="s">
        <v>203</v>
      </c>
      <c r="H8" s="19" t="s">
        <v>196</v>
      </c>
      <c r="I8" s="15" t="s">
        <v>311</v>
      </c>
      <c r="J8" s="15" t="s">
        <v>308</v>
      </c>
      <c r="K8" s="20">
        <v>2</v>
      </c>
      <c r="L8" s="20">
        <v>1</v>
      </c>
      <c r="M8" s="20">
        <v>2</v>
      </c>
      <c r="N8" s="20">
        <v>2</v>
      </c>
      <c r="O8" s="20">
        <v>2</v>
      </c>
      <c r="P8" s="20">
        <v>4</v>
      </c>
      <c r="Q8" s="20">
        <v>2</v>
      </c>
      <c r="R8" s="20">
        <v>2</v>
      </c>
      <c r="S8" s="20">
        <v>2</v>
      </c>
      <c r="T8" s="20">
        <v>3</v>
      </c>
      <c r="U8" s="20">
        <v>3</v>
      </c>
      <c r="V8" s="20">
        <v>2</v>
      </c>
      <c r="W8" s="20">
        <v>2</v>
      </c>
      <c r="X8" s="20">
        <v>1</v>
      </c>
      <c r="Y8" s="20"/>
      <c r="Z8" s="20"/>
      <c r="AA8" s="20"/>
      <c r="AB8" s="20"/>
      <c r="AC8" s="20"/>
      <c r="AD8" s="20"/>
      <c r="AE8" s="16">
        <f t="shared" si="1"/>
        <v>2.1428571428571428</v>
      </c>
      <c r="AF8" s="20">
        <v>1</v>
      </c>
      <c r="AG8" s="20">
        <v>3</v>
      </c>
      <c r="AH8" s="20">
        <v>4</v>
      </c>
      <c r="AI8" s="20">
        <v>3</v>
      </c>
      <c r="AJ8" s="20">
        <v>1</v>
      </c>
      <c r="AK8" s="25"/>
      <c r="AL8" s="15"/>
    </row>
    <row r="9" spans="2:38" ht="15.75" x14ac:dyDescent="0.3">
      <c r="B9" s="15" t="str">
        <f>BASE!$D$2</f>
        <v>CONSULTORÍA DE PROCESOS</v>
      </c>
      <c r="C9" s="15" t="s">
        <v>205</v>
      </c>
      <c r="D9" s="15" t="s">
        <v>206</v>
      </c>
      <c r="E9" s="15" t="s">
        <v>201</v>
      </c>
      <c r="F9" s="15" t="s">
        <v>202</v>
      </c>
      <c r="G9" s="15" t="s">
        <v>203</v>
      </c>
      <c r="H9" s="19" t="s">
        <v>196</v>
      </c>
      <c r="I9" s="15" t="s">
        <v>311</v>
      </c>
      <c r="J9" s="15" t="s">
        <v>309</v>
      </c>
      <c r="K9" s="20">
        <v>0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2</v>
      </c>
      <c r="U9" s="20">
        <v>1</v>
      </c>
      <c r="V9" s="20">
        <v>0</v>
      </c>
      <c r="W9" s="20">
        <v>1</v>
      </c>
      <c r="X9" s="20">
        <v>0</v>
      </c>
      <c r="Y9" s="20"/>
      <c r="Z9" s="20"/>
      <c r="AA9" s="20"/>
      <c r="AB9" s="20"/>
      <c r="AC9" s="20"/>
      <c r="AD9" s="20"/>
      <c r="AE9" s="16">
        <f t="shared" si="1"/>
        <v>0.8571428571428571</v>
      </c>
      <c r="AF9" s="20">
        <v>0</v>
      </c>
      <c r="AG9" s="20">
        <v>2</v>
      </c>
      <c r="AH9" s="20">
        <v>2</v>
      </c>
      <c r="AI9" s="20">
        <v>3</v>
      </c>
      <c r="AJ9" s="20">
        <v>0</v>
      </c>
      <c r="AK9" s="25"/>
      <c r="AL9" s="15"/>
    </row>
    <row r="10" spans="2:38" ht="15.75" x14ac:dyDescent="0.3">
      <c r="B10" s="15" t="str">
        <f>BASE!$D$2</f>
        <v>CONSULTORÍA DE PROCESOS</v>
      </c>
      <c r="C10" s="15" t="s">
        <v>210</v>
      </c>
      <c r="D10" s="15" t="s">
        <v>211</v>
      </c>
      <c r="E10" s="15" t="s">
        <v>201</v>
      </c>
      <c r="F10" s="15" t="s">
        <v>207</v>
      </c>
      <c r="G10" s="15" t="s">
        <v>208</v>
      </c>
      <c r="H10" s="19" t="s">
        <v>196</v>
      </c>
      <c r="I10" s="15" t="s">
        <v>312</v>
      </c>
      <c r="J10" s="15" t="s">
        <v>308</v>
      </c>
      <c r="K10" s="20">
        <v>2</v>
      </c>
      <c r="L10" s="20">
        <v>2</v>
      </c>
      <c r="M10" s="20">
        <v>2</v>
      </c>
      <c r="N10" s="20">
        <v>3</v>
      </c>
      <c r="O10" s="20">
        <v>3</v>
      </c>
      <c r="P10" s="20">
        <v>2</v>
      </c>
      <c r="Q10" s="20">
        <v>4</v>
      </c>
      <c r="R10" s="20">
        <v>2</v>
      </c>
      <c r="S10" s="20">
        <v>1</v>
      </c>
      <c r="T10" s="20">
        <v>2</v>
      </c>
      <c r="U10" s="20">
        <v>4</v>
      </c>
      <c r="V10" s="20">
        <v>1</v>
      </c>
      <c r="W10" s="20">
        <v>3</v>
      </c>
      <c r="X10" s="20">
        <v>2</v>
      </c>
      <c r="Y10" s="20"/>
      <c r="Z10" s="20"/>
      <c r="AA10" s="20"/>
      <c r="AB10" s="20"/>
      <c r="AC10" s="20"/>
      <c r="AD10" s="20"/>
      <c r="AE10" s="16">
        <f t="shared" si="1"/>
        <v>2.3571428571428572</v>
      </c>
      <c r="AF10" s="20">
        <v>1</v>
      </c>
      <c r="AG10" s="20">
        <v>3</v>
      </c>
      <c r="AH10" s="20">
        <v>3</v>
      </c>
      <c r="AI10" s="20">
        <v>3</v>
      </c>
      <c r="AJ10" s="20">
        <v>1</v>
      </c>
      <c r="AK10" s="25"/>
      <c r="AL10" s="15"/>
    </row>
    <row r="11" spans="2:38" ht="15.75" x14ac:dyDescent="0.3">
      <c r="B11" s="15" t="str">
        <f>BASE!$D$2</f>
        <v>CONSULTORÍA DE PROCESOS</v>
      </c>
      <c r="C11" s="15" t="s">
        <v>210</v>
      </c>
      <c r="D11" s="15" t="s">
        <v>211</v>
      </c>
      <c r="E11" s="15" t="s">
        <v>201</v>
      </c>
      <c r="F11" s="15" t="s">
        <v>207</v>
      </c>
      <c r="G11" s="15" t="s">
        <v>208</v>
      </c>
      <c r="H11" s="19" t="s">
        <v>196</v>
      </c>
      <c r="I11" s="15" t="s">
        <v>312</v>
      </c>
      <c r="J11" s="15" t="s">
        <v>309</v>
      </c>
      <c r="K11" s="20">
        <v>2</v>
      </c>
      <c r="L11" s="20">
        <v>2</v>
      </c>
      <c r="M11" s="20">
        <v>2</v>
      </c>
      <c r="N11" s="20">
        <v>3</v>
      </c>
      <c r="O11" s="20">
        <v>3</v>
      </c>
      <c r="P11" s="20">
        <v>3</v>
      </c>
      <c r="Q11" s="20">
        <v>4</v>
      </c>
      <c r="R11" s="20">
        <v>1</v>
      </c>
      <c r="S11" s="20">
        <v>2</v>
      </c>
      <c r="T11" s="20">
        <v>2</v>
      </c>
      <c r="U11" s="20">
        <v>4</v>
      </c>
      <c r="V11" s="20">
        <v>1</v>
      </c>
      <c r="W11" s="20">
        <v>1</v>
      </c>
      <c r="X11" s="20">
        <v>2</v>
      </c>
      <c r="Y11" s="20"/>
      <c r="Z11" s="20"/>
      <c r="AA11" s="20"/>
      <c r="AB11" s="20"/>
      <c r="AC11" s="20"/>
      <c r="AD11" s="20"/>
      <c r="AE11" s="16">
        <f t="shared" si="1"/>
        <v>2.2857142857142856</v>
      </c>
      <c r="AF11" s="20">
        <v>1</v>
      </c>
      <c r="AG11" s="20">
        <v>3</v>
      </c>
      <c r="AH11" s="20">
        <v>4</v>
      </c>
      <c r="AI11" s="20">
        <v>4</v>
      </c>
      <c r="AJ11" s="20">
        <v>1</v>
      </c>
      <c r="AK11" s="25"/>
      <c r="AL11" s="15"/>
    </row>
    <row r="12" spans="2:38" ht="15.75" x14ac:dyDescent="0.3">
      <c r="B12" s="15" t="str">
        <f>BASE!$D$2</f>
        <v>CONSULTORÍA DE PROCESOS</v>
      </c>
      <c r="C12" s="15" t="s">
        <v>210</v>
      </c>
      <c r="D12" s="15" t="s">
        <v>211</v>
      </c>
      <c r="E12" s="15" t="s">
        <v>201</v>
      </c>
      <c r="F12" s="15" t="s">
        <v>212</v>
      </c>
      <c r="G12" s="15" t="s">
        <v>213</v>
      </c>
      <c r="H12" s="19" t="s">
        <v>196</v>
      </c>
      <c r="I12" s="15" t="s">
        <v>310</v>
      </c>
      <c r="J12" s="15" t="s">
        <v>308</v>
      </c>
      <c r="K12" s="20">
        <v>1</v>
      </c>
      <c r="L12" s="20">
        <v>1</v>
      </c>
      <c r="M12" s="20">
        <v>2</v>
      </c>
      <c r="N12" s="20">
        <v>1</v>
      </c>
      <c r="O12" s="20">
        <v>2</v>
      </c>
      <c r="P12" s="20">
        <v>1</v>
      </c>
      <c r="Q12" s="20">
        <v>2</v>
      </c>
      <c r="R12" s="20">
        <v>1</v>
      </c>
      <c r="S12" s="20">
        <v>1</v>
      </c>
      <c r="T12" s="20">
        <v>2</v>
      </c>
      <c r="U12" s="20">
        <v>2</v>
      </c>
      <c r="V12" s="20">
        <v>1</v>
      </c>
      <c r="W12" s="20">
        <v>2</v>
      </c>
      <c r="X12" s="20">
        <v>1</v>
      </c>
      <c r="Y12" s="20"/>
      <c r="Z12" s="20"/>
      <c r="AA12" s="20"/>
      <c r="AB12" s="20"/>
      <c r="AC12" s="20"/>
      <c r="AD12" s="20"/>
      <c r="AE12" s="16">
        <f t="shared" si="1"/>
        <v>1.4285714285714286</v>
      </c>
      <c r="AF12" s="20">
        <v>0</v>
      </c>
      <c r="AG12" s="20">
        <v>2</v>
      </c>
      <c r="AH12" s="20">
        <v>2</v>
      </c>
      <c r="AI12" s="20">
        <v>2</v>
      </c>
      <c r="AJ12" s="20">
        <v>0</v>
      </c>
      <c r="AK12" s="25"/>
      <c r="AL12" s="15"/>
    </row>
    <row r="13" spans="2:38" ht="15.75" x14ac:dyDescent="0.3">
      <c r="B13" s="15" t="str">
        <f>BASE!$D$2</f>
        <v>CONSULTORÍA DE PROCESOS</v>
      </c>
      <c r="C13" s="15" t="s">
        <v>210</v>
      </c>
      <c r="D13" s="15" t="s">
        <v>211</v>
      </c>
      <c r="E13" s="15" t="s">
        <v>201</v>
      </c>
      <c r="F13" s="15" t="s">
        <v>212</v>
      </c>
      <c r="G13" s="15" t="s">
        <v>213</v>
      </c>
      <c r="H13" s="19" t="s">
        <v>196</v>
      </c>
      <c r="I13" s="15" t="s">
        <v>310</v>
      </c>
      <c r="J13" s="15" t="s">
        <v>309</v>
      </c>
      <c r="K13" s="20">
        <v>2</v>
      </c>
      <c r="L13" s="20">
        <v>2</v>
      </c>
      <c r="M13" s="20">
        <v>3</v>
      </c>
      <c r="N13" s="20">
        <v>2</v>
      </c>
      <c r="O13" s="20">
        <v>3</v>
      </c>
      <c r="P13" s="20">
        <v>2</v>
      </c>
      <c r="Q13" s="20">
        <v>2</v>
      </c>
      <c r="R13" s="20">
        <v>2</v>
      </c>
      <c r="S13" s="20">
        <v>3</v>
      </c>
      <c r="T13" s="20">
        <v>2</v>
      </c>
      <c r="U13" s="20">
        <v>3</v>
      </c>
      <c r="V13" s="20">
        <v>1</v>
      </c>
      <c r="W13" s="20">
        <v>2</v>
      </c>
      <c r="X13" s="20">
        <v>1</v>
      </c>
      <c r="Y13" s="20"/>
      <c r="Z13" s="20"/>
      <c r="AA13" s="20"/>
      <c r="AB13" s="20"/>
      <c r="AC13" s="20"/>
      <c r="AD13" s="20"/>
      <c r="AE13" s="16">
        <f t="shared" si="1"/>
        <v>2.1428571428571428</v>
      </c>
      <c r="AF13" s="20">
        <v>1</v>
      </c>
      <c r="AG13" s="20">
        <v>3</v>
      </c>
      <c r="AH13" s="20">
        <v>2</v>
      </c>
      <c r="AI13" s="20">
        <v>4</v>
      </c>
      <c r="AJ13" s="20">
        <v>1</v>
      </c>
      <c r="AK13" s="25"/>
      <c r="AL13" s="15"/>
    </row>
    <row r="14" spans="2:38" ht="15.75" x14ac:dyDescent="0.3">
      <c r="B14" s="15" t="str">
        <f>BASE!$D$2</f>
        <v>CONSULTORÍA DE PROCESOS</v>
      </c>
      <c r="C14" s="15"/>
      <c r="D14" s="15"/>
      <c r="E14" s="15"/>
      <c r="F14" s="15" t="s">
        <v>210</v>
      </c>
      <c r="G14" s="15" t="s">
        <v>211</v>
      </c>
      <c r="H14" s="19" t="s">
        <v>201</v>
      </c>
      <c r="I14" s="15" t="s">
        <v>313</v>
      </c>
      <c r="J14" s="15" t="s">
        <v>308</v>
      </c>
      <c r="K14" s="20">
        <v>4</v>
      </c>
      <c r="L14" s="20">
        <v>5</v>
      </c>
      <c r="M14" s="20">
        <v>5</v>
      </c>
      <c r="N14" s="20">
        <v>5</v>
      </c>
      <c r="O14" s="20">
        <v>5</v>
      </c>
      <c r="P14" s="20">
        <v>4</v>
      </c>
      <c r="Q14" s="20">
        <v>4</v>
      </c>
      <c r="R14" s="20">
        <v>5</v>
      </c>
      <c r="S14" s="20">
        <v>4</v>
      </c>
      <c r="T14" s="20">
        <v>4</v>
      </c>
      <c r="U14" s="20">
        <v>4</v>
      </c>
      <c r="V14" s="20">
        <v>4</v>
      </c>
      <c r="W14" s="20">
        <v>4</v>
      </c>
      <c r="X14" s="20">
        <v>4</v>
      </c>
      <c r="Y14" s="20"/>
      <c r="Z14" s="20"/>
      <c r="AA14" s="20"/>
      <c r="AB14" s="20"/>
      <c r="AC14" s="20"/>
      <c r="AD14" s="20"/>
      <c r="AE14" s="16">
        <f t="shared" si="1"/>
        <v>4.3571428571428568</v>
      </c>
      <c r="AF14" s="20">
        <v>4</v>
      </c>
      <c r="AG14" s="20">
        <v>5</v>
      </c>
      <c r="AH14" s="20">
        <v>4</v>
      </c>
      <c r="AI14" s="20">
        <v>5</v>
      </c>
      <c r="AJ14" s="20">
        <v>4</v>
      </c>
      <c r="AK14" s="25"/>
      <c r="AL14" s="15"/>
    </row>
    <row r="15" spans="2:38" ht="15.75" x14ac:dyDescent="0.3">
      <c r="B15" s="15" t="str">
        <f>BASE!$D$2</f>
        <v>CONSULTORÍA DE PROCESOS</v>
      </c>
      <c r="C15" s="15" t="s">
        <v>199</v>
      </c>
      <c r="D15" s="15" t="s">
        <v>200</v>
      </c>
      <c r="E15" s="15" t="s">
        <v>201</v>
      </c>
      <c r="F15" s="15" t="s">
        <v>216</v>
      </c>
      <c r="G15" s="15" t="s">
        <v>217</v>
      </c>
      <c r="H15" s="19" t="s">
        <v>196</v>
      </c>
      <c r="I15" s="15" t="s">
        <v>314</v>
      </c>
      <c r="J15" s="15" t="s">
        <v>308</v>
      </c>
      <c r="K15" s="20">
        <v>2</v>
      </c>
      <c r="L15" s="20">
        <v>1</v>
      </c>
      <c r="M15" s="20">
        <v>2</v>
      </c>
      <c r="N15" s="20">
        <v>1</v>
      </c>
      <c r="O15" s="20">
        <v>2</v>
      </c>
      <c r="P15" s="20">
        <v>2</v>
      </c>
      <c r="Q15" s="20">
        <v>2</v>
      </c>
      <c r="R15" s="20">
        <v>3</v>
      </c>
      <c r="S15" s="20">
        <v>3</v>
      </c>
      <c r="T15" s="20">
        <v>1</v>
      </c>
      <c r="U15" s="20">
        <v>2</v>
      </c>
      <c r="V15" s="20">
        <v>1</v>
      </c>
      <c r="W15" s="20">
        <v>2</v>
      </c>
      <c r="X15" s="20">
        <v>2</v>
      </c>
      <c r="Y15" s="20"/>
      <c r="Z15" s="20"/>
      <c r="AA15" s="20"/>
      <c r="AB15" s="20"/>
      <c r="AC15" s="20"/>
      <c r="AD15" s="20"/>
      <c r="AE15" s="16">
        <f t="shared" si="1"/>
        <v>1.8571428571428572</v>
      </c>
      <c r="AF15" s="20">
        <v>1</v>
      </c>
      <c r="AG15" s="20">
        <v>2</v>
      </c>
      <c r="AH15" s="20">
        <v>3</v>
      </c>
      <c r="AI15" s="20">
        <v>4</v>
      </c>
      <c r="AJ15" s="20">
        <v>1</v>
      </c>
      <c r="AK15" s="25"/>
      <c r="AL15" s="15"/>
    </row>
    <row r="16" spans="2:38" ht="15.75" x14ac:dyDescent="0.3">
      <c r="B16" s="15" t="str">
        <f>BASE!$D$2</f>
        <v>CONSULTORÍA DE PROCESOS</v>
      </c>
      <c r="C16" s="15" t="s">
        <v>199</v>
      </c>
      <c r="D16" s="15" t="s">
        <v>200</v>
      </c>
      <c r="E16" s="15" t="s">
        <v>201</v>
      </c>
      <c r="F16" s="15" t="s">
        <v>216</v>
      </c>
      <c r="G16" s="15" t="s">
        <v>217</v>
      </c>
      <c r="H16" s="19" t="s">
        <v>196</v>
      </c>
      <c r="I16" s="15" t="s">
        <v>314</v>
      </c>
      <c r="J16" s="15" t="s">
        <v>309</v>
      </c>
      <c r="K16" s="20">
        <v>1</v>
      </c>
      <c r="L16" s="20">
        <v>1</v>
      </c>
      <c r="M16" s="20">
        <v>2</v>
      </c>
      <c r="N16" s="20">
        <v>1</v>
      </c>
      <c r="O16" s="20">
        <v>2</v>
      </c>
      <c r="P16" s="20">
        <v>1</v>
      </c>
      <c r="Q16" s="20">
        <v>2</v>
      </c>
      <c r="R16" s="20">
        <v>3</v>
      </c>
      <c r="S16" s="20">
        <v>2</v>
      </c>
      <c r="T16" s="20">
        <v>2</v>
      </c>
      <c r="U16" s="20">
        <v>2</v>
      </c>
      <c r="V16" s="20">
        <v>1</v>
      </c>
      <c r="W16" s="20">
        <v>1</v>
      </c>
      <c r="X16" s="20">
        <v>1</v>
      </c>
      <c r="Y16" s="20"/>
      <c r="Z16" s="20"/>
      <c r="AA16" s="20"/>
      <c r="AB16" s="20"/>
      <c r="AC16" s="20"/>
      <c r="AD16" s="20"/>
      <c r="AE16" s="16">
        <f t="shared" si="1"/>
        <v>1.5714285714285714</v>
      </c>
      <c r="AF16" s="20">
        <v>1</v>
      </c>
      <c r="AG16" s="20">
        <v>2</v>
      </c>
      <c r="AH16" s="20">
        <v>2</v>
      </c>
      <c r="AI16" s="20">
        <v>4</v>
      </c>
      <c r="AJ16" s="20">
        <v>1</v>
      </c>
      <c r="AK16" s="25"/>
      <c r="AL16" s="15"/>
    </row>
    <row r="17" spans="2:38" ht="15.75" x14ac:dyDescent="0.3">
      <c r="B17" s="15" t="str">
        <f>BASE!$D$2</f>
        <v>CONSULTORÍA DE PROCESOS</v>
      </c>
      <c r="C17" s="15" t="s">
        <v>199</v>
      </c>
      <c r="D17" s="15" t="s">
        <v>200</v>
      </c>
      <c r="E17" s="15" t="s">
        <v>201</v>
      </c>
      <c r="F17" s="15" t="s">
        <v>219</v>
      </c>
      <c r="G17" s="15" t="s">
        <v>220</v>
      </c>
      <c r="H17" s="19" t="s">
        <v>196</v>
      </c>
      <c r="I17" s="15" t="s">
        <v>314</v>
      </c>
      <c r="J17" s="15" t="s">
        <v>308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2</v>
      </c>
      <c r="R17" s="20">
        <v>1</v>
      </c>
      <c r="S17" s="20">
        <v>1</v>
      </c>
      <c r="T17" s="20">
        <v>1</v>
      </c>
      <c r="U17" s="20">
        <v>2</v>
      </c>
      <c r="V17" s="20">
        <v>1</v>
      </c>
      <c r="W17" s="20">
        <v>1</v>
      </c>
      <c r="X17" s="20">
        <v>1</v>
      </c>
      <c r="Y17" s="20"/>
      <c r="Z17" s="20"/>
      <c r="AA17" s="20"/>
      <c r="AB17" s="20"/>
      <c r="AC17" s="20"/>
      <c r="AD17" s="20"/>
      <c r="AE17" s="16">
        <f t="shared" si="1"/>
        <v>1.1428571428571428</v>
      </c>
      <c r="AF17" s="20">
        <v>0</v>
      </c>
      <c r="AG17" s="20">
        <v>1</v>
      </c>
      <c r="AH17" s="20">
        <v>2</v>
      </c>
      <c r="AI17" s="20">
        <v>2</v>
      </c>
      <c r="AJ17" s="20">
        <v>0</v>
      </c>
      <c r="AK17" s="25"/>
      <c r="AL17" s="15"/>
    </row>
    <row r="18" spans="2:38" ht="15.75" x14ac:dyDescent="0.3">
      <c r="B18" s="15" t="str">
        <f>BASE!$D$2</f>
        <v>CONSULTORÍA DE PROCESOS</v>
      </c>
      <c r="C18" s="15" t="s">
        <v>199</v>
      </c>
      <c r="D18" s="15" t="s">
        <v>200</v>
      </c>
      <c r="E18" s="15" t="s">
        <v>201</v>
      </c>
      <c r="F18" s="15" t="s">
        <v>219</v>
      </c>
      <c r="G18" s="15" t="s">
        <v>220</v>
      </c>
      <c r="H18" s="19" t="s">
        <v>196</v>
      </c>
      <c r="I18" s="15" t="s">
        <v>314</v>
      </c>
      <c r="J18" s="15" t="s">
        <v>309</v>
      </c>
      <c r="K18" s="20">
        <v>1</v>
      </c>
      <c r="L18" s="20">
        <v>2</v>
      </c>
      <c r="M18" s="20">
        <v>2</v>
      </c>
      <c r="N18" s="20">
        <v>2</v>
      </c>
      <c r="O18" s="20">
        <v>2</v>
      </c>
      <c r="P18" s="20">
        <v>1</v>
      </c>
      <c r="Q18" s="20">
        <v>2</v>
      </c>
      <c r="R18" s="20">
        <v>1</v>
      </c>
      <c r="S18" s="20">
        <v>1</v>
      </c>
      <c r="T18" s="20">
        <v>1</v>
      </c>
      <c r="U18" s="20">
        <v>2</v>
      </c>
      <c r="V18" s="20">
        <v>1</v>
      </c>
      <c r="W18" s="20">
        <v>1</v>
      </c>
      <c r="X18" s="20">
        <v>1</v>
      </c>
      <c r="Y18" s="20"/>
      <c r="Z18" s="20"/>
      <c r="AA18" s="20"/>
      <c r="AB18" s="20"/>
      <c r="AC18" s="20"/>
      <c r="AD18" s="20"/>
      <c r="AE18" s="16">
        <f t="shared" si="1"/>
        <v>1.4285714285714286</v>
      </c>
      <c r="AF18" s="20">
        <v>1</v>
      </c>
      <c r="AG18" s="20">
        <v>2</v>
      </c>
      <c r="AH18" s="20">
        <v>2</v>
      </c>
      <c r="AI18" s="20">
        <v>4</v>
      </c>
      <c r="AJ18" s="20">
        <v>1</v>
      </c>
      <c r="AK18" s="25"/>
      <c r="AL18" s="15"/>
    </row>
    <row r="19" spans="2:38" ht="15.75" x14ac:dyDescent="0.3">
      <c r="B19" s="15" t="str">
        <f>BASE!$D$2</f>
        <v>CONSULTORÍA DE PROCESOS</v>
      </c>
      <c r="C19" s="15" t="s">
        <v>205</v>
      </c>
      <c r="D19" s="15" t="s">
        <v>206</v>
      </c>
      <c r="E19" s="15" t="s">
        <v>201</v>
      </c>
      <c r="F19" s="15" t="s">
        <v>222</v>
      </c>
      <c r="G19" s="15" t="s">
        <v>223</v>
      </c>
      <c r="H19" s="19" t="s">
        <v>196</v>
      </c>
      <c r="I19" s="15" t="s">
        <v>312</v>
      </c>
      <c r="J19" s="15" t="s">
        <v>308</v>
      </c>
      <c r="K19" s="20">
        <v>4</v>
      </c>
      <c r="L19" s="20">
        <v>4</v>
      </c>
      <c r="M19" s="20">
        <v>3</v>
      </c>
      <c r="N19" s="20">
        <v>4</v>
      </c>
      <c r="O19" s="20">
        <v>3</v>
      </c>
      <c r="P19" s="20">
        <v>3</v>
      </c>
      <c r="Q19" s="20">
        <v>4</v>
      </c>
      <c r="R19" s="20">
        <v>4</v>
      </c>
      <c r="S19" s="20">
        <v>3</v>
      </c>
      <c r="T19" s="20">
        <v>4</v>
      </c>
      <c r="U19" s="20">
        <v>4</v>
      </c>
      <c r="V19" s="20">
        <v>3</v>
      </c>
      <c r="W19" s="20">
        <v>4</v>
      </c>
      <c r="X19" s="20">
        <v>4</v>
      </c>
      <c r="Y19" s="20"/>
      <c r="Z19" s="20"/>
      <c r="AA19" s="20"/>
      <c r="AB19" s="20"/>
      <c r="AC19" s="20"/>
      <c r="AD19" s="20"/>
      <c r="AE19" s="16">
        <f t="shared" si="1"/>
        <v>3.6428571428571428</v>
      </c>
      <c r="AF19" s="20">
        <v>3</v>
      </c>
      <c r="AG19" s="20">
        <v>5</v>
      </c>
      <c r="AH19" s="20">
        <v>4</v>
      </c>
      <c r="AI19" s="20">
        <v>4</v>
      </c>
      <c r="AJ19" s="20">
        <v>3</v>
      </c>
      <c r="AK19" s="25"/>
      <c r="AL19" s="15"/>
    </row>
    <row r="20" spans="2:38" ht="15.75" x14ac:dyDescent="0.3">
      <c r="B20" s="15" t="str">
        <f>BASE!$D$2</f>
        <v>CONSULTORÍA DE PROCESOS</v>
      </c>
      <c r="C20" s="15" t="s">
        <v>205</v>
      </c>
      <c r="D20" s="15" t="s">
        <v>206</v>
      </c>
      <c r="E20" s="15" t="s">
        <v>201</v>
      </c>
      <c r="F20" s="15" t="s">
        <v>222</v>
      </c>
      <c r="G20" s="15" t="s">
        <v>223</v>
      </c>
      <c r="H20" s="19" t="s">
        <v>196</v>
      </c>
      <c r="I20" s="15" t="s">
        <v>312</v>
      </c>
      <c r="J20" s="15" t="s">
        <v>309</v>
      </c>
      <c r="K20" s="20">
        <v>3</v>
      </c>
      <c r="L20" s="20">
        <v>4</v>
      </c>
      <c r="M20" s="20">
        <v>3</v>
      </c>
      <c r="N20" s="20">
        <v>4</v>
      </c>
      <c r="O20" s="20">
        <v>3</v>
      </c>
      <c r="P20" s="20">
        <v>3</v>
      </c>
      <c r="Q20" s="20">
        <v>4</v>
      </c>
      <c r="R20" s="20">
        <v>4</v>
      </c>
      <c r="S20" s="20">
        <v>3</v>
      </c>
      <c r="T20" s="20">
        <v>4</v>
      </c>
      <c r="U20" s="20">
        <v>4</v>
      </c>
      <c r="V20" s="20">
        <v>3</v>
      </c>
      <c r="W20" s="20">
        <v>4</v>
      </c>
      <c r="X20" s="20">
        <v>4</v>
      </c>
      <c r="Y20" s="20"/>
      <c r="Z20" s="20"/>
      <c r="AA20" s="20"/>
      <c r="AB20" s="20"/>
      <c r="AC20" s="20"/>
      <c r="AD20" s="20"/>
      <c r="AE20" s="16">
        <f t="shared" si="1"/>
        <v>3.5714285714285716</v>
      </c>
      <c r="AF20" s="20">
        <v>3</v>
      </c>
      <c r="AG20" s="20">
        <v>4</v>
      </c>
      <c r="AH20" s="20">
        <v>4</v>
      </c>
      <c r="AI20" s="20">
        <v>4</v>
      </c>
      <c r="AJ20" s="20">
        <v>3</v>
      </c>
      <c r="AK20" s="25"/>
      <c r="AL20" s="15"/>
    </row>
    <row r="21" spans="2:38" ht="15.75" x14ac:dyDescent="0.3">
      <c r="B21" s="15" t="str">
        <f>BASE!$D$2</f>
        <v>CONSULTORÍA DE PROCESOS</v>
      </c>
      <c r="C21" s="15" t="s">
        <v>199</v>
      </c>
      <c r="D21" s="15" t="s">
        <v>200</v>
      </c>
      <c r="E21" s="15" t="s">
        <v>201</v>
      </c>
      <c r="F21" s="15" t="s">
        <v>225</v>
      </c>
      <c r="G21" s="15" t="s">
        <v>226</v>
      </c>
      <c r="H21" s="19" t="s">
        <v>196</v>
      </c>
      <c r="I21" s="15" t="s">
        <v>312</v>
      </c>
      <c r="J21" s="15" t="s">
        <v>308</v>
      </c>
      <c r="K21" s="20">
        <v>2</v>
      </c>
      <c r="L21" s="20">
        <v>3</v>
      </c>
      <c r="M21" s="20">
        <v>2</v>
      </c>
      <c r="N21" s="20">
        <v>3</v>
      </c>
      <c r="O21" s="20">
        <v>1</v>
      </c>
      <c r="P21" s="20">
        <v>3</v>
      </c>
      <c r="Q21" s="20">
        <v>4</v>
      </c>
      <c r="R21" s="20">
        <v>1</v>
      </c>
      <c r="S21" s="20">
        <v>2</v>
      </c>
      <c r="T21" s="20">
        <v>4</v>
      </c>
      <c r="U21" s="20">
        <v>4</v>
      </c>
      <c r="V21" s="20">
        <v>1</v>
      </c>
      <c r="W21" s="20">
        <v>2</v>
      </c>
      <c r="X21" s="20">
        <v>1</v>
      </c>
      <c r="Y21" s="20"/>
      <c r="Z21" s="20"/>
      <c r="AA21" s="20"/>
      <c r="AB21" s="20"/>
      <c r="AC21" s="20"/>
      <c r="AD21" s="20"/>
      <c r="AE21" s="16">
        <f t="shared" si="1"/>
        <v>2.3571428571428572</v>
      </c>
      <c r="AF21" s="20">
        <v>1</v>
      </c>
      <c r="AG21" s="20">
        <v>3</v>
      </c>
      <c r="AH21" s="20">
        <v>4</v>
      </c>
      <c r="AI21" s="20">
        <v>4</v>
      </c>
      <c r="AJ21" s="20">
        <v>1</v>
      </c>
      <c r="AK21" s="25"/>
      <c r="AL21" s="15"/>
    </row>
    <row r="22" spans="2:38" ht="15.75" x14ac:dyDescent="0.3">
      <c r="B22" s="15" t="str">
        <f>BASE!$D$2</f>
        <v>CONSULTORÍA DE PROCESOS</v>
      </c>
      <c r="C22" s="15" t="s">
        <v>199</v>
      </c>
      <c r="D22" s="15" t="s">
        <v>200</v>
      </c>
      <c r="E22" s="15" t="s">
        <v>201</v>
      </c>
      <c r="F22" s="15" t="s">
        <v>225</v>
      </c>
      <c r="G22" s="15" t="s">
        <v>226</v>
      </c>
      <c r="H22" s="19" t="s">
        <v>196</v>
      </c>
      <c r="I22" s="15" t="s">
        <v>312</v>
      </c>
      <c r="J22" s="15" t="s">
        <v>309</v>
      </c>
      <c r="K22" s="20">
        <v>2</v>
      </c>
      <c r="L22" s="20">
        <v>3</v>
      </c>
      <c r="M22" s="20">
        <v>3</v>
      </c>
      <c r="N22" s="20">
        <v>3</v>
      </c>
      <c r="O22" s="20">
        <v>2</v>
      </c>
      <c r="P22" s="20">
        <v>3</v>
      </c>
      <c r="Q22" s="20">
        <v>4</v>
      </c>
      <c r="R22" s="20">
        <v>1</v>
      </c>
      <c r="S22" s="20">
        <v>3</v>
      </c>
      <c r="T22" s="20">
        <v>4</v>
      </c>
      <c r="U22" s="20">
        <v>4</v>
      </c>
      <c r="V22" s="20">
        <v>1</v>
      </c>
      <c r="W22" s="20">
        <v>3</v>
      </c>
      <c r="X22" s="20">
        <v>3</v>
      </c>
      <c r="Y22" s="20"/>
      <c r="Z22" s="20"/>
      <c r="AA22" s="20"/>
      <c r="AB22" s="20"/>
      <c r="AC22" s="20"/>
      <c r="AD22" s="20"/>
      <c r="AE22" s="16">
        <f t="shared" si="1"/>
        <v>2.7857142857142856</v>
      </c>
      <c r="AF22" s="20">
        <v>1</v>
      </c>
      <c r="AG22" s="20">
        <v>3</v>
      </c>
      <c r="AH22" s="20">
        <v>4</v>
      </c>
      <c r="AI22" s="20">
        <v>4</v>
      </c>
      <c r="AJ22" s="20">
        <v>1</v>
      </c>
      <c r="AK22" s="25"/>
      <c r="AL22" s="15"/>
    </row>
    <row r="23" spans="2:38" ht="15.75" x14ac:dyDescent="0.3">
      <c r="B23" s="15" t="str">
        <f>BASE!$D$2</f>
        <v>CONSULTORÍA DE PROCESOS</v>
      </c>
      <c r="C23" s="15"/>
      <c r="D23" s="15"/>
      <c r="E23" s="15"/>
      <c r="F23" s="15" t="s">
        <v>205</v>
      </c>
      <c r="G23" s="15" t="s">
        <v>206</v>
      </c>
      <c r="H23" s="19" t="s">
        <v>201</v>
      </c>
      <c r="I23" s="15" t="s">
        <v>313</v>
      </c>
      <c r="J23" s="15" t="s">
        <v>308</v>
      </c>
      <c r="K23" s="20">
        <v>4</v>
      </c>
      <c r="L23" s="20">
        <v>4</v>
      </c>
      <c r="M23" s="20">
        <v>5</v>
      </c>
      <c r="N23" s="20">
        <v>4</v>
      </c>
      <c r="O23" s="20">
        <v>5</v>
      </c>
      <c r="P23" s="20">
        <v>5</v>
      </c>
      <c r="Q23" s="20">
        <v>4</v>
      </c>
      <c r="R23" s="20">
        <v>4</v>
      </c>
      <c r="S23" s="20">
        <v>4</v>
      </c>
      <c r="T23" s="20">
        <v>4</v>
      </c>
      <c r="U23" s="20">
        <v>5</v>
      </c>
      <c r="V23" s="20">
        <v>4</v>
      </c>
      <c r="W23" s="20">
        <v>5</v>
      </c>
      <c r="X23" s="20">
        <v>4</v>
      </c>
      <c r="Y23" s="20"/>
      <c r="Z23" s="20"/>
      <c r="AA23" s="20"/>
      <c r="AB23" s="20"/>
      <c r="AC23" s="20"/>
      <c r="AD23" s="20"/>
      <c r="AE23" s="16">
        <f t="shared" si="1"/>
        <v>4.3571428571428568</v>
      </c>
      <c r="AF23" s="20">
        <v>5</v>
      </c>
      <c r="AG23" s="20">
        <v>5</v>
      </c>
      <c r="AH23" s="20">
        <v>4</v>
      </c>
      <c r="AI23" s="20">
        <v>4</v>
      </c>
      <c r="AJ23" s="20">
        <v>5</v>
      </c>
      <c r="AK23" s="25"/>
      <c r="AL23" s="15"/>
    </row>
    <row r="24" spans="2:38" ht="15.75" x14ac:dyDescent="0.3">
      <c r="B24" s="15" t="str">
        <f>BASE!$D$2</f>
        <v>CONSULTORÍA DE PROCESOS</v>
      </c>
      <c r="C24" s="15" t="s">
        <v>205</v>
      </c>
      <c r="D24" s="15" t="s">
        <v>206</v>
      </c>
      <c r="E24" s="15" t="s">
        <v>201</v>
      </c>
      <c r="F24" s="15" t="s">
        <v>229</v>
      </c>
      <c r="G24" s="15" t="s">
        <v>230</v>
      </c>
      <c r="H24" s="19" t="s">
        <v>196</v>
      </c>
      <c r="I24" s="15" t="s">
        <v>314</v>
      </c>
      <c r="J24" s="15" t="s">
        <v>308</v>
      </c>
      <c r="K24" s="20">
        <v>1</v>
      </c>
      <c r="L24" s="20">
        <v>1</v>
      </c>
      <c r="M24" s="20">
        <v>2</v>
      </c>
      <c r="N24" s="20">
        <v>1</v>
      </c>
      <c r="O24" s="20">
        <v>2</v>
      </c>
      <c r="P24" s="20">
        <v>2</v>
      </c>
      <c r="Q24" s="20">
        <v>1</v>
      </c>
      <c r="R24" s="20">
        <v>1</v>
      </c>
      <c r="S24" s="20">
        <v>2</v>
      </c>
      <c r="T24" s="20">
        <v>2</v>
      </c>
      <c r="U24" s="20">
        <v>2</v>
      </c>
      <c r="V24" s="20">
        <v>1</v>
      </c>
      <c r="W24" s="20">
        <v>2</v>
      </c>
      <c r="X24" s="20">
        <v>1</v>
      </c>
      <c r="Y24" s="20"/>
      <c r="Z24" s="20"/>
      <c r="AA24" s="20"/>
      <c r="AB24" s="20"/>
      <c r="AC24" s="20"/>
      <c r="AD24" s="20"/>
      <c r="AE24" s="16">
        <f t="shared" si="1"/>
        <v>1.5</v>
      </c>
      <c r="AF24" s="20">
        <v>0</v>
      </c>
      <c r="AG24" s="20">
        <v>2</v>
      </c>
      <c r="AH24" s="20">
        <v>3</v>
      </c>
      <c r="AI24" s="20">
        <v>3</v>
      </c>
      <c r="AJ24" s="20">
        <v>0</v>
      </c>
      <c r="AK24" s="25"/>
      <c r="AL24" s="15"/>
    </row>
    <row r="25" spans="2:38" ht="15.75" x14ac:dyDescent="0.3">
      <c r="B25" s="15" t="str">
        <f>BASE!$D$2</f>
        <v>CONSULTORÍA DE PROCESOS</v>
      </c>
      <c r="C25" s="15" t="s">
        <v>205</v>
      </c>
      <c r="D25" s="15" t="s">
        <v>206</v>
      </c>
      <c r="E25" s="15" t="s">
        <v>201</v>
      </c>
      <c r="F25" s="15" t="s">
        <v>229</v>
      </c>
      <c r="G25" s="15" t="s">
        <v>230</v>
      </c>
      <c r="H25" s="19" t="s">
        <v>196</v>
      </c>
      <c r="I25" s="15" t="s">
        <v>314</v>
      </c>
      <c r="J25" s="15" t="s">
        <v>309</v>
      </c>
      <c r="K25" s="20">
        <v>1</v>
      </c>
      <c r="L25" s="20">
        <v>1</v>
      </c>
      <c r="M25" s="20">
        <v>2</v>
      </c>
      <c r="N25" s="20">
        <v>1</v>
      </c>
      <c r="O25" s="20">
        <v>2</v>
      </c>
      <c r="P25" s="20">
        <v>2</v>
      </c>
      <c r="Q25" s="20">
        <v>2</v>
      </c>
      <c r="R25" s="20">
        <v>1</v>
      </c>
      <c r="S25" s="20">
        <v>2</v>
      </c>
      <c r="T25" s="20">
        <v>3</v>
      </c>
      <c r="U25" s="20">
        <v>3</v>
      </c>
      <c r="V25" s="20">
        <v>1</v>
      </c>
      <c r="W25" s="20">
        <v>3</v>
      </c>
      <c r="X25" s="20">
        <v>1</v>
      </c>
      <c r="Y25" s="20"/>
      <c r="Z25" s="20"/>
      <c r="AA25" s="20"/>
      <c r="AB25" s="20"/>
      <c r="AC25" s="20"/>
      <c r="AD25" s="20"/>
      <c r="AE25" s="16">
        <f t="shared" si="1"/>
        <v>1.7857142857142858</v>
      </c>
      <c r="AF25" s="20">
        <v>1</v>
      </c>
      <c r="AG25" s="20">
        <v>2</v>
      </c>
      <c r="AH25" s="20">
        <v>3</v>
      </c>
      <c r="AI25" s="20">
        <v>2</v>
      </c>
      <c r="AJ25" s="20">
        <v>1</v>
      </c>
      <c r="AK25" s="25"/>
      <c r="AL25" s="15"/>
    </row>
    <row r="26" spans="2:38" ht="15.75" x14ac:dyDescent="0.3">
      <c r="B26" s="15" t="str">
        <f>BASE!$D$2</f>
        <v>CONSULTORÍA DE PROCESOS</v>
      </c>
      <c r="C26" s="15" t="s">
        <v>205</v>
      </c>
      <c r="D26" s="15" t="s">
        <v>206</v>
      </c>
      <c r="E26" s="15" t="s">
        <v>201</v>
      </c>
      <c r="F26" s="15" t="s">
        <v>232</v>
      </c>
      <c r="G26" s="15" t="s">
        <v>233</v>
      </c>
      <c r="H26" s="19" t="s">
        <v>196</v>
      </c>
      <c r="I26" s="15" t="s">
        <v>314</v>
      </c>
      <c r="J26" s="15" t="s">
        <v>308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/>
      <c r="Z26" s="20"/>
      <c r="AA26" s="20"/>
      <c r="AB26" s="20"/>
      <c r="AC26" s="20"/>
      <c r="AD26" s="20"/>
      <c r="AE26" s="16">
        <f t="shared" si="1"/>
        <v>1</v>
      </c>
      <c r="AF26" s="20">
        <v>0</v>
      </c>
      <c r="AG26" s="20">
        <v>2</v>
      </c>
      <c r="AH26" s="20">
        <v>3</v>
      </c>
      <c r="AI26" s="20">
        <v>4</v>
      </c>
      <c r="AJ26" s="20">
        <v>0</v>
      </c>
      <c r="AK26" s="25"/>
      <c r="AL26" s="15"/>
    </row>
    <row r="27" spans="2:38" ht="15.75" x14ac:dyDescent="0.3">
      <c r="B27" s="15" t="str">
        <f>BASE!$D$2</f>
        <v>CONSULTORÍA DE PROCESOS</v>
      </c>
      <c r="C27" s="15" t="s">
        <v>205</v>
      </c>
      <c r="D27" s="15" t="s">
        <v>206</v>
      </c>
      <c r="E27" s="15" t="s">
        <v>201</v>
      </c>
      <c r="F27" s="15" t="s">
        <v>232</v>
      </c>
      <c r="G27" s="15" t="s">
        <v>233</v>
      </c>
      <c r="H27" s="19" t="s">
        <v>196</v>
      </c>
      <c r="I27" s="15" t="s">
        <v>314</v>
      </c>
      <c r="J27" s="15" t="s">
        <v>309</v>
      </c>
      <c r="K27" s="20">
        <v>1</v>
      </c>
      <c r="L27" s="20">
        <v>1</v>
      </c>
      <c r="M27" s="20">
        <v>2</v>
      </c>
      <c r="N27" s="20">
        <v>1</v>
      </c>
      <c r="O27" s="20">
        <v>2</v>
      </c>
      <c r="P27" s="20">
        <v>1</v>
      </c>
      <c r="Q27" s="20">
        <v>2</v>
      </c>
      <c r="R27" s="20">
        <v>2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/>
      <c r="Z27" s="20"/>
      <c r="AA27" s="20"/>
      <c r="AB27" s="20"/>
      <c r="AC27" s="20"/>
      <c r="AD27" s="20"/>
      <c r="AE27" s="16">
        <f t="shared" si="1"/>
        <v>1.2857142857142858</v>
      </c>
      <c r="AF27" s="20">
        <v>1</v>
      </c>
      <c r="AG27" s="20">
        <v>2</v>
      </c>
      <c r="AH27" s="20">
        <v>2</v>
      </c>
      <c r="AI27" s="20">
        <v>3</v>
      </c>
      <c r="AJ27" s="20">
        <v>1</v>
      </c>
      <c r="AK27" s="25"/>
      <c r="AL27" s="15"/>
    </row>
    <row r="28" spans="2:38" ht="15.75" x14ac:dyDescent="0.3">
      <c r="B28" s="15" t="str">
        <f>BASE!$D$2</f>
        <v>CONSULTORÍA DE PROCESOS</v>
      </c>
      <c r="C28" s="15" t="s">
        <v>205</v>
      </c>
      <c r="D28" s="15" t="s">
        <v>206</v>
      </c>
      <c r="E28" s="15" t="s">
        <v>201</v>
      </c>
      <c r="F28" s="15" t="s">
        <v>235</v>
      </c>
      <c r="G28" s="15" t="s">
        <v>236</v>
      </c>
      <c r="H28" s="19" t="s">
        <v>196</v>
      </c>
      <c r="I28" s="15" t="s">
        <v>311</v>
      </c>
      <c r="J28" s="15" t="s">
        <v>308</v>
      </c>
      <c r="K28" s="20">
        <v>1</v>
      </c>
      <c r="L28" s="20">
        <v>0</v>
      </c>
      <c r="M28" s="20">
        <v>1</v>
      </c>
      <c r="N28" s="20">
        <v>1</v>
      </c>
      <c r="O28" s="20">
        <v>2</v>
      </c>
      <c r="P28" s="20">
        <v>1</v>
      </c>
      <c r="Q28" s="20">
        <v>2</v>
      </c>
      <c r="R28" s="20">
        <v>0</v>
      </c>
      <c r="S28" s="20">
        <v>1</v>
      </c>
      <c r="T28" s="20">
        <v>1</v>
      </c>
      <c r="U28" s="20">
        <v>1</v>
      </c>
      <c r="V28" s="20">
        <v>2</v>
      </c>
      <c r="W28" s="20">
        <v>2</v>
      </c>
      <c r="X28" s="20">
        <v>0</v>
      </c>
      <c r="Y28" s="20"/>
      <c r="Z28" s="20"/>
      <c r="AA28" s="20"/>
      <c r="AB28" s="20"/>
      <c r="AC28" s="20"/>
      <c r="AD28" s="20"/>
      <c r="AE28" s="16">
        <f t="shared" si="1"/>
        <v>1.0714285714285714</v>
      </c>
      <c r="AF28" s="20">
        <v>0</v>
      </c>
      <c r="AG28" s="20">
        <v>2</v>
      </c>
      <c r="AH28" s="20">
        <v>1</v>
      </c>
      <c r="AI28" s="20">
        <v>2</v>
      </c>
      <c r="AJ28" s="20">
        <v>0</v>
      </c>
      <c r="AK28" s="25"/>
      <c r="AL28" s="15"/>
    </row>
    <row r="29" spans="2:38" ht="15.75" x14ac:dyDescent="0.3">
      <c r="B29" s="15" t="str">
        <f>BASE!$D$2</f>
        <v>CONSULTORÍA DE PROCESOS</v>
      </c>
      <c r="C29" s="15" t="s">
        <v>205</v>
      </c>
      <c r="D29" s="15" t="s">
        <v>206</v>
      </c>
      <c r="E29" s="15" t="s">
        <v>201</v>
      </c>
      <c r="F29" s="15" t="s">
        <v>235</v>
      </c>
      <c r="G29" s="15" t="s">
        <v>236</v>
      </c>
      <c r="H29" s="19" t="s">
        <v>196</v>
      </c>
      <c r="I29" s="15" t="s">
        <v>311</v>
      </c>
      <c r="J29" s="15" t="s">
        <v>309</v>
      </c>
      <c r="K29" s="20">
        <v>0</v>
      </c>
      <c r="L29" s="20">
        <v>0</v>
      </c>
      <c r="M29" s="20">
        <v>1</v>
      </c>
      <c r="N29" s="20">
        <v>0</v>
      </c>
      <c r="O29" s="20">
        <v>1</v>
      </c>
      <c r="P29" s="20">
        <v>1</v>
      </c>
      <c r="Q29" s="20">
        <v>2</v>
      </c>
      <c r="R29" s="20">
        <v>0</v>
      </c>
      <c r="S29" s="20">
        <v>1</v>
      </c>
      <c r="T29" s="20">
        <v>0</v>
      </c>
      <c r="U29" s="20">
        <v>1</v>
      </c>
      <c r="V29" s="20">
        <v>0</v>
      </c>
      <c r="W29" s="20">
        <v>1</v>
      </c>
      <c r="X29" s="20">
        <v>0</v>
      </c>
      <c r="Y29" s="20"/>
      <c r="Z29" s="20"/>
      <c r="AA29" s="20"/>
      <c r="AB29" s="20"/>
      <c r="AC29" s="20"/>
      <c r="AD29" s="20"/>
      <c r="AE29" s="16">
        <f t="shared" si="1"/>
        <v>0.5714285714285714</v>
      </c>
      <c r="AF29" s="20">
        <v>0</v>
      </c>
      <c r="AG29" s="20">
        <v>2</v>
      </c>
      <c r="AH29" s="20">
        <v>2</v>
      </c>
      <c r="AI29" s="20">
        <v>3</v>
      </c>
      <c r="AJ29" s="20">
        <v>0</v>
      </c>
      <c r="AK29" s="25"/>
      <c r="AL29" s="15"/>
    </row>
    <row r="30" spans="2:38" ht="15.75" x14ac:dyDescent="0.3">
      <c r="B30" s="15" t="str">
        <f>BASE!$D$2</f>
        <v>CONSULTORÍA DE PROCESOS</v>
      </c>
      <c r="C30" s="15" t="s">
        <v>210</v>
      </c>
      <c r="D30" s="15" t="s">
        <v>211</v>
      </c>
      <c r="E30" s="15" t="s">
        <v>201</v>
      </c>
      <c r="F30" s="15" t="s">
        <v>238</v>
      </c>
      <c r="G30" s="15" t="s">
        <v>239</v>
      </c>
      <c r="H30" s="19" t="s">
        <v>196</v>
      </c>
      <c r="I30" s="15" t="s">
        <v>314</v>
      </c>
      <c r="J30" s="15" t="s">
        <v>308</v>
      </c>
      <c r="K30" s="20">
        <v>2</v>
      </c>
      <c r="L30" s="20">
        <v>1</v>
      </c>
      <c r="M30" s="20">
        <v>1</v>
      </c>
      <c r="N30" s="20">
        <v>1</v>
      </c>
      <c r="O30" s="20">
        <v>2</v>
      </c>
      <c r="P30" s="20">
        <v>2</v>
      </c>
      <c r="Q30" s="20">
        <v>2</v>
      </c>
      <c r="R30" s="20">
        <v>2</v>
      </c>
      <c r="S30" s="20">
        <v>1</v>
      </c>
      <c r="T30" s="20">
        <v>2</v>
      </c>
      <c r="U30" s="20">
        <v>2</v>
      </c>
      <c r="V30" s="20">
        <v>1</v>
      </c>
      <c r="W30" s="20">
        <v>1</v>
      </c>
      <c r="X30" s="20">
        <v>1</v>
      </c>
      <c r="Y30" s="20"/>
      <c r="Z30" s="20"/>
      <c r="AA30" s="20"/>
      <c r="AB30" s="20"/>
      <c r="AC30" s="20"/>
      <c r="AD30" s="20"/>
      <c r="AE30" s="16">
        <f t="shared" si="1"/>
        <v>1.5</v>
      </c>
      <c r="AF30" s="20">
        <v>1</v>
      </c>
      <c r="AG30" s="20">
        <v>2</v>
      </c>
      <c r="AH30" s="20">
        <v>2</v>
      </c>
      <c r="AI30" s="20">
        <v>3</v>
      </c>
      <c r="AJ30" s="20">
        <v>1</v>
      </c>
      <c r="AK30" s="25"/>
      <c r="AL30" s="15"/>
    </row>
    <row r="31" spans="2:38" ht="15.75" x14ac:dyDescent="0.3">
      <c r="B31" s="15" t="str">
        <f>BASE!$D$2</f>
        <v>CONSULTORÍA DE PROCESOS</v>
      </c>
      <c r="C31" s="15" t="s">
        <v>210</v>
      </c>
      <c r="D31" s="15" t="s">
        <v>211</v>
      </c>
      <c r="E31" s="15" t="s">
        <v>201</v>
      </c>
      <c r="F31" s="15" t="s">
        <v>238</v>
      </c>
      <c r="G31" s="15" t="s">
        <v>239</v>
      </c>
      <c r="H31" s="19" t="s">
        <v>196</v>
      </c>
      <c r="I31" s="15" t="s">
        <v>314</v>
      </c>
      <c r="J31" s="15" t="s">
        <v>309</v>
      </c>
      <c r="K31" s="20">
        <v>2</v>
      </c>
      <c r="L31" s="20">
        <v>2</v>
      </c>
      <c r="M31" s="20">
        <v>2</v>
      </c>
      <c r="N31" s="20">
        <v>2</v>
      </c>
      <c r="O31" s="20">
        <v>2</v>
      </c>
      <c r="P31" s="20">
        <v>1</v>
      </c>
      <c r="Q31" s="20">
        <v>3</v>
      </c>
      <c r="R31" s="20">
        <v>2</v>
      </c>
      <c r="S31" s="20">
        <v>2</v>
      </c>
      <c r="T31" s="20">
        <v>2</v>
      </c>
      <c r="U31" s="20">
        <v>2</v>
      </c>
      <c r="V31" s="20">
        <v>1</v>
      </c>
      <c r="W31" s="20">
        <v>2</v>
      </c>
      <c r="X31" s="20">
        <v>1</v>
      </c>
      <c r="Y31" s="20"/>
      <c r="Z31" s="20"/>
      <c r="AA31" s="20"/>
      <c r="AB31" s="20"/>
      <c r="AC31" s="20"/>
      <c r="AD31" s="20"/>
      <c r="AE31" s="16">
        <f t="shared" si="1"/>
        <v>1.8571428571428572</v>
      </c>
      <c r="AF31" s="20">
        <v>1</v>
      </c>
      <c r="AG31" s="20">
        <v>2</v>
      </c>
      <c r="AH31" s="20">
        <v>2</v>
      </c>
      <c r="AI31" s="20">
        <v>3</v>
      </c>
      <c r="AJ31" s="20">
        <v>1</v>
      </c>
      <c r="AK31" s="25"/>
      <c r="AL31" s="15"/>
    </row>
    <row r="32" spans="2:38" ht="15.75" x14ac:dyDescent="0.3">
      <c r="B32" s="15" t="str">
        <f>BASE!$D$2</f>
        <v>CONSULTORÍA DE PROCESOS</v>
      </c>
      <c r="C32" s="15" t="s">
        <v>210</v>
      </c>
      <c r="D32" s="15" t="s">
        <v>211</v>
      </c>
      <c r="E32" s="15" t="s">
        <v>201</v>
      </c>
      <c r="F32" s="15" t="s">
        <v>241</v>
      </c>
      <c r="G32" s="15" t="s">
        <v>242</v>
      </c>
      <c r="H32" s="19" t="s">
        <v>196</v>
      </c>
      <c r="I32" s="15" t="s">
        <v>310</v>
      </c>
      <c r="J32" s="15" t="s">
        <v>308</v>
      </c>
      <c r="K32" s="20">
        <v>2</v>
      </c>
      <c r="L32" s="20">
        <v>2</v>
      </c>
      <c r="M32" s="20">
        <v>2</v>
      </c>
      <c r="N32" s="20">
        <v>2</v>
      </c>
      <c r="O32" s="20">
        <v>4</v>
      </c>
      <c r="P32" s="20">
        <v>3</v>
      </c>
      <c r="Q32" s="20">
        <v>2</v>
      </c>
      <c r="R32" s="20">
        <v>2</v>
      </c>
      <c r="S32" s="20">
        <v>4</v>
      </c>
      <c r="T32" s="20">
        <v>3</v>
      </c>
      <c r="U32" s="20">
        <v>3</v>
      </c>
      <c r="V32" s="20">
        <v>2</v>
      </c>
      <c r="W32" s="20">
        <v>2</v>
      </c>
      <c r="X32" s="20">
        <v>3</v>
      </c>
      <c r="Y32" s="20"/>
      <c r="Z32" s="20"/>
      <c r="AA32" s="20"/>
      <c r="AB32" s="20"/>
      <c r="AC32" s="20"/>
      <c r="AD32" s="20"/>
      <c r="AE32" s="16">
        <f t="shared" si="1"/>
        <v>2.5714285714285716</v>
      </c>
      <c r="AF32" s="20">
        <v>1</v>
      </c>
      <c r="AG32" s="20">
        <v>3</v>
      </c>
      <c r="AH32" s="20">
        <v>2</v>
      </c>
      <c r="AI32" s="20">
        <v>3</v>
      </c>
      <c r="AJ32" s="20">
        <v>1</v>
      </c>
      <c r="AK32" s="25"/>
      <c r="AL32" s="15"/>
    </row>
    <row r="33" spans="2:38" ht="15.75" x14ac:dyDescent="0.3">
      <c r="B33" s="15" t="str">
        <f>BASE!$D$2</f>
        <v>CONSULTORÍA DE PROCESOS</v>
      </c>
      <c r="C33" s="15" t="s">
        <v>210</v>
      </c>
      <c r="D33" s="15" t="s">
        <v>211</v>
      </c>
      <c r="E33" s="15" t="s">
        <v>201</v>
      </c>
      <c r="F33" s="15" t="s">
        <v>241</v>
      </c>
      <c r="G33" s="15" t="s">
        <v>242</v>
      </c>
      <c r="H33" s="19" t="s">
        <v>196</v>
      </c>
      <c r="I33" s="15" t="s">
        <v>310</v>
      </c>
      <c r="J33" s="15" t="s">
        <v>309</v>
      </c>
      <c r="K33" s="20">
        <v>2</v>
      </c>
      <c r="L33" s="20">
        <v>2</v>
      </c>
      <c r="M33" s="20">
        <v>2</v>
      </c>
      <c r="N33" s="20">
        <v>3</v>
      </c>
      <c r="O33" s="20">
        <v>3</v>
      </c>
      <c r="P33" s="20">
        <v>3</v>
      </c>
      <c r="Q33" s="20">
        <v>2</v>
      </c>
      <c r="R33" s="20">
        <v>2</v>
      </c>
      <c r="S33" s="20">
        <v>2</v>
      </c>
      <c r="T33" s="20">
        <v>2</v>
      </c>
      <c r="U33" s="20">
        <v>3</v>
      </c>
      <c r="V33" s="20">
        <v>1</v>
      </c>
      <c r="W33" s="20">
        <v>2</v>
      </c>
      <c r="X33" s="20">
        <v>2</v>
      </c>
      <c r="Y33" s="20"/>
      <c r="Z33" s="20"/>
      <c r="AA33" s="20"/>
      <c r="AB33" s="20"/>
      <c r="AC33" s="20"/>
      <c r="AD33" s="20"/>
      <c r="AE33" s="16">
        <f t="shared" si="1"/>
        <v>2.2142857142857144</v>
      </c>
      <c r="AF33" s="20">
        <v>1</v>
      </c>
      <c r="AG33" s="20">
        <v>3</v>
      </c>
      <c r="AH33" s="20">
        <v>3</v>
      </c>
      <c r="AI33" s="20">
        <v>3</v>
      </c>
      <c r="AJ33" s="20">
        <v>1</v>
      </c>
      <c r="AK33" s="25"/>
      <c r="AL33" s="15"/>
    </row>
    <row r="34" spans="2:38" ht="15.75" x14ac:dyDescent="0.3">
      <c r="B34" s="15" t="str">
        <f>BASE!$D$2</f>
        <v>CONSULTORÍA DE PROCESOS</v>
      </c>
      <c r="C34" s="15" t="s">
        <v>210</v>
      </c>
      <c r="D34" s="15" t="s">
        <v>211</v>
      </c>
      <c r="E34" s="15" t="s">
        <v>201</v>
      </c>
      <c r="F34" s="15" t="s">
        <v>244</v>
      </c>
      <c r="G34" s="15" t="s">
        <v>245</v>
      </c>
      <c r="H34" s="19" t="s">
        <v>196</v>
      </c>
      <c r="I34" s="15" t="s">
        <v>314</v>
      </c>
      <c r="J34" s="15" t="s">
        <v>308</v>
      </c>
      <c r="K34" s="20">
        <v>0</v>
      </c>
      <c r="L34" s="20">
        <v>0</v>
      </c>
      <c r="M34" s="20">
        <v>2</v>
      </c>
      <c r="N34" s="20">
        <v>1</v>
      </c>
      <c r="O34" s="20">
        <v>1</v>
      </c>
      <c r="P34" s="20">
        <v>2</v>
      </c>
      <c r="Q34" s="20">
        <v>1</v>
      </c>
      <c r="R34" s="20">
        <v>2</v>
      </c>
      <c r="S34" s="20">
        <v>1</v>
      </c>
      <c r="T34" s="20">
        <v>1</v>
      </c>
      <c r="U34" s="20">
        <v>2</v>
      </c>
      <c r="V34" s="20">
        <v>0</v>
      </c>
      <c r="W34" s="20">
        <v>1</v>
      </c>
      <c r="X34" s="20">
        <v>1</v>
      </c>
      <c r="Y34" s="20"/>
      <c r="Z34" s="20"/>
      <c r="AA34" s="20"/>
      <c r="AB34" s="20"/>
      <c r="AC34" s="20"/>
      <c r="AD34" s="20"/>
      <c r="AE34" s="16">
        <f t="shared" si="1"/>
        <v>1.0714285714285714</v>
      </c>
      <c r="AF34" s="20">
        <v>0</v>
      </c>
      <c r="AG34" s="20">
        <v>2</v>
      </c>
      <c r="AH34" s="20">
        <v>1</v>
      </c>
      <c r="AI34" s="20">
        <v>2</v>
      </c>
      <c r="AJ34" s="20">
        <v>0</v>
      </c>
      <c r="AK34" s="25"/>
      <c r="AL34" s="15"/>
    </row>
    <row r="35" spans="2:38" ht="15.75" x14ac:dyDescent="0.3">
      <c r="B35" s="15" t="str">
        <f>BASE!$D$2</f>
        <v>CONSULTORÍA DE PROCESOS</v>
      </c>
      <c r="C35" s="15" t="s">
        <v>210</v>
      </c>
      <c r="D35" s="15" t="s">
        <v>211</v>
      </c>
      <c r="E35" s="15" t="s">
        <v>201</v>
      </c>
      <c r="F35" s="15" t="s">
        <v>244</v>
      </c>
      <c r="G35" s="15" t="s">
        <v>245</v>
      </c>
      <c r="H35" s="19" t="s">
        <v>196</v>
      </c>
      <c r="I35" s="15" t="s">
        <v>314</v>
      </c>
      <c r="J35" s="15" t="s">
        <v>309</v>
      </c>
      <c r="K35" s="20">
        <v>0</v>
      </c>
      <c r="L35" s="20">
        <v>0</v>
      </c>
      <c r="M35" s="20">
        <v>2</v>
      </c>
      <c r="N35" s="20">
        <v>0</v>
      </c>
      <c r="O35" s="20">
        <v>1</v>
      </c>
      <c r="P35" s="20">
        <v>1</v>
      </c>
      <c r="Q35" s="20">
        <v>1</v>
      </c>
      <c r="R35" s="20">
        <v>1</v>
      </c>
      <c r="S35" s="20">
        <v>1</v>
      </c>
      <c r="T35" s="20">
        <v>0</v>
      </c>
      <c r="U35" s="20">
        <v>1</v>
      </c>
      <c r="V35" s="20">
        <v>0</v>
      </c>
      <c r="W35" s="20">
        <v>0</v>
      </c>
      <c r="X35" s="20">
        <v>0</v>
      </c>
      <c r="Y35" s="20"/>
      <c r="Z35" s="20"/>
      <c r="AA35" s="20"/>
      <c r="AB35" s="20"/>
      <c r="AC35" s="20"/>
      <c r="AD35" s="20"/>
      <c r="AE35" s="16">
        <f t="shared" si="1"/>
        <v>0.5714285714285714</v>
      </c>
      <c r="AF35" s="20">
        <v>0</v>
      </c>
      <c r="AG35" s="20">
        <v>1</v>
      </c>
      <c r="AH35" s="20">
        <v>2</v>
      </c>
      <c r="AI35" s="20">
        <v>2</v>
      </c>
      <c r="AJ35" s="20">
        <v>0</v>
      </c>
      <c r="AK35" s="25"/>
      <c r="AL35" s="15"/>
    </row>
    <row r="36" spans="2:38" ht="15.75" x14ac:dyDescent="0.3">
      <c r="B36" s="15" t="str">
        <f>BASE!$D$2</f>
        <v>CONSULTORÍA DE PROCESOS</v>
      </c>
      <c r="C36" s="15" t="s">
        <v>210</v>
      </c>
      <c r="D36" s="15" t="s">
        <v>211</v>
      </c>
      <c r="E36" s="15" t="s">
        <v>201</v>
      </c>
      <c r="F36" s="15" t="s">
        <v>247</v>
      </c>
      <c r="G36" s="15" t="s">
        <v>248</v>
      </c>
      <c r="H36" s="19" t="s">
        <v>196</v>
      </c>
      <c r="I36" s="15" t="s">
        <v>311</v>
      </c>
      <c r="J36" s="15" t="s">
        <v>308</v>
      </c>
      <c r="K36" s="20">
        <v>1</v>
      </c>
      <c r="L36" s="20">
        <v>1</v>
      </c>
      <c r="M36" s="20">
        <v>1</v>
      </c>
      <c r="N36" s="20">
        <v>1</v>
      </c>
      <c r="O36" s="20">
        <v>2</v>
      </c>
      <c r="P36" s="20">
        <v>2</v>
      </c>
      <c r="Q36" s="20">
        <v>1</v>
      </c>
      <c r="R36" s="20">
        <v>2</v>
      </c>
      <c r="S36" s="20">
        <v>1</v>
      </c>
      <c r="T36" s="20">
        <v>2</v>
      </c>
      <c r="U36" s="20">
        <v>2</v>
      </c>
      <c r="V36" s="20">
        <v>1</v>
      </c>
      <c r="W36" s="20">
        <v>2</v>
      </c>
      <c r="X36" s="20">
        <v>1</v>
      </c>
      <c r="Y36" s="20"/>
      <c r="Z36" s="20"/>
      <c r="AA36" s="20"/>
      <c r="AB36" s="20"/>
      <c r="AC36" s="20"/>
      <c r="AD36" s="20"/>
      <c r="AE36" s="16">
        <f t="shared" si="1"/>
        <v>1.4285714285714286</v>
      </c>
      <c r="AF36" s="20">
        <v>0</v>
      </c>
      <c r="AG36" s="20">
        <v>2</v>
      </c>
      <c r="AH36" s="20">
        <v>2</v>
      </c>
      <c r="AI36" s="20">
        <v>2</v>
      </c>
      <c r="AJ36" s="20">
        <v>0</v>
      </c>
      <c r="AK36" s="25"/>
      <c r="AL36" s="15"/>
    </row>
    <row r="37" spans="2:38" ht="15.75" x14ac:dyDescent="0.3">
      <c r="B37" s="15" t="str">
        <f>BASE!$D$2</f>
        <v>CONSULTORÍA DE PROCESOS</v>
      </c>
      <c r="C37" s="15" t="s">
        <v>210</v>
      </c>
      <c r="D37" s="15" t="s">
        <v>211</v>
      </c>
      <c r="E37" s="15" t="s">
        <v>201</v>
      </c>
      <c r="F37" s="15" t="s">
        <v>247</v>
      </c>
      <c r="G37" s="15" t="s">
        <v>248</v>
      </c>
      <c r="H37" s="19" t="s">
        <v>196</v>
      </c>
      <c r="I37" s="15" t="s">
        <v>311</v>
      </c>
      <c r="J37" s="15" t="s">
        <v>309</v>
      </c>
      <c r="K37" s="20">
        <v>0</v>
      </c>
      <c r="L37" s="20">
        <v>1</v>
      </c>
      <c r="M37" s="20">
        <v>2</v>
      </c>
      <c r="N37" s="20">
        <v>1</v>
      </c>
      <c r="O37" s="20">
        <v>1</v>
      </c>
      <c r="P37" s="20">
        <v>2</v>
      </c>
      <c r="Q37" s="20">
        <v>1</v>
      </c>
      <c r="R37" s="20">
        <v>2</v>
      </c>
      <c r="S37" s="20">
        <v>2</v>
      </c>
      <c r="T37" s="20">
        <v>1</v>
      </c>
      <c r="U37" s="20">
        <v>2</v>
      </c>
      <c r="V37" s="20">
        <v>1</v>
      </c>
      <c r="W37" s="20">
        <v>1</v>
      </c>
      <c r="X37" s="20">
        <v>1</v>
      </c>
      <c r="Y37" s="20"/>
      <c r="Z37" s="20"/>
      <c r="AA37" s="20"/>
      <c r="AB37" s="20"/>
      <c r="AC37" s="20"/>
      <c r="AD37" s="20"/>
      <c r="AE37" s="16">
        <f t="shared" si="1"/>
        <v>1.2857142857142858</v>
      </c>
      <c r="AF37" s="20">
        <v>0</v>
      </c>
      <c r="AG37" s="20">
        <v>2</v>
      </c>
      <c r="AH37" s="20">
        <v>2</v>
      </c>
      <c r="AI37" s="20">
        <v>3</v>
      </c>
      <c r="AJ37" s="20">
        <v>0</v>
      </c>
      <c r="AK37" s="25"/>
      <c r="AL37" s="15"/>
    </row>
    <row r="38" spans="2:38" ht="15.75" x14ac:dyDescent="0.3">
      <c r="B38" s="15" t="str">
        <f>BASE!$D$2</f>
        <v>CONSULTORÍA DE PROCESOS</v>
      </c>
      <c r="C38" s="15" t="s">
        <v>205</v>
      </c>
      <c r="D38" s="15" t="s">
        <v>206</v>
      </c>
      <c r="E38" s="15" t="s">
        <v>201</v>
      </c>
      <c r="F38" s="15" t="s">
        <v>250</v>
      </c>
      <c r="G38" s="15" t="s">
        <v>251</v>
      </c>
      <c r="H38" s="19" t="s">
        <v>196</v>
      </c>
      <c r="I38" s="15" t="s">
        <v>314</v>
      </c>
      <c r="J38" s="15" t="s">
        <v>308</v>
      </c>
      <c r="K38" s="20">
        <v>1</v>
      </c>
      <c r="L38" s="20">
        <v>2</v>
      </c>
      <c r="M38" s="20">
        <v>2</v>
      </c>
      <c r="N38" s="20">
        <v>1</v>
      </c>
      <c r="O38" s="20">
        <v>2</v>
      </c>
      <c r="P38" s="20">
        <v>2</v>
      </c>
      <c r="Q38" s="20">
        <v>2</v>
      </c>
      <c r="R38" s="20">
        <v>1</v>
      </c>
      <c r="S38" s="20">
        <v>2</v>
      </c>
      <c r="T38" s="20">
        <v>2</v>
      </c>
      <c r="U38" s="20">
        <v>2</v>
      </c>
      <c r="V38" s="20">
        <v>1</v>
      </c>
      <c r="W38" s="20">
        <v>1</v>
      </c>
      <c r="X38" s="20">
        <v>2</v>
      </c>
      <c r="Y38" s="20"/>
      <c r="Z38" s="20"/>
      <c r="AA38" s="20"/>
      <c r="AB38" s="20"/>
      <c r="AC38" s="20"/>
      <c r="AD38" s="20"/>
      <c r="AE38" s="16">
        <f t="shared" si="1"/>
        <v>1.6428571428571428</v>
      </c>
      <c r="AF38" s="20">
        <v>1</v>
      </c>
      <c r="AG38" s="20">
        <v>2</v>
      </c>
      <c r="AH38" s="20">
        <v>2</v>
      </c>
      <c r="AI38" s="20">
        <v>3</v>
      </c>
      <c r="AJ38" s="20">
        <v>1</v>
      </c>
      <c r="AK38" s="25"/>
      <c r="AL38" s="15"/>
    </row>
    <row r="39" spans="2:38" ht="15.75" x14ac:dyDescent="0.3">
      <c r="B39" s="15" t="str">
        <f>BASE!$D$2</f>
        <v>CONSULTORÍA DE PROCESOS</v>
      </c>
      <c r="C39" s="15" t="s">
        <v>205</v>
      </c>
      <c r="D39" s="15" t="s">
        <v>206</v>
      </c>
      <c r="E39" s="15" t="s">
        <v>201</v>
      </c>
      <c r="F39" s="15" t="s">
        <v>250</v>
      </c>
      <c r="G39" s="15" t="s">
        <v>251</v>
      </c>
      <c r="H39" s="19" t="s">
        <v>196</v>
      </c>
      <c r="I39" s="15" t="s">
        <v>314</v>
      </c>
      <c r="J39" s="15" t="s">
        <v>309</v>
      </c>
      <c r="K39" s="20">
        <v>1</v>
      </c>
      <c r="L39" s="20">
        <v>2</v>
      </c>
      <c r="M39" s="20">
        <v>2</v>
      </c>
      <c r="N39" s="20">
        <v>2</v>
      </c>
      <c r="O39" s="20">
        <v>2</v>
      </c>
      <c r="P39" s="20">
        <v>2</v>
      </c>
      <c r="Q39" s="20">
        <v>2</v>
      </c>
      <c r="R39" s="20">
        <v>0</v>
      </c>
      <c r="S39" s="20">
        <v>2</v>
      </c>
      <c r="T39" s="20">
        <v>2</v>
      </c>
      <c r="U39" s="20">
        <v>2</v>
      </c>
      <c r="V39" s="20">
        <v>1</v>
      </c>
      <c r="W39" s="20">
        <v>1</v>
      </c>
      <c r="X39" s="20">
        <v>1</v>
      </c>
      <c r="Y39" s="20"/>
      <c r="Z39" s="20"/>
      <c r="AA39" s="20"/>
      <c r="AB39" s="20"/>
      <c r="AC39" s="20"/>
      <c r="AD39" s="20"/>
      <c r="AE39" s="16">
        <f t="shared" si="1"/>
        <v>1.5714285714285714</v>
      </c>
      <c r="AF39" s="20">
        <v>1</v>
      </c>
      <c r="AG39" s="20">
        <v>2</v>
      </c>
      <c r="AH39" s="20">
        <v>2</v>
      </c>
      <c r="AI39" s="20">
        <v>3</v>
      </c>
      <c r="AJ39" s="20">
        <v>1</v>
      </c>
      <c r="AK39" s="25"/>
      <c r="AL39" s="15"/>
    </row>
    <row r="40" spans="2:38" ht="15.75" x14ac:dyDescent="0.3">
      <c r="B40" s="15" t="str">
        <f>BASE!$D$2</f>
        <v>CONSULTORÍA DE PROCESOS</v>
      </c>
      <c r="C40" s="15" t="s">
        <v>210</v>
      </c>
      <c r="D40" s="15" t="s">
        <v>211</v>
      </c>
      <c r="E40" s="15" t="s">
        <v>201</v>
      </c>
      <c r="F40" s="15" t="s">
        <v>253</v>
      </c>
      <c r="G40" s="15" t="s">
        <v>254</v>
      </c>
      <c r="H40" s="19" t="s">
        <v>196</v>
      </c>
      <c r="I40" s="15" t="s">
        <v>314</v>
      </c>
      <c r="J40" s="15" t="s">
        <v>308</v>
      </c>
      <c r="K40" s="20">
        <v>1</v>
      </c>
      <c r="L40" s="20">
        <v>1</v>
      </c>
      <c r="M40" s="20">
        <v>2</v>
      </c>
      <c r="N40" s="20">
        <v>2</v>
      </c>
      <c r="O40" s="20">
        <v>3</v>
      </c>
      <c r="P40" s="20">
        <v>3</v>
      </c>
      <c r="Q40" s="20">
        <v>2</v>
      </c>
      <c r="R40" s="20">
        <v>2</v>
      </c>
      <c r="S40" s="20">
        <v>3</v>
      </c>
      <c r="T40" s="20">
        <v>1</v>
      </c>
      <c r="U40" s="20">
        <v>3</v>
      </c>
      <c r="V40" s="20">
        <v>1</v>
      </c>
      <c r="W40" s="20">
        <v>2</v>
      </c>
      <c r="X40" s="20">
        <v>1</v>
      </c>
      <c r="Y40" s="20"/>
      <c r="Z40" s="20"/>
      <c r="AA40" s="20"/>
      <c r="AB40" s="20"/>
      <c r="AC40" s="20"/>
      <c r="AD40" s="20"/>
      <c r="AE40" s="16">
        <f t="shared" si="1"/>
        <v>1.9285714285714286</v>
      </c>
      <c r="AF40" s="20">
        <v>1</v>
      </c>
      <c r="AG40" s="20">
        <v>2</v>
      </c>
      <c r="AH40" s="20">
        <v>3</v>
      </c>
      <c r="AI40" s="20">
        <v>3</v>
      </c>
      <c r="AJ40" s="20">
        <v>1</v>
      </c>
      <c r="AK40" s="25"/>
      <c r="AL40" s="15"/>
    </row>
    <row r="41" spans="2:38" ht="15.75" x14ac:dyDescent="0.3">
      <c r="B41" s="15" t="str">
        <f>BASE!$D$2</f>
        <v>CONSULTORÍA DE PROCESOS</v>
      </c>
      <c r="C41" s="15" t="s">
        <v>210</v>
      </c>
      <c r="D41" s="15" t="s">
        <v>211</v>
      </c>
      <c r="E41" s="15" t="s">
        <v>201</v>
      </c>
      <c r="F41" s="15" t="s">
        <v>253</v>
      </c>
      <c r="G41" s="15" t="s">
        <v>254</v>
      </c>
      <c r="H41" s="19" t="s">
        <v>196</v>
      </c>
      <c r="I41" s="15" t="s">
        <v>314</v>
      </c>
      <c r="J41" s="15" t="s">
        <v>309</v>
      </c>
      <c r="K41" s="20">
        <v>1</v>
      </c>
      <c r="L41" s="20">
        <v>2</v>
      </c>
      <c r="M41" s="20">
        <v>2</v>
      </c>
      <c r="N41" s="20">
        <v>2</v>
      </c>
      <c r="O41" s="20">
        <v>2</v>
      </c>
      <c r="P41" s="20">
        <v>2</v>
      </c>
      <c r="Q41" s="20">
        <v>3</v>
      </c>
      <c r="R41" s="20">
        <v>2</v>
      </c>
      <c r="S41" s="20">
        <v>2</v>
      </c>
      <c r="T41" s="20">
        <v>1</v>
      </c>
      <c r="U41" s="20">
        <v>2</v>
      </c>
      <c r="V41" s="20">
        <v>1</v>
      </c>
      <c r="W41" s="20">
        <v>2</v>
      </c>
      <c r="X41" s="20">
        <v>1</v>
      </c>
      <c r="Y41" s="20"/>
      <c r="Z41" s="20"/>
      <c r="AA41" s="20"/>
      <c r="AB41" s="20"/>
      <c r="AC41" s="20"/>
      <c r="AD41" s="20"/>
      <c r="AE41" s="16">
        <f t="shared" si="1"/>
        <v>1.7857142857142858</v>
      </c>
      <c r="AF41" s="20">
        <v>1</v>
      </c>
      <c r="AG41" s="20">
        <v>2</v>
      </c>
      <c r="AH41" s="20">
        <v>3</v>
      </c>
      <c r="AI41" s="20">
        <v>3</v>
      </c>
      <c r="AJ41" s="20">
        <v>1</v>
      </c>
      <c r="AK41" s="25"/>
      <c r="AL41" s="15"/>
    </row>
    <row r="42" spans="2:38" ht="15.75" x14ac:dyDescent="0.3">
      <c r="B42" s="15" t="str">
        <f>BASE!$D$2</f>
        <v>CONSULTORÍA DE PROCESOS</v>
      </c>
      <c r="C42" s="15" t="s">
        <v>199</v>
      </c>
      <c r="D42" s="15" t="s">
        <v>200</v>
      </c>
      <c r="E42" s="15" t="s">
        <v>201</v>
      </c>
      <c r="F42" s="15" t="s">
        <v>256</v>
      </c>
      <c r="G42" s="15" t="s">
        <v>257</v>
      </c>
      <c r="H42" s="19" t="s">
        <v>196</v>
      </c>
      <c r="I42" s="15" t="s">
        <v>311</v>
      </c>
      <c r="J42" s="15" t="s">
        <v>308</v>
      </c>
      <c r="K42" s="20">
        <v>1</v>
      </c>
      <c r="L42" s="20">
        <v>1</v>
      </c>
      <c r="M42" s="20">
        <v>1</v>
      </c>
      <c r="N42" s="20">
        <v>2</v>
      </c>
      <c r="O42" s="20">
        <v>1</v>
      </c>
      <c r="P42" s="20">
        <v>2</v>
      </c>
      <c r="Q42" s="20">
        <v>2</v>
      </c>
      <c r="R42" s="20">
        <v>1</v>
      </c>
      <c r="S42" s="20">
        <v>2</v>
      </c>
      <c r="T42" s="20">
        <v>2</v>
      </c>
      <c r="U42" s="20">
        <v>2</v>
      </c>
      <c r="V42" s="20">
        <v>1</v>
      </c>
      <c r="W42" s="20">
        <v>2</v>
      </c>
      <c r="X42" s="20">
        <v>3</v>
      </c>
      <c r="Y42" s="20"/>
      <c r="Z42" s="20"/>
      <c r="AA42" s="20"/>
      <c r="AB42" s="20"/>
      <c r="AC42" s="20"/>
      <c r="AD42" s="20"/>
      <c r="AE42" s="16">
        <f t="shared" si="1"/>
        <v>1.6428571428571428</v>
      </c>
      <c r="AF42" s="20">
        <v>0</v>
      </c>
      <c r="AG42" s="20">
        <v>2</v>
      </c>
      <c r="AH42" s="20">
        <v>2</v>
      </c>
      <c r="AI42" s="20">
        <v>4</v>
      </c>
      <c r="AJ42" s="20">
        <v>0</v>
      </c>
      <c r="AK42" s="25"/>
      <c r="AL42" s="15"/>
    </row>
    <row r="43" spans="2:38" ht="15.75" x14ac:dyDescent="0.3">
      <c r="B43" s="15" t="str">
        <f>BASE!$D$2</f>
        <v>CONSULTORÍA DE PROCESOS</v>
      </c>
      <c r="C43" s="15" t="s">
        <v>199</v>
      </c>
      <c r="D43" s="15" t="s">
        <v>200</v>
      </c>
      <c r="E43" s="15" t="s">
        <v>201</v>
      </c>
      <c r="F43" s="15" t="s">
        <v>256</v>
      </c>
      <c r="G43" s="15" t="s">
        <v>257</v>
      </c>
      <c r="H43" s="19" t="s">
        <v>196</v>
      </c>
      <c r="I43" s="15" t="s">
        <v>311</v>
      </c>
      <c r="J43" s="15" t="s">
        <v>309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2</v>
      </c>
      <c r="R43" s="20">
        <v>2</v>
      </c>
      <c r="S43" s="20">
        <v>2</v>
      </c>
      <c r="T43" s="20">
        <v>2</v>
      </c>
      <c r="U43" s="20">
        <v>2</v>
      </c>
      <c r="V43" s="20">
        <v>1</v>
      </c>
      <c r="W43" s="20">
        <v>2</v>
      </c>
      <c r="X43" s="20">
        <v>1</v>
      </c>
      <c r="Y43" s="20"/>
      <c r="Z43" s="20"/>
      <c r="AA43" s="20"/>
      <c r="AB43" s="20"/>
      <c r="AC43" s="20"/>
      <c r="AD43" s="20"/>
      <c r="AE43" s="16">
        <f t="shared" si="1"/>
        <v>1.4285714285714286</v>
      </c>
      <c r="AF43" s="20">
        <v>0</v>
      </c>
      <c r="AG43" s="20">
        <v>2</v>
      </c>
      <c r="AH43" s="20">
        <v>2</v>
      </c>
      <c r="AI43" s="20">
        <v>3</v>
      </c>
      <c r="AJ43" s="20">
        <v>0</v>
      </c>
      <c r="AK43" s="25"/>
      <c r="AL43" s="15"/>
    </row>
    <row r="44" spans="2:38" ht="15.75" x14ac:dyDescent="0.3">
      <c r="B44" s="15" t="str">
        <f>BASE!$D$2</f>
        <v>CONSULTORÍA DE PROCESOS</v>
      </c>
      <c r="C44" s="15" t="s">
        <v>210</v>
      </c>
      <c r="D44" s="15" t="s">
        <v>211</v>
      </c>
      <c r="E44" s="15" t="s">
        <v>201</v>
      </c>
      <c r="F44" s="15" t="s">
        <v>259</v>
      </c>
      <c r="G44" s="15" t="s">
        <v>260</v>
      </c>
      <c r="H44" s="19" t="s">
        <v>196</v>
      </c>
      <c r="I44" s="15" t="s">
        <v>310</v>
      </c>
      <c r="J44" s="15" t="s">
        <v>308</v>
      </c>
      <c r="K44" s="20">
        <v>2</v>
      </c>
      <c r="L44" s="20">
        <v>2</v>
      </c>
      <c r="M44" s="20">
        <v>2</v>
      </c>
      <c r="N44" s="20">
        <v>3</v>
      </c>
      <c r="O44" s="20">
        <v>3</v>
      </c>
      <c r="P44" s="20">
        <v>2</v>
      </c>
      <c r="Q44" s="20">
        <v>1</v>
      </c>
      <c r="R44" s="20">
        <v>2</v>
      </c>
      <c r="S44" s="20">
        <v>2</v>
      </c>
      <c r="T44" s="20">
        <v>2</v>
      </c>
      <c r="U44" s="20">
        <v>2</v>
      </c>
      <c r="V44" s="20">
        <v>2</v>
      </c>
      <c r="W44" s="20">
        <v>3</v>
      </c>
      <c r="X44" s="20">
        <v>1</v>
      </c>
      <c r="Y44" s="20"/>
      <c r="Z44" s="20"/>
      <c r="AA44" s="20"/>
      <c r="AB44" s="20"/>
      <c r="AC44" s="20"/>
      <c r="AD44" s="20"/>
      <c r="AE44" s="16">
        <f t="shared" si="1"/>
        <v>2.0714285714285716</v>
      </c>
      <c r="AF44" s="20">
        <v>1</v>
      </c>
      <c r="AG44" s="20">
        <v>2</v>
      </c>
      <c r="AH44" s="20">
        <v>2</v>
      </c>
      <c r="AI44" s="20">
        <v>3</v>
      </c>
      <c r="AJ44" s="20">
        <v>1</v>
      </c>
      <c r="AK44" s="25"/>
      <c r="AL44" s="15"/>
    </row>
    <row r="45" spans="2:38" ht="15.75" x14ac:dyDescent="0.3">
      <c r="B45" s="15" t="str">
        <f>BASE!$D$2</f>
        <v>CONSULTORÍA DE PROCESOS</v>
      </c>
      <c r="C45" s="15" t="s">
        <v>210</v>
      </c>
      <c r="D45" s="15" t="s">
        <v>211</v>
      </c>
      <c r="E45" s="15" t="s">
        <v>201</v>
      </c>
      <c r="F45" s="15" t="s">
        <v>259</v>
      </c>
      <c r="G45" s="15" t="s">
        <v>260</v>
      </c>
      <c r="H45" s="19" t="s">
        <v>196</v>
      </c>
      <c r="I45" s="15" t="s">
        <v>310</v>
      </c>
      <c r="J45" s="15" t="s">
        <v>309</v>
      </c>
      <c r="K45" s="20">
        <v>1</v>
      </c>
      <c r="L45" s="20">
        <v>1</v>
      </c>
      <c r="M45" s="20">
        <v>2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>
        <v>2</v>
      </c>
      <c r="T45" s="20">
        <v>1</v>
      </c>
      <c r="U45" s="20">
        <v>1</v>
      </c>
      <c r="V45" s="20">
        <v>1</v>
      </c>
      <c r="W45" s="20">
        <v>0</v>
      </c>
      <c r="X45" s="20">
        <v>0</v>
      </c>
      <c r="Y45" s="20"/>
      <c r="Z45" s="20"/>
      <c r="AA45" s="20"/>
      <c r="AB45" s="20"/>
      <c r="AC45" s="20"/>
      <c r="AD45" s="20"/>
      <c r="AE45" s="16">
        <f t="shared" si="1"/>
        <v>1</v>
      </c>
      <c r="AF45" s="20">
        <v>0</v>
      </c>
      <c r="AG45" s="20">
        <v>2</v>
      </c>
      <c r="AH45" s="20">
        <v>2</v>
      </c>
      <c r="AI45" s="20">
        <v>2</v>
      </c>
      <c r="AJ45" s="20">
        <v>0</v>
      </c>
      <c r="AK45" s="25"/>
      <c r="AL45" s="15"/>
    </row>
    <row r="46" spans="2:38" ht="15.75" x14ac:dyDescent="0.3">
      <c r="B46" s="15" t="str">
        <f>BASE!$D$2</f>
        <v>CONSULTORÍA DE PROCESOS</v>
      </c>
      <c r="C46" s="15" t="s">
        <v>205</v>
      </c>
      <c r="D46" s="15" t="s">
        <v>206</v>
      </c>
      <c r="E46" s="15" t="s">
        <v>201</v>
      </c>
      <c r="F46" s="15" t="s">
        <v>262</v>
      </c>
      <c r="G46" s="15" t="s">
        <v>263</v>
      </c>
      <c r="H46" s="19" t="s">
        <v>196</v>
      </c>
      <c r="I46" s="15" t="s">
        <v>311</v>
      </c>
      <c r="J46" s="15" t="s">
        <v>308</v>
      </c>
      <c r="K46" s="20">
        <v>1</v>
      </c>
      <c r="L46" s="20">
        <v>1</v>
      </c>
      <c r="M46" s="20">
        <v>1</v>
      </c>
      <c r="N46" s="20">
        <v>2</v>
      </c>
      <c r="O46" s="20">
        <v>1</v>
      </c>
      <c r="P46" s="20">
        <v>1</v>
      </c>
      <c r="Q46" s="20">
        <v>2</v>
      </c>
      <c r="R46" s="20">
        <v>1</v>
      </c>
      <c r="S46" s="20">
        <v>1</v>
      </c>
      <c r="T46" s="20">
        <v>1</v>
      </c>
      <c r="U46" s="20">
        <v>1</v>
      </c>
      <c r="V46" s="20">
        <v>1</v>
      </c>
      <c r="W46" s="20">
        <v>1</v>
      </c>
      <c r="X46" s="20">
        <v>1</v>
      </c>
      <c r="Y46" s="20"/>
      <c r="Z46" s="20"/>
      <c r="AA46" s="20"/>
      <c r="AB46" s="20"/>
      <c r="AC46" s="20"/>
      <c r="AD46" s="20"/>
      <c r="AE46" s="16">
        <f t="shared" si="1"/>
        <v>1.1428571428571428</v>
      </c>
      <c r="AF46" s="20">
        <v>0</v>
      </c>
      <c r="AG46" s="20">
        <v>2</v>
      </c>
      <c r="AH46" s="20">
        <v>2</v>
      </c>
      <c r="AI46" s="20">
        <v>1</v>
      </c>
      <c r="AJ46" s="20">
        <v>0</v>
      </c>
      <c r="AK46" s="25"/>
      <c r="AL46" s="15"/>
    </row>
    <row r="47" spans="2:38" ht="15.75" x14ac:dyDescent="0.3">
      <c r="B47" s="15" t="str">
        <f>BASE!$D$2</f>
        <v>CONSULTORÍA DE PROCESOS</v>
      </c>
      <c r="C47" s="15" t="s">
        <v>205</v>
      </c>
      <c r="D47" s="15" t="s">
        <v>206</v>
      </c>
      <c r="E47" s="15" t="s">
        <v>201</v>
      </c>
      <c r="F47" s="15" t="s">
        <v>262</v>
      </c>
      <c r="G47" s="15" t="s">
        <v>263</v>
      </c>
      <c r="H47" s="19" t="s">
        <v>196</v>
      </c>
      <c r="I47" s="15" t="s">
        <v>311</v>
      </c>
      <c r="J47" s="15" t="s">
        <v>309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2</v>
      </c>
      <c r="R47" s="20">
        <v>0</v>
      </c>
      <c r="S47" s="20">
        <v>1</v>
      </c>
      <c r="T47" s="20">
        <v>1</v>
      </c>
      <c r="U47" s="20">
        <v>2</v>
      </c>
      <c r="V47" s="20">
        <v>1</v>
      </c>
      <c r="W47" s="20">
        <v>1</v>
      </c>
      <c r="X47" s="20">
        <v>1</v>
      </c>
      <c r="Y47" s="20"/>
      <c r="Z47" s="20"/>
      <c r="AA47" s="20"/>
      <c r="AB47" s="20"/>
      <c r="AC47" s="20"/>
      <c r="AD47" s="20"/>
      <c r="AE47" s="16">
        <f t="shared" si="1"/>
        <v>1.0714285714285714</v>
      </c>
      <c r="AF47" s="20">
        <v>0</v>
      </c>
      <c r="AG47" s="20">
        <v>2</v>
      </c>
      <c r="AH47" s="20">
        <v>2</v>
      </c>
      <c r="AI47" s="20">
        <v>3</v>
      </c>
      <c r="AJ47" s="20">
        <v>0</v>
      </c>
      <c r="AK47" s="25"/>
      <c r="AL47" s="15"/>
    </row>
    <row r="48" spans="2:38" ht="15.75" x14ac:dyDescent="0.3">
      <c r="B48" s="15" t="str">
        <f>BASE!$D$2</f>
        <v>CONSULTORÍA DE PROCESOS</v>
      </c>
      <c r="C48" s="15" t="s">
        <v>210</v>
      </c>
      <c r="D48" s="15" t="s">
        <v>211</v>
      </c>
      <c r="E48" s="15" t="s">
        <v>201</v>
      </c>
      <c r="F48" s="15" t="s">
        <v>265</v>
      </c>
      <c r="G48" s="15" t="s">
        <v>266</v>
      </c>
      <c r="H48" s="19" t="s">
        <v>196</v>
      </c>
      <c r="I48" s="15" t="s">
        <v>315</v>
      </c>
      <c r="J48" s="15" t="s">
        <v>308</v>
      </c>
      <c r="K48" s="20">
        <v>2</v>
      </c>
      <c r="L48" s="20">
        <v>1</v>
      </c>
      <c r="M48" s="20">
        <v>3</v>
      </c>
      <c r="N48" s="20">
        <v>2</v>
      </c>
      <c r="O48" s="20">
        <v>1</v>
      </c>
      <c r="P48" s="20">
        <v>2</v>
      </c>
      <c r="Q48" s="20">
        <v>1</v>
      </c>
      <c r="R48" s="20">
        <v>3</v>
      </c>
      <c r="S48" s="20">
        <v>3</v>
      </c>
      <c r="T48" s="20">
        <v>1</v>
      </c>
      <c r="U48" s="20">
        <v>3</v>
      </c>
      <c r="V48" s="20">
        <v>2</v>
      </c>
      <c r="W48" s="20">
        <v>2</v>
      </c>
      <c r="X48" s="20">
        <v>1</v>
      </c>
      <c r="Y48" s="20"/>
      <c r="Z48" s="20"/>
      <c r="AA48" s="20"/>
      <c r="AB48" s="20"/>
      <c r="AC48" s="20"/>
      <c r="AD48" s="20"/>
      <c r="AE48" s="16">
        <f t="shared" si="1"/>
        <v>1.9285714285714286</v>
      </c>
      <c r="AF48" s="20">
        <v>1</v>
      </c>
      <c r="AG48" s="20">
        <v>3</v>
      </c>
      <c r="AH48" s="20">
        <v>3</v>
      </c>
      <c r="AI48" s="20">
        <v>3</v>
      </c>
      <c r="AJ48" s="20">
        <v>1</v>
      </c>
      <c r="AK48" s="25"/>
      <c r="AL48" s="15"/>
    </row>
    <row r="49" spans="2:38" ht="15.75" x14ac:dyDescent="0.3">
      <c r="B49" s="15" t="str">
        <f>BASE!$D$2</f>
        <v>CONSULTORÍA DE PROCESOS</v>
      </c>
      <c r="C49" s="15" t="s">
        <v>210</v>
      </c>
      <c r="D49" s="15" t="s">
        <v>211</v>
      </c>
      <c r="E49" s="15" t="s">
        <v>201</v>
      </c>
      <c r="F49" s="15" t="s">
        <v>265</v>
      </c>
      <c r="G49" s="15" t="s">
        <v>266</v>
      </c>
      <c r="H49" s="19" t="s">
        <v>196</v>
      </c>
      <c r="I49" s="15" t="s">
        <v>315</v>
      </c>
      <c r="J49" s="15" t="s">
        <v>309</v>
      </c>
      <c r="K49" s="20">
        <v>0</v>
      </c>
      <c r="L49" s="20">
        <v>0</v>
      </c>
      <c r="M49" s="20">
        <v>2</v>
      </c>
      <c r="N49" s="20">
        <v>0</v>
      </c>
      <c r="O49" s="20">
        <v>1</v>
      </c>
      <c r="P49" s="20">
        <v>1</v>
      </c>
      <c r="Q49" s="20">
        <v>1</v>
      </c>
      <c r="R49" s="20">
        <v>2</v>
      </c>
      <c r="S49" s="20">
        <v>1</v>
      </c>
      <c r="T49" s="20">
        <v>0</v>
      </c>
      <c r="U49" s="20">
        <v>2</v>
      </c>
      <c r="V49" s="20">
        <v>0</v>
      </c>
      <c r="W49" s="20">
        <v>0</v>
      </c>
      <c r="X49" s="20">
        <v>0</v>
      </c>
      <c r="Y49" s="20"/>
      <c r="Z49" s="20"/>
      <c r="AA49" s="20"/>
      <c r="AB49" s="20"/>
      <c r="AC49" s="20"/>
      <c r="AD49" s="20"/>
      <c r="AE49" s="16">
        <f t="shared" si="1"/>
        <v>0.7142857142857143</v>
      </c>
      <c r="AF49" s="20">
        <v>0</v>
      </c>
      <c r="AG49" s="20">
        <v>2</v>
      </c>
      <c r="AH49" s="20">
        <v>2</v>
      </c>
      <c r="AI49" s="20">
        <v>2</v>
      </c>
      <c r="AJ49" s="20">
        <v>0</v>
      </c>
      <c r="AK49" s="25"/>
      <c r="AL49" s="15"/>
    </row>
    <row r="50" spans="2:38" ht="15.75" x14ac:dyDescent="0.3">
      <c r="B50" s="15" t="str">
        <f>BASE!$D$2</f>
        <v>CONSULTORÍA DE PROCESOS</v>
      </c>
      <c r="C50" s="15" t="s">
        <v>199</v>
      </c>
      <c r="D50" s="15" t="s">
        <v>200</v>
      </c>
      <c r="E50" s="15" t="s">
        <v>201</v>
      </c>
      <c r="F50" s="15" t="s">
        <v>268</v>
      </c>
      <c r="G50" s="15" t="s">
        <v>269</v>
      </c>
      <c r="H50" s="19" t="s">
        <v>196</v>
      </c>
      <c r="I50" s="15" t="s">
        <v>315</v>
      </c>
      <c r="J50" s="15" t="s">
        <v>308</v>
      </c>
      <c r="K50" s="20">
        <v>2</v>
      </c>
      <c r="L50" s="20">
        <v>1</v>
      </c>
      <c r="M50" s="20">
        <v>2</v>
      </c>
      <c r="N50" s="20">
        <v>2</v>
      </c>
      <c r="O50" s="20">
        <v>2</v>
      </c>
      <c r="P50" s="20">
        <v>2</v>
      </c>
      <c r="Q50" s="20">
        <v>2</v>
      </c>
      <c r="R50" s="20">
        <v>1</v>
      </c>
      <c r="S50" s="20">
        <v>1</v>
      </c>
      <c r="T50" s="20">
        <v>2</v>
      </c>
      <c r="U50" s="20">
        <v>2</v>
      </c>
      <c r="V50" s="20">
        <v>2</v>
      </c>
      <c r="W50" s="20">
        <v>1</v>
      </c>
      <c r="X50" s="20">
        <v>2</v>
      </c>
      <c r="Y50" s="20"/>
      <c r="Z50" s="20"/>
      <c r="AA50" s="20"/>
      <c r="AB50" s="20"/>
      <c r="AC50" s="20"/>
      <c r="AD50" s="20"/>
      <c r="AE50" s="16">
        <f t="shared" si="1"/>
        <v>1.7142857142857142</v>
      </c>
      <c r="AF50" s="20">
        <v>1</v>
      </c>
      <c r="AG50" s="20">
        <v>2</v>
      </c>
      <c r="AH50" s="20">
        <v>3</v>
      </c>
      <c r="AI50" s="20">
        <v>3</v>
      </c>
      <c r="AJ50" s="20">
        <v>1</v>
      </c>
      <c r="AK50" s="25"/>
      <c r="AL50" s="15"/>
    </row>
    <row r="51" spans="2:38" ht="15.75" x14ac:dyDescent="0.3">
      <c r="B51" s="15" t="str">
        <f>BASE!$D$2</f>
        <v>CONSULTORÍA DE PROCESOS</v>
      </c>
      <c r="C51" s="15" t="s">
        <v>199</v>
      </c>
      <c r="D51" s="15" t="s">
        <v>200</v>
      </c>
      <c r="E51" s="15" t="s">
        <v>201</v>
      </c>
      <c r="F51" s="15" t="s">
        <v>268</v>
      </c>
      <c r="G51" s="15" t="s">
        <v>269</v>
      </c>
      <c r="H51" s="19" t="s">
        <v>196</v>
      </c>
      <c r="I51" s="15" t="s">
        <v>315</v>
      </c>
      <c r="J51" s="15" t="s">
        <v>309</v>
      </c>
      <c r="K51" s="20">
        <v>0</v>
      </c>
      <c r="L51" s="20">
        <v>0</v>
      </c>
      <c r="M51" s="20">
        <v>0</v>
      </c>
      <c r="N51" s="20">
        <v>0</v>
      </c>
      <c r="O51" s="20">
        <v>1</v>
      </c>
      <c r="P51" s="20">
        <v>1</v>
      </c>
      <c r="Q51" s="20">
        <v>1</v>
      </c>
      <c r="R51" s="20">
        <v>0</v>
      </c>
      <c r="S51" s="20">
        <v>1</v>
      </c>
      <c r="T51" s="20">
        <v>2</v>
      </c>
      <c r="U51" s="20">
        <v>2</v>
      </c>
      <c r="V51" s="20">
        <v>0</v>
      </c>
      <c r="W51" s="20">
        <v>0</v>
      </c>
      <c r="X51" s="20">
        <v>0</v>
      </c>
      <c r="Y51" s="20"/>
      <c r="Z51" s="20"/>
      <c r="AA51" s="20"/>
      <c r="AB51" s="20"/>
      <c r="AC51" s="20"/>
      <c r="AD51" s="20"/>
      <c r="AE51" s="16">
        <f t="shared" si="1"/>
        <v>0.5714285714285714</v>
      </c>
      <c r="AF51" s="20">
        <v>0</v>
      </c>
      <c r="AG51" s="20">
        <v>2</v>
      </c>
      <c r="AH51" s="20">
        <v>2</v>
      </c>
      <c r="AI51" s="20">
        <v>3</v>
      </c>
      <c r="AJ51" s="20">
        <v>0</v>
      </c>
      <c r="AK51" s="25"/>
      <c r="AL51" s="15"/>
    </row>
    <row r="52" spans="2:38" ht="15.75" x14ac:dyDescent="0.3">
      <c r="B52" s="15" t="str">
        <f>BASE!$D$2</f>
        <v>CONSULTORÍA DE PROCESOS</v>
      </c>
      <c r="C52" s="15" t="s">
        <v>199</v>
      </c>
      <c r="D52" s="15" t="s">
        <v>200</v>
      </c>
      <c r="E52" s="15" t="s">
        <v>201</v>
      </c>
      <c r="F52" s="15" t="s">
        <v>271</v>
      </c>
      <c r="G52" s="15" t="s">
        <v>272</v>
      </c>
      <c r="H52" s="19" t="s">
        <v>196</v>
      </c>
      <c r="I52" s="15" t="s">
        <v>312</v>
      </c>
      <c r="J52" s="15" t="s">
        <v>308</v>
      </c>
      <c r="K52" s="20">
        <v>1</v>
      </c>
      <c r="L52" s="20">
        <v>1</v>
      </c>
      <c r="M52" s="20">
        <v>2</v>
      </c>
      <c r="N52" s="20">
        <v>1</v>
      </c>
      <c r="O52" s="20">
        <v>1</v>
      </c>
      <c r="P52" s="20">
        <v>3</v>
      </c>
      <c r="Q52" s="20">
        <v>1</v>
      </c>
      <c r="R52" s="20">
        <v>1</v>
      </c>
      <c r="S52" s="20">
        <v>1</v>
      </c>
      <c r="T52" s="20">
        <v>2</v>
      </c>
      <c r="U52" s="20">
        <v>3</v>
      </c>
      <c r="V52" s="20">
        <v>1</v>
      </c>
      <c r="W52" s="20">
        <v>2</v>
      </c>
      <c r="X52" s="20">
        <v>1</v>
      </c>
      <c r="Y52" s="20"/>
      <c r="Z52" s="20"/>
      <c r="AA52" s="20"/>
      <c r="AB52" s="20"/>
      <c r="AC52" s="20"/>
      <c r="AD52" s="20"/>
      <c r="AE52" s="16">
        <f t="shared" si="1"/>
        <v>1.5</v>
      </c>
      <c r="AF52" s="20">
        <v>0</v>
      </c>
      <c r="AG52" s="20">
        <v>3</v>
      </c>
      <c r="AH52" s="20">
        <v>4</v>
      </c>
      <c r="AI52" s="20">
        <v>3</v>
      </c>
      <c r="AJ52" s="20">
        <v>0</v>
      </c>
      <c r="AK52" s="25"/>
      <c r="AL52" s="15"/>
    </row>
    <row r="53" spans="2:38" ht="15.75" x14ac:dyDescent="0.3">
      <c r="B53" s="15" t="str">
        <f>BASE!$D$2</f>
        <v>CONSULTORÍA DE PROCESOS</v>
      </c>
      <c r="C53" s="15" t="s">
        <v>199</v>
      </c>
      <c r="D53" s="15" t="s">
        <v>200</v>
      </c>
      <c r="E53" s="15" t="s">
        <v>201</v>
      </c>
      <c r="F53" s="15" t="s">
        <v>271</v>
      </c>
      <c r="G53" s="15" t="s">
        <v>272</v>
      </c>
      <c r="H53" s="19" t="s">
        <v>196</v>
      </c>
      <c r="I53" s="15" t="s">
        <v>312</v>
      </c>
      <c r="J53" s="15" t="s">
        <v>309</v>
      </c>
      <c r="K53" s="20">
        <v>1</v>
      </c>
      <c r="L53" s="20">
        <v>1</v>
      </c>
      <c r="M53" s="20">
        <v>2</v>
      </c>
      <c r="N53" s="20">
        <v>2</v>
      </c>
      <c r="O53" s="20">
        <v>1</v>
      </c>
      <c r="P53" s="20">
        <v>3</v>
      </c>
      <c r="Q53" s="20">
        <v>2</v>
      </c>
      <c r="R53" s="20">
        <v>1</v>
      </c>
      <c r="S53" s="20">
        <v>2</v>
      </c>
      <c r="T53" s="20">
        <v>2</v>
      </c>
      <c r="U53" s="20">
        <v>3</v>
      </c>
      <c r="V53" s="20">
        <v>1</v>
      </c>
      <c r="W53" s="20">
        <v>2</v>
      </c>
      <c r="X53" s="20">
        <v>1</v>
      </c>
      <c r="Y53" s="20"/>
      <c r="Z53" s="20"/>
      <c r="AA53" s="20"/>
      <c r="AB53" s="20"/>
      <c r="AC53" s="20"/>
      <c r="AD53" s="20"/>
      <c r="AE53" s="16">
        <f t="shared" si="1"/>
        <v>1.7142857142857142</v>
      </c>
      <c r="AF53" s="20">
        <v>1</v>
      </c>
      <c r="AG53" s="20">
        <v>3</v>
      </c>
      <c r="AH53" s="20">
        <v>4</v>
      </c>
      <c r="AI53" s="20">
        <v>3</v>
      </c>
      <c r="AJ53" s="20">
        <v>1</v>
      </c>
      <c r="AK53" s="25"/>
      <c r="AL53" s="15"/>
    </row>
    <row r="54" spans="2:38" ht="15.75" x14ac:dyDescent="0.3">
      <c r="B54" s="15" t="str">
        <f>BASE!$D$2</f>
        <v>CONSULTORÍA DE PROCESOS</v>
      </c>
      <c r="C54" s="15" t="s">
        <v>210</v>
      </c>
      <c r="D54" s="15" t="s">
        <v>211</v>
      </c>
      <c r="E54" s="15" t="s">
        <v>201</v>
      </c>
      <c r="F54" s="15" t="s">
        <v>274</v>
      </c>
      <c r="G54" s="15" t="s">
        <v>275</v>
      </c>
      <c r="H54" s="19" t="s">
        <v>196</v>
      </c>
      <c r="I54" s="15" t="s">
        <v>311</v>
      </c>
      <c r="J54" s="15" t="s">
        <v>308</v>
      </c>
      <c r="K54" s="20">
        <v>2</v>
      </c>
      <c r="L54" s="20">
        <v>2</v>
      </c>
      <c r="M54" s="20">
        <v>2</v>
      </c>
      <c r="N54" s="20">
        <v>2</v>
      </c>
      <c r="O54" s="20">
        <v>4</v>
      </c>
      <c r="P54" s="20">
        <v>2</v>
      </c>
      <c r="Q54" s="20">
        <v>3</v>
      </c>
      <c r="R54" s="20">
        <v>2</v>
      </c>
      <c r="S54" s="20">
        <v>3</v>
      </c>
      <c r="T54" s="20">
        <v>2</v>
      </c>
      <c r="U54" s="20">
        <v>3</v>
      </c>
      <c r="V54" s="20">
        <v>2</v>
      </c>
      <c r="W54" s="20">
        <v>3</v>
      </c>
      <c r="X54" s="20">
        <v>3</v>
      </c>
      <c r="Y54" s="20"/>
      <c r="Z54" s="20"/>
      <c r="AA54" s="20"/>
      <c r="AB54" s="20"/>
      <c r="AC54" s="20"/>
      <c r="AD54" s="20"/>
      <c r="AE54" s="16">
        <f t="shared" si="1"/>
        <v>2.5</v>
      </c>
      <c r="AF54" s="20">
        <v>1</v>
      </c>
      <c r="AG54" s="20">
        <v>3</v>
      </c>
      <c r="AH54" s="20">
        <v>2</v>
      </c>
      <c r="AI54" s="20">
        <v>4</v>
      </c>
      <c r="AJ54" s="20">
        <v>1</v>
      </c>
      <c r="AK54" s="25"/>
      <c r="AL54" s="15"/>
    </row>
    <row r="55" spans="2:38" ht="15.75" x14ac:dyDescent="0.3">
      <c r="B55" s="15" t="str">
        <f>BASE!$D$2</f>
        <v>CONSULTORÍA DE PROCESOS</v>
      </c>
      <c r="C55" s="15" t="s">
        <v>210</v>
      </c>
      <c r="D55" s="15" t="s">
        <v>211</v>
      </c>
      <c r="E55" s="15" t="s">
        <v>201</v>
      </c>
      <c r="F55" s="15" t="s">
        <v>274</v>
      </c>
      <c r="G55" s="15" t="s">
        <v>275</v>
      </c>
      <c r="H55" s="19" t="s">
        <v>196</v>
      </c>
      <c r="I55" s="15" t="s">
        <v>311</v>
      </c>
      <c r="J55" s="15" t="s">
        <v>309</v>
      </c>
      <c r="K55" s="20">
        <v>1</v>
      </c>
      <c r="L55" s="20">
        <v>1</v>
      </c>
      <c r="M55" s="20">
        <v>1</v>
      </c>
      <c r="N55" s="20">
        <v>1</v>
      </c>
      <c r="O55" s="20">
        <v>1</v>
      </c>
      <c r="P55" s="20">
        <v>1</v>
      </c>
      <c r="Q55" s="20">
        <v>2</v>
      </c>
      <c r="R55" s="20">
        <v>1</v>
      </c>
      <c r="S55" s="20">
        <v>2</v>
      </c>
      <c r="T55" s="20">
        <v>1</v>
      </c>
      <c r="U55" s="20">
        <v>2</v>
      </c>
      <c r="V55" s="20">
        <v>1</v>
      </c>
      <c r="W55" s="20">
        <v>1</v>
      </c>
      <c r="X55" s="20">
        <v>1</v>
      </c>
      <c r="Y55" s="20"/>
      <c r="Z55" s="20"/>
      <c r="AA55" s="20"/>
      <c r="AB55" s="20"/>
      <c r="AC55" s="20"/>
      <c r="AD55" s="20"/>
      <c r="AE55" s="16">
        <f t="shared" si="1"/>
        <v>1.2142857142857142</v>
      </c>
      <c r="AF55" s="20">
        <v>0</v>
      </c>
      <c r="AG55" s="20">
        <v>2</v>
      </c>
      <c r="AH55" s="20">
        <v>2</v>
      </c>
      <c r="AI55" s="20">
        <v>2</v>
      </c>
      <c r="AJ55" s="20">
        <v>0</v>
      </c>
      <c r="AK55" s="25"/>
      <c r="AL55" s="15"/>
    </row>
    <row r="56" spans="2:38" ht="15.75" x14ac:dyDescent="0.3">
      <c r="B56" s="15" t="str">
        <f>BASE!$D$2</f>
        <v>CONSULTORÍA DE PROCESOS</v>
      </c>
      <c r="C56" s="15" t="s">
        <v>199</v>
      </c>
      <c r="D56" s="15" t="s">
        <v>200</v>
      </c>
      <c r="E56" s="15" t="s">
        <v>201</v>
      </c>
      <c r="F56" s="15" t="s">
        <v>277</v>
      </c>
      <c r="G56" s="15" t="s">
        <v>278</v>
      </c>
      <c r="H56" s="19" t="s">
        <v>196</v>
      </c>
      <c r="I56" s="15" t="s">
        <v>315</v>
      </c>
      <c r="J56" s="15" t="s">
        <v>308</v>
      </c>
      <c r="K56" s="20">
        <v>2</v>
      </c>
      <c r="L56" s="20">
        <v>1</v>
      </c>
      <c r="M56" s="20">
        <v>2</v>
      </c>
      <c r="N56" s="20">
        <v>0</v>
      </c>
      <c r="O56" s="20">
        <v>2</v>
      </c>
      <c r="P56" s="20">
        <v>1</v>
      </c>
      <c r="Q56" s="20">
        <v>2</v>
      </c>
      <c r="R56" s="20">
        <v>1</v>
      </c>
      <c r="S56" s="20">
        <v>1</v>
      </c>
      <c r="T56" s="20">
        <v>2</v>
      </c>
      <c r="U56" s="20">
        <v>2</v>
      </c>
      <c r="V56" s="20">
        <v>1</v>
      </c>
      <c r="W56" s="20">
        <v>2</v>
      </c>
      <c r="X56" s="20">
        <v>1</v>
      </c>
      <c r="Y56" s="20"/>
      <c r="Z56" s="20"/>
      <c r="AA56" s="20"/>
      <c r="AB56" s="20"/>
      <c r="AC56" s="20"/>
      <c r="AD56" s="20"/>
      <c r="AE56" s="16">
        <f t="shared" si="1"/>
        <v>1.4285714285714286</v>
      </c>
      <c r="AF56" s="20">
        <v>1</v>
      </c>
      <c r="AG56" s="20">
        <v>1</v>
      </c>
      <c r="AH56" s="20">
        <v>2</v>
      </c>
      <c r="AI56" s="20">
        <v>3</v>
      </c>
      <c r="AJ56" s="20">
        <v>1</v>
      </c>
      <c r="AK56" s="25"/>
      <c r="AL56" s="15"/>
    </row>
    <row r="57" spans="2:38" ht="15.75" x14ac:dyDescent="0.3">
      <c r="B57" s="15" t="str">
        <f>BASE!$D$2</f>
        <v>CONSULTORÍA DE PROCESOS</v>
      </c>
      <c r="C57" s="15" t="s">
        <v>199</v>
      </c>
      <c r="D57" s="15" t="s">
        <v>200</v>
      </c>
      <c r="E57" s="15" t="s">
        <v>201</v>
      </c>
      <c r="F57" s="15" t="s">
        <v>277</v>
      </c>
      <c r="G57" s="15" t="s">
        <v>278</v>
      </c>
      <c r="H57" s="19" t="s">
        <v>196</v>
      </c>
      <c r="I57" s="15" t="s">
        <v>315</v>
      </c>
      <c r="J57" s="15" t="s">
        <v>309</v>
      </c>
      <c r="K57" s="20">
        <v>0</v>
      </c>
      <c r="L57" s="20">
        <v>0</v>
      </c>
      <c r="M57" s="20">
        <v>1</v>
      </c>
      <c r="N57" s="20">
        <v>0</v>
      </c>
      <c r="O57" s="20">
        <v>2</v>
      </c>
      <c r="P57" s="20">
        <v>1</v>
      </c>
      <c r="Q57" s="20">
        <v>1</v>
      </c>
      <c r="R57" s="20">
        <v>1</v>
      </c>
      <c r="S57" s="20">
        <v>1</v>
      </c>
      <c r="T57" s="20">
        <v>1</v>
      </c>
      <c r="U57" s="20">
        <v>2</v>
      </c>
      <c r="V57" s="20">
        <v>1</v>
      </c>
      <c r="W57" s="20">
        <v>2</v>
      </c>
      <c r="X57" s="20">
        <v>1</v>
      </c>
      <c r="Y57" s="20"/>
      <c r="Z57" s="20"/>
      <c r="AA57" s="20"/>
      <c r="AB57" s="20"/>
      <c r="AC57" s="20"/>
      <c r="AD57" s="20"/>
      <c r="AE57" s="16">
        <f t="shared" si="1"/>
        <v>1</v>
      </c>
      <c r="AF57" s="20">
        <v>0</v>
      </c>
      <c r="AG57" s="20">
        <v>1</v>
      </c>
      <c r="AH57" s="20">
        <v>2</v>
      </c>
      <c r="AI57" s="20">
        <v>3</v>
      </c>
      <c r="AJ57" s="20">
        <v>0</v>
      </c>
      <c r="AK57" s="25"/>
      <c r="AL57" s="15"/>
    </row>
    <row r="58" spans="2:38" ht="15.75" x14ac:dyDescent="0.3">
      <c r="B58" s="15" t="str">
        <f>BASE!$D$2</f>
        <v>CONSULTORÍA DE PROCESOS</v>
      </c>
      <c r="C58" s="15" t="s">
        <v>205</v>
      </c>
      <c r="D58" s="15" t="s">
        <v>206</v>
      </c>
      <c r="E58" s="15" t="s">
        <v>201</v>
      </c>
      <c r="F58" s="15" t="s">
        <v>280</v>
      </c>
      <c r="G58" s="15" t="s">
        <v>281</v>
      </c>
      <c r="H58" s="19" t="s">
        <v>196</v>
      </c>
      <c r="I58" s="15" t="s">
        <v>315</v>
      </c>
      <c r="J58" s="15" t="s">
        <v>308</v>
      </c>
      <c r="K58" s="20">
        <v>3</v>
      </c>
      <c r="L58" s="20">
        <v>2</v>
      </c>
      <c r="M58" s="20">
        <v>2</v>
      </c>
      <c r="N58" s="20">
        <v>2</v>
      </c>
      <c r="O58" s="20">
        <v>2</v>
      </c>
      <c r="P58" s="20">
        <v>2</v>
      </c>
      <c r="Q58" s="20">
        <v>2</v>
      </c>
      <c r="R58" s="20">
        <v>3</v>
      </c>
      <c r="S58" s="20">
        <v>2</v>
      </c>
      <c r="T58" s="20">
        <v>3</v>
      </c>
      <c r="U58" s="20">
        <v>2</v>
      </c>
      <c r="V58" s="20">
        <v>2</v>
      </c>
      <c r="W58" s="20">
        <v>3</v>
      </c>
      <c r="X58" s="20">
        <v>2</v>
      </c>
      <c r="Y58" s="20"/>
      <c r="Z58" s="20"/>
      <c r="AA58" s="20"/>
      <c r="AB58" s="20"/>
      <c r="AC58" s="20"/>
      <c r="AD58" s="20"/>
      <c r="AE58" s="16">
        <f t="shared" si="1"/>
        <v>2.2857142857142856</v>
      </c>
      <c r="AF58" s="20">
        <v>1</v>
      </c>
      <c r="AG58" s="20">
        <v>3</v>
      </c>
      <c r="AH58" s="20">
        <v>3</v>
      </c>
      <c r="AI58" s="20">
        <v>5</v>
      </c>
      <c r="AJ58" s="20">
        <v>1</v>
      </c>
      <c r="AK58" s="25"/>
      <c r="AL58" s="15"/>
    </row>
    <row r="59" spans="2:38" ht="15.75" x14ac:dyDescent="0.3">
      <c r="B59" s="15" t="str">
        <f>BASE!$D$2</f>
        <v>CONSULTORÍA DE PROCESOS</v>
      </c>
      <c r="C59" s="15" t="s">
        <v>205</v>
      </c>
      <c r="D59" s="15" t="s">
        <v>206</v>
      </c>
      <c r="E59" s="15" t="s">
        <v>201</v>
      </c>
      <c r="F59" s="15" t="s">
        <v>280</v>
      </c>
      <c r="G59" s="15" t="s">
        <v>281</v>
      </c>
      <c r="H59" s="19" t="s">
        <v>196</v>
      </c>
      <c r="I59" s="15" t="s">
        <v>315</v>
      </c>
      <c r="J59" s="15" t="s">
        <v>309</v>
      </c>
      <c r="K59" s="20">
        <v>0</v>
      </c>
      <c r="L59" s="20">
        <v>1</v>
      </c>
      <c r="M59" s="20">
        <v>2</v>
      </c>
      <c r="N59" s="20">
        <v>1</v>
      </c>
      <c r="O59" s="20">
        <v>2</v>
      </c>
      <c r="P59" s="20">
        <v>1</v>
      </c>
      <c r="Q59" s="20">
        <v>2</v>
      </c>
      <c r="R59" s="20">
        <v>2</v>
      </c>
      <c r="S59" s="20">
        <v>2</v>
      </c>
      <c r="T59" s="20">
        <v>2</v>
      </c>
      <c r="U59" s="20">
        <v>2</v>
      </c>
      <c r="V59" s="20">
        <v>1</v>
      </c>
      <c r="W59" s="20">
        <v>1</v>
      </c>
      <c r="X59" s="20">
        <v>1</v>
      </c>
      <c r="Y59" s="20"/>
      <c r="Z59" s="20"/>
      <c r="AA59" s="20"/>
      <c r="AB59" s="20"/>
      <c r="AC59" s="20"/>
      <c r="AD59" s="20"/>
      <c r="AE59" s="16">
        <f t="shared" si="1"/>
        <v>1.4285714285714286</v>
      </c>
      <c r="AF59" s="20">
        <v>1</v>
      </c>
      <c r="AG59" s="20">
        <v>2</v>
      </c>
      <c r="AH59" s="20">
        <v>2</v>
      </c>
      <c r="AI59" s="20">
        <v>3</v>
      </c>
      <c r="AJ59" s="20">
        <v>1</v>
      </c>
      <c r="AK59" s="25"/>
      <c r="AL59" s="15"/>
    </row>
    <row r="60" spans="2:38" ht="15.75" x14ac:dyDescent="0.3">
      <c r="B60" s="15" t="str">
        <f>BASE!$D$2</f>
        <v>CONSULTORÍA DE PROCESOS</v>
      </c>
      <c r="C60" s="15" t="s">
        <v>205</v>
      </c>
      <c r="D60" s="15" t="s">
        <v>206</v>
      </c>
      <c r="E60" s="15" t="s">
        <v>201</v>
      </c>
      <c r="F60" s="15" t="s">
        <v>283</v>
      </c>
      <c r="G60" s="15" t="s">
        <v>284</v>
      </c>
      <c r="H60" s="19" t="s">
        <v>196</v>
      </c>
      <c r="I60" s="15" t="s">
        <v>311</v>
      </c>
      <c r="J60" s="15" t="s">
        <v>308</v>
      </c>
      <c r="K60" s="20">
        <v>1</v>
      </c>
      <c r="L60" s="20">
        <v>1</v>
      </c>
      <c r="M60" s="20">
        <v>1</v>
      </c>
      <c r="N60" s="20">
        <v>1</v>
      </c>
      <c r="O60" s="20">
        <v>3</v>
      </c>
      <c r="P60" s="20">
        <v>2</v>
      </c>
      <c r="Q60" s="20">
        <v>2</v>
      </c>
      <c r="R60" s="20">
        <v>3</v>
      </c>
      <c r="S60" s="20">
        <v>1</v>
      </c>
      <c r="T60" s="20">
        <v>3</v>
      </c>
      <c r="U60" s="20">
        <v>3</v>
      </c>
      <c r="V60" s="20">
        <v>1</v>
      </c>
      <c r="W60" s="20">
        <v>1</v>
      </c>
      <c r="X60" s="20">
        <v>3</v>
      </c>
      <c r="Y60" s="20"/>
      <c r="Z60" s="20"/>
      <c r="AA60" s="20"/>
      <c r="AB60" s="20"/>
      <c r="AC60" s="20"/>
      <c r="AD60" s="20"/>
      <c r="AE60" s="16">
        <f t="shared" si="1"/>
        <v>1.8571428571428572</v>
      </c>
      <c r="AF60" s="20">
        <v>1</v>
      </c>
      <c r="AG60" s="20">
        <v>3</v>
      </c>
      <c r="AH60" s="20">
        <v>2</v>
      </c>
      <c r="AI60" s="20">
        <v>3</v>
      </c>
      <c r="AJ60" s="20">
        <v>1</v>
      </c>
      <c r="AK60" s="25"/>
      <c r="AL60" s="15"/>
    </row>
    <row r="61" spans="2:38" ht="15.75" x14ac:dyDescent="0.3">
      <c r="B61" s="15" t="str">
        <f>BASE!$D$2</f>
        <v>CONSULTORÍA DE PROCESOS</v>
      </c>
      <c r="C61" s="15" t="s">
        <v>205</v>
      </c>
      <c r="D61" s="15" t="s">
        <v>206</v>
      </c>
      <c r="E61" s="15" t="s">
        <v>201</v>
      </c>
      <c r="F61" s="15" t="s">
        <v>283</v>
      </c>
      <c r="G61" s="15" t="s">
        <v>284</v>
      </c>
      <c r="H61" s="19" t="s">
        <v>196</v>
      </c>
      <c r="I61" s="15" t="s">
        <v>311</v>
      </c>
      <c r="J61" s="15" t="s">
        <v>309</v>
      </c>
      <c r="K61" s="20">
        <v>0</v>
      </c>
      <c r="L61" s="20">
        <v>1</v>
      </c>
      <c r="M61" s="20">
        <v>1</v>
      </c>
      <c r="N61" s="20">
        <v>0</v>
      </c>
      <c r="O61" s="20">
        <v>1</v>
      </c>
      <c r="P61" s="20">
        <v>1</v>
      </c>
      <c r="Q61" s="20">
        <v>1</v>
      </c>
      <c r="R61" s="20">
        <v>2</v>
      </c>
      <c r="S61" s="20">
        <v>0</v>
      </c>
      <c r="T61" s="20">
        <v>0</v>
      </c>
      <c r="U61" s="20">
        <v>1</v>
      </c>
      <c r="V61" s="20">
        <v>0</v>
      </c>
      <c r="W61" s="20">
        <v>0</v>
      </c>
      <c r="X61" s="20">
        <v>0</v>
      </c>
      <c r="Y61" s="20"/>
      <c r="Z61" s="20"/>
      <c r="AA61" s="20"/>
      <c r="AB61" s="20"/>
      <c r="AC61" s="20"/>
      <c r="AD61" s="20"/>
      <c r="AE61" s="16">
        <f t="shared" si="1"/>
        <v>0.5714285714285714</v>
      </c>
      <c r="AF61" s="20">
        <v>0</v>
      </c>
      <c r="AG61" s="20">
        <v>1</v>
      </c>
      <c r="AH61" s="20">
        <v>2</v>
      </c>
      <c r="AI61" s="20">
        <v>2</v>
      </c>
      <c r="AJ61" s="20">
        <v>0</v>
      </c>
      <c r="AK61" s="25"/>
      <c r="AL61" s="15"/>
    </row>
    <row r="62" spans="2:38" ht="15.75" x14ac:dyDescent="0.3">
      <c r="B62" s="15" t="str">
        <f>BASE!$D$2</f>
        <v>CONSULTORÍA DE PROCESOS</v>
      </c>
      <c r="C62" s="15"/>
      <c r="D62" s="15"/>
      <c r="E62" s="15"/>
      <c r="F62" s="15" t="s">
        <v>199</v>
      </c>
      <c r="G62" s="15" t="s">
        <v>200</v>
      </c>
      <c r="H62" s="19" t="s">
        <v>201</v>
      </c>
      <c r="I62" s="15" t="s">
        <v>313</v>
      </c>
      <c r="J62" s="15" t="s">
        <v>308</v>
      </c>
      <c r="K62" s="20">
        <v>3</v>
      </c>
      <c r="L62" s="20">
        <v>4</v>
      </c>
      <c r="M62" s="20">
        <v>4</v>
      </c>
      <c r="N62" s="20">
        <v>4</v>
      </c>
      <c r="O62" s="20">
        <v>5</v>
      </c>
      <c r="P62" s="20">
        <v>5</v>
      </c>
      <c r="Q62" s="20">
        <v>4</v>
      </c>
      <c r="R62" s="20">
        <v>3</v>
      </c>
      <c r="S62" s="20">
        <v>4</v>
      </c>
      <c r="T62" s="20">
        <v>4</v>
      </c>
      <c r="U62" s="20">
        <v>4</v>
      </c>
      <c r="V62" s="20">
        <v>2</v>
      </c>
      <c r="W62" s="20">
        <v>4</v>
      </c>
      <c r="X62" s="20">
        <v>4</v>
      </c>
      <c r="Y62" s="20"/>
      <c r="Z62" s="20"/>
      <c r="AA62" s="20"/>
      <c r="AB62" s="20"/>
      <c r="AC62" s="20"/>
      <c r="AD62" s="20"/>
      <c r="AE62" s="16">
        <f t="shared" si="1"/>
        <v>3.8571428571428572</v>
      </c>
      <c r="AF62" s="20">
        <v>3</v>
      </c>
      <c r="AG62" s="20">
        <v>4</v>
      </c>
      <c r="AH62" s="20">
        <v>4</v>
      </c>
      <c r="AI62" s="20">
        <v>4</v>
      </c>
      <c r="AJ62" s="20">
        <v>3</v>
      </c>
      <c r="AK62" s="25"/>
      <c r="AL62" s="15"/>
    </row>
    <row r="63" spans="2:38" ht="15.75" x14ac:dyDescent="0.3">
      <c r="B63" s="15" t="str">
        <f>BASE!$D$2</f>
        <v>CONSULTORÍA DE PROCESOS</v>
      </c>
      <c r="C63" s="15" t="s">
        <v>199</v>
      </c>
      <c r="D63" s="15" t="s">
        <v>200</v>
      </c>
      <c r="E63" s="15" t="s">
        <v>201</v>
      </c>
      <c r="F63" s="15" t="s">
        <v>287</v>
      </c>
      <c r="G63" s="15" t="s">
        <v>288</v>
      </c>
      <c r="H63" s="19" t="s">
        <v>196</v>
      </c>
      <c r="I63" s="15" t="s">
        <v>311</v>
      </c>
      <c r="J63" s="15" t="s">
        <v>308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2</v>
      </c>
      <c r="R63" s="20">
        <v>2</v>
      </c>
      <c r="S63" s="20">
        <v>2</v>
      </c>
      <c r="T63" s="20">
        <v>2</v>
      </c>
      <c r="U63" s="20">
        <v>1</v>
      </c>
      <c r="V63" s="20">
        <v>1</v>
      </c>
      <c r="W63" s="20">
        <v>2</v>
      </c>
      <c r="X63" s="20">
        <v>1</v>
      </c>
      <c r="Y63" s="20"/>
      <c r="Z63" s="20"/>
      <c r="AA63" s="20"/>
      <c r="AB63" s="20"/>
      <c r="AC63" s="20"/>
      <c r="AD63" s="20"/>
      <c r="AE63" s="16">
        <f t="shared" si="1"/>
        <v>1.3571428571428572</v>
      </c>
      <c r="AF63" s="20">
        <v>0</v>
      </c>
      <c r="AG63" s="20">
        <v>2</v>
      </c>
      <c r="AH63" s="20">
        <v>3</v>
      </c>
      <c r="AI63" s="20">
        <v>4</v>
      </c>
      <c r="AJ63" s="20">
        <v>0</v>
      </c>
      <c r="AK63" s="25"/>
      <c r="AL63" s="15"/>
    </row>
    <row r="64" spans="2:38" ht="15.75" x14ac:dyDescent="0.3">
      <c r="B64" s="15" t="str">
        <f>BASE!$D$2</f>
        <v>CONSULTORÍA DE PROCESOS</v>
      </c>
      <c r="C64" s="15" t="s">
        <v>199</v>
      </c>
      <c r="D64" s="15" t="s">
        <v>200</v>
      </c>
      <c r="E64" s="15" t="s">
        <v>201</v>
      </c>
      <c r="F64" s="15" t="s">
        <v>287</v>
      </c>
      <c r="G64" s="15" t="s">
        <v>288</v>
      </c>
      <c r="H64" s="19" t="s">
        <v>196</v>
      </c>
      <c r="I64" s="15" t="s">
        <v>311</v>
      </c>
      <c r="J64" s="15" t="s">
        <v>309</v>
      </c>
      <c r="K64" s="20">
        <v>0</v>
      </c>
      <c r="L64" s="20">
        <v>0</v>
      </c>
      <c r="M64" s="20">
        <v>1</v>
      </c>
      <c r="N64" s="20">
        <v>0</v>
      </c>
      <c r="O64" s="20">
        <v>0</v>
      </c>
      <c r="P64" s="20">
        <v>1</v>
      </c>
      <c r="Q64" s="20">
        <v>0</v>
      </c>
      <c r="R64" s="20">
        <v>1</v>
      </c>
      <c r="S64" s="20">
        <v>1</v>
      </c>
      <c r="T64" s="20">
        <v>0</v>
      </c>
      <c r="U64" s="20">
        <v>1</v>
      </c>
      <c r="V64" s="20">
        <v>0</v>
      </c>
      <c r="W64" s="20">
        <v>0</v>
      </c>
      <c r="X64" s="20">
        <v>0</v>
      </c>
      <c r="Y64" s="20"/>
      <c r="Z64" s="20"/>
      <c r="AA64" s="20"/>
      <c r="AB64" s="20"/>
      <c r="AC64" s="20"/>
      <c r="AD64" s="20"/>
      <c r="AE64" s="16">
        <f t="shared" si="1"/>
        <v>0.35714285714285715</v>
      </c>
      <c r="AF64" s="20">
        <v>0</v>
      </c>
      <c r="AG64" s="20">
        <v>1</v>
      </c>
      <c r="AH64" s="20">
        <v>1</v>
      </c>
      <c r="AI64" s="20">
        <v>1</v>
      </c>
      <c r="AJ64" s="20">
        <v>0</v>
      </c>
      <c r="AK64" s="25"/>
      <c r="AL64" s="15"/>
    </row>
  </sheetData>
  <mergeCells count="2">
    <mergeCell ref="K3:AE3"/>
    <mergeCell ref="AF3:AI3"/>
  </mergeCells>
  <phoneticPr fontId="7" type="noConversion"/>
  <conditionalFormatting sqref="K6:AD64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:AK64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.855468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193.5" x14ac:dyDescent="0.25">
      <c r="A5" s="2" t="s">
        <v>8</v>
      </c>
      <c r="B5" s="2" t="s">
        <v>14</v>
      </c>
      <c r="C5" s="7" t="s">
        <v>290</v>
      </c>
    </row>
    <row r="6" spans="1:3" x14ac:dyDescent="0.25">
      <c r="A6" t="s">
        <v>4</v>
      </c>
      <c r="B6" t="s">
        <v>195</v>
      </c>
      <c r="C6" s="37">
        <v>4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