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585A9FD5-86A5-453A-9854-18382930C7FE}" xr6:coauthVersionLast="47" xr6:coauthVersionMax="47" xr10:uidLastSave="{00000000-0000-0000-0000-000000000000}"/>
  <bookViews>
    <workbookView xWindow="-120" yWindow="-120" windowWidth="29040" windowHeight="15840" tabRatio="639" activeTab="2" xr2:uid="{FDBDEF47-D0A8-4EED-B596-CAC2BF593973}"/>
  </bookViews>
  <sheets>
    <sheet name="BASE" sheetId="1" r:id="rId1"/>
    <sheet name="Resumen Dimensiones" sheetId="21" r:id="rId2"/>
    <sheet name="Resumen Líderes" sheetId="22" r:id="rId3"/>
    <sheet name="Resumen TMs" sheetId="16" r:id="rId4"/>
    <sheet name="Res CLs" sheetId="12" state="hidden" r:id="rId5"/>
    <sheet name="Res TMs by CLs - Capabilities" sheetId="13" state="hidden" r:id="rId6"/>
    <sheet name="Res TMs by CLs - Dimensions" sheetId="14" state="hidden" r:id="rId7"/>
  </sheets>
  <definedNames>
    <definedName name="_xlnm._FilterDatabase" localSheetId="0" hidden="1">BASE!$A$1:$AD$545</definedName>
    <definedName name="_xlnm._FilterDatabase" localSheetId="3" hidden="1">'Resumen TMs'!$B$5:$AI$37</definedName>
    <definedName name="_xlcn.WorksheetConnection_BASE_04042022A1V53221" hidden="1">BASE!$A$1:$AD$13</definedName>
    <definedName name="_xlcn.WorksheetConnection_PLANTILLA_RESULTADOS_POSTCALIBRACION.xlsxBASE1" hidden="1">BASE[]</definedName>
    <definedName name="SegmentaciónDeDatos_NombresCalificador">#N/A</definedName>
    <definedName name="SegmentaciónDeDatos_RangoMesesCalificado1">#N/A</definedName>
    <definedName name="SegmentaciónDeDatos_TipoEvaluacion">#N/A</definedName>
  </definedNames>
  <calcPr calcId="191029"/>
  <pivotCaches>
    <pivotCache cacheId="10" r:id="rId8"/>
    <pivotCache cacheId="11" r:id="rId9"/>
    <pivotCache cacheId="12" r:id="rId10"/>
    <pivotCache cacheId="13" r:id="rId11"/>
    <pivotCache cacheId="14" r:id="rId12"/>
    <pivotCache cacheId="15" r:id="rId13"/>
    <pivotCache cacheId="16" r:id="rId14"/>
    <pivotCache cacheId="17" r:id="rId15"/>
  </pivotCaches>
  <extLst>
    <ext xmlns:x14="http://schemas.microsoft.com/office/spreadsheetml/2009/9/main" uri="{876F7934-8845-4945-9796-88D515C7AA90}">
      <x14:pivotCaches>
        <pivotCache cacheId="18" r:id="rId16"/>
        <pivotCache cacheId="19" r:id="rId17"/>
      </x14:pivotCaches>
    </ext>
    <ext xmlns:x14="http://schemas.microsoft.com/office/spreadsheetml/2009/9/main" uri="{BBE1A952-AA13-448e-AADC-164F8A28A991}">
      <x14:slicerCaches>
        <x14:slicerCache r:id="rId18"/>
        <x14:slicerCache r:id="rId19"/>
        <x14:slicerCache r:id="rId2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" name="BASE" connection="WorksheetConnection_PLANTILLA_RESULTADOS_POSTCALIBRACION.xlsx!BASE"/>
          <x15:modelTable id="Rango" name="Rango" connection="WorksheetConnection_BASE_04042022!$A$1:$V$532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" l="1"/>
  <c r="K3" i="1"/>
  <c r="K13" i="1"/>
  <c r="K11" i="1"/>
  <c r="K12" i="1"/>
  <c r="K4" i="1"/>
  <c r="K10" i="1"/>
  <c r="K8" i="1"/>
  <c r="K9" i="1"/>
  <c r="K14" i="1"/>
  <c r="K16" i="1"/>
  <c r="K15" i="1"/>
  <c r="K2" i="1"/>
  <c r="K7" i="1"/>
  <c r="K6" i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6" i="1"/>
  <c r="J456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I482" i="1"/>
  <c r="J482" i="1" s="1"/>
  <c r="I483" i="1"/>
  <c r="J483" i="1" s="1"/>
  <c r="I484" i="1"/>
  <c r="J484" i="1" s="1"/>
  <c r="I485" i="1"/>
  <c r="J485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J27" i="1"/>
  <c r="J75" i="1"/>
  <c r="J111" i="1"/>
  <c r="J147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V17" i="1" a="1"/>
  <c r="V17" i="1" s="1"/>
  <c r="V18" i="1" a="1"/>
  <c r="V18" i="1" s="1"/>
  <c r="V19" i="1" a="1"/>
  <c r="V19" i="1" s="1"/>
  <c r="V20" i="1" a="1"/>
  <c r="V20" i="1" s="1"/>
  <c r="V21" i="1" a="1"/>
  <c r="V21" i="1" s="1"/>
  <c r="V22" i="1" a="1"/>
  <c r="V22" i="1" s="1"/>
  <c r="V23" i="1" a="1"/>
  <c r="V23" i="1" s="1"/>
  <c r="V24" i="1" a="1"/>
  <c r="V24" i="1" s="1"/>
  <c r="V25" i="1" a="1"/>
  <c r="V25" i="1" s="1"/>
  <c r="V26" i="1" a="1"/>
  <c r="V26" i="1" s="1"/>
  <c r="V27" i="1" a="1"/>
  <c r="V27" i="1" s="1"/>
  <c r="V28" i="1" a="1"/>
  <c r="V28" i="1" s="1"/>
  <c r="V29" i="1" a="1"/>
  <c r="V29" i="1" s="1"/>
  <c r="V30" i="1" a="1"/>
  <c r="V30" i="1" s="1"/>
  <c r="V31" i="1" a="1"/>
  <c r="V31" i="1" s="1"/>
  <c r="V32" i="1" a="1"/>
  <c r="V32" i="1" s="1"/>
  <c r="V33" i="1" a="1"/>
  <c r="V33" i="1"/>
  <c r="V34" i="1" a="1"/>
  <c r="V34" i="1" s="1"/>
  <c r="V35" i="1" a="1"/>
  <c r="V35" i="1" s="1"/>
  <c r="V36" i="1" a="1"/>
  <c r="V36" i="1"/>
  <c r="V37" i="1" a="1"/>
  <c r="V37" i="1" s="1"/>
  <c r="V38" i="1" a="1"/>
  <c r="V38" i="1" s="1"/>
  <c r="V39" i="1" a="1"/>
  <c r="V39" i="1" s="1"/>
  <c r="V40" i="1" a="1"/>
  <c r="V40" i="1"/>
  <c r="V41" i="1" a="1"/>
  <c r="V41" i="1" s="1"/>
  <c r="V42" i="1" a="1"/>
  <c r="V42" i="1"/>
  <c r="V43" i="1" a="1"/>
  <c r="V43" i="1"/>
  <c r="V44" i="1" a="1"/>
  <c r="V44" i="1" s="1"/>
  <c r="V45" i="1" a="1"/>
  <c r="V45" i="1" s="1"/>
  <c r="V46" i="1" a="1"/>
  <c r="V46" i="1" s="1"/>
  <c r="V47" i="1" a="1"/>
  <c r="V47" i="1" s="1"/>
  <c r="V48" i="1" a="1"/>
  <c r="V48" i="1" s="1"/>
  <c r="V49" i="1" a="1"/>
  <c r="V49" i="1" s="1"/>
  <c r="V50" i="1" a="1"/>
  <c r="V50" i="1" s="1"/>
  <c r="V51" i="1" a="1"/>
  <c r="V51" i="1"/>
  <c r="V52" i="1" a="1"/>
  <c r="V52" i="1" s="1"/>
  <c r="V53" i="1" a="1"/>
  <c r="V53" i="1" s="1"/>
  <c r="V54" i="1" a="1"/>
  <c r="V54" i="1"/>
  <c r="V55" i="1" a="1"/>
  <c r="V55" i="1"/>
  <c r="V56" i="1" a="1"/>
  <c r="V56" i="1" s="1"/>
  <c r="V57" i="1" a="1"/>
  <c r="V57" i="1" s="1"/>
  <c r="V58" i="1" a="1"/>
  <c r="V58" i="1" s="1"/>
  <c r="V59" i="1" a="1"/>
  <c r="V59" i="1" s="1"/>
  <c r="V60" i="1" a="1"/>
  <c r="V60" i="1" s="1"/>
  <c r="V61" i="1" a="1"/>
  <c r="V61" i="1"/>
  <c r="V62" i="1" a="1"/>
  <c r="V62" i="1" s="1"/>
  <c r="V63" i="1" a="1"/>
  <c r="V63" i="1" s="1"/>
  <c r="V64" i="1" a="1"/>
  <c r="V64" i="1" s="1"/>
  <c r="V65" i="1" a="1"/>
  <c r="V65" i="1" s="1"/>
  <c r="V66" i="1" a="1"/>
  <c r="V66" i="1" s="1"/>
  <c r="V67" i="1" a="1"/>
  <c r="V67" i="1" s="1"/>
  <c r="V68" i="1" a="1"/>
  <c r="V68" i="1" s="1"/>
  <c r="V69" i="1" a="1"/>
  <c r="V69" i="1" s="1"/>
  <c r="V70" i="1" a="1"/>
  <c r="V70" i="1" s="1"/>
  <c r="V71" i="1" a="1"/>
  <c r="V71" i="1" s="1"/>
  <c r="V72" i="1" a="1"/>
  <c r="V72" i="1"/>
  <c r="V73" i="1" a="1"/>
  <c r="V73" i="1" s="1"/>
  <c r="V74" i="1" a="1"/>
  <c r="V74" i="1" s="1"/>
  <c r="V75" i="1" a="1"/>
  <c r="V75" i="1" s="1"/>
  <c r="V76" i="1" a="1"/>
  <c r="V76" i="1" s="1"/>
  <c r="V77" i="1" a="1"/>
  <c r="V77" i="1" s="1"/>
  <c r="V78" i="1" a="1"/>
  <c r="V78" i="1" s="1"/>
  <c r="V79" i="1" a="1"/>
  <c r="V79" i="1"/>
  <c r="V80" i="1" a="1"/>
  <c r="V80" i="1" s="1"/>
  <c r="V81" i="1" a="1"/>
  <c r="V81" i="1" s="1"/>
  <c r="V82" i="1" a="1"/>
  <c r="V82" i="1" s="1"/>
  <c r="V83" i="1" a="1"/>
  <c r="V83" i="1" s="1"/>
  <c r="V84" i="1" a="1"/>
  <c r="V84" i="1"/>
  <c r="V85" i="1" a="1"/>
  <c r="V85" i="1" s="1"/>
  <c r="V86" i="1" a="1"/>
  <c r="V86" i="1" s="1"/>
  <c r="V87" i="1" a="1"/>
  <c r="V87" i="1" s="1"/>
  <c r="V88" i="1" a="1"/>
  <c r="V88" i="1" s="1"/>
  <c r="V89" i="1" a="1"/>
  <c r="V89" i="1" s="1"/>
  <c r="V90" i="1" a="1"/>
  <c r="V90" i="1"/>
  <c r="V91" i="1" a="1"/>
  <c r="V91" i="1" s="1"/>
  <c r="V92" i="1" a="1"/>
  <c r="V92" i="1" s="1"/>
  <c r="V93" i="1" a="1"/>
  <c r="V93" i="1" s="1"/>
  <c r="V94" i="1" a="1"/>
  <c r="V94" i="1" s="1"/>
  <c r="V95" i="1" a="1"/>
  <c r="V95" i="1" s="1"/>
  <c r="V96" i="1" a="1"/>
  <c r="V96" i="1" s="1"/>
  <c r="V97" i="1" a="1"/>
  <c r="V97" i="1"/>
  <c r="V98" i="1" a="1"/>
  <c r="V98" i="1" s="1"/>
  <c r="V99" i="1" a="1"/>
  <c r="V99" i="1" s="1"/>
  <c r="V100" i="1" a="1"/>
  <c r="V100" i="1" s="1"/>
  <c r="V101" i="1" a="1"/>
  <c r="V101" i="1" s="1"/>
  <c r="V102" i="1" a="1"/>
  <c r="V102" i="1" s="1"/>
  <c r="V103" i="1" a="1"/>
  <c r="V103" i="1" s="1"/>
  <c r="V104" i="1" a="1"/>
  <c r="V104" i="1" s="1"/>
  <c r="V105" i="1" a="1"/>
  <c r="V105" i="1" s="1"/>
  <c r="V106" i="1" a="1"/>
  <c r="V106" i="1" s="1"/>
  <c r="V107" i="1" a="1"/>
  <c r="V107" i="1" s="1"/>
  <c r="V108" i="1" a="1"/>
  <c r="V108" i="1"/>
  <c r="V109" i="1" a="1"/>
  <c r="V109" i="1" s="1"/>
  <c r="V110" i="1" a="1"/>
  <c r="V110" i="1" s="1"/>
  <c r="V111" i="1" a="1"/>
  <c r="V111" i="1" s="1"/>
  <c r="V112" i="1" a="1"/>
  <c r="V112" i="1" s="1"/>
  <c r="V113" i="1" a="1"/>
  <c r="V113" i="1" s="1"/>
  <c r="V114" i="1" a="1"/>
  <c r="V114" i="1" s="1"/>
  <c r="V115" i="1" a="1"/>
  <c r="V115" i="1" s="1"/>
  <c r="V116" i="1" a="1"/>
  <c r="V116" i="1" s="1"/>
  <c r="V117" i="1" a="1"/>
  <c r="V117" i="1" s="1"/>
  <c r="V118" i="1" a="1"/>
  <c r="V118" i="1" s="1"/>
  <c r="V119" i="1" a="1"/>
  <c r="V119" i="1" s="1"/>
  <c r="V120" i="1" a="1"/>
  <c r="V120" i="1"/>
  <c r="V121" i="1" a="1"/>
  <c r="V121" i="1" s="1"/>
  <c r="V122" i="1" a="1"/>
  <c r="V122" i="1" s="1"/>
  <c r="V123" i="1" a="1"/>
  <c r="V123" i="1" s="1"/>
  <c r="V124" i="1" a="1"/>
  <c r="V124" i="1" s="1"/>
  <c r="V125" i="1" a="1"/>
  <c r="V125" i="1" s="1"/>
  <c r="V126" i="1" a="1"/>
  <c r="V126" i="1"/>
  <c r="V127" i="1" a="1"/>
  <c r="V127" i="1"/>
  <c r="V128" i="1" a="1"/>
  <c r="V128" i="1" s="1"/>
  <c r="V129" i="1" a="1"/>
  <c r="V129" i="1" s="1"/>
  <c r="V130" i="1" a="1"/>
  <c r="V130" i="1"/>
  <c r="V131" i="1" a="1"/>
  <c r="V131" i="1" s="1"/>
  <c r="V132" i="1" a="1"/>
  <c r="V132" i="1" s="1"/>
  <c r="V133" i="1" a="1"/>
  <c r="V133" i="1" s="1"/>
  <c r="V134" i="1" a="1"/>
  <c r="V134" i="1" s="1"/>
  <c r="V135" i="1" a="1"/>
  <c r="V135" i="1" s="1"/>
  <c r="V136" i="1" a="1"/>
  <c r="V136" i="1" s="1"/>
  <c r="V137" i="1" a="1"/>
  <c r="V137" i="1" s="1"/>
  <c r="V138" i="1" a="1"/>
  <c r="V138" i="1"/>
  <c r="V139" i="1" a="1"/>
  <c r="V139" i="1" s="1"/>
  <c r="V140" i="1" a="1"/>
  <c r="V140" i="1" s="1"/>
  <c r="V141" i="1" a="1"/>
  <c r="V141" i="1" s="1"/>
  <c r="V142" i="1" a="1"/>
  <c r="V142" i="1" s="1"/>
  <c r="V143" i="1" a="1"/>
  <c r="V143" i="1" s="1"/>
  <c r="V144" i="1" a="1"/>
  <c r="V144" i="1" s="1"/>
  <c r="V145" i="1" a="1"/>
  <c r="V145" i="1"/>
  <c r="V146" i="1" a="1"/>
  <c r="V146" i="1" s="1"/>
  <c r="V147" i="1" a="1"/>
  <c r="V147" i="1" s="1"/>
  <c r="V148" i="1" a="1"/>
  <c r="V148" i="1"/>
  <c r="V149" i="1" a="1"/>
  <c r="V149" i="1" s="1"/>
  <c r="V150" i="1" a="1"/>
  <c r="V150" i="1"/>
  <c r="V151" i="1" a="1"/>
  <c r="V151" i="1"/>
  <c r="V152" i="1" a="1"/>
  <c r="V152" i="1" s="1"/>
  <c r="V153" i="1" a="1"/>
  <c r="V153" i="1" s="1"/>
  <c r="V154" i="1" a="1"/>
  <c r="V154" i="1" s="1"/>
  <c r="V155" i="1" a="1"/>
  <c r="V155" i="1" s="1"/>
  <c r="V156" i="1" a="1"/>
  <c r="V156" i="1" s="1"/>
  <c r="V157" i="1" a="1"/>
  <c r="V157" i="1" s="1"/>
  <c r="V158" i="1" a="1"/>
  <c r="V158" i="1" s="1"/>
  <c r="V159" i="1" a="1"/>
  <c r="V159" i="1" s="1"/>
  <c r="V160" i="1" a="1"/>
  <c r="V160" i="1" s="1"/>
  <c r="V161" i="1" a="1"/>
  <c r="V161" i="1" s="1"/>
  <c r="V162" i="1" a="1"/>
  <c r="V162" i="1" s="1"/>
  <c r="V163" i="1" a="1"/>
  <c r="V163" i="1"/>
  <c r="V164" i="1" a="1"/>
  <c r="V164" i="1" s="1"/>
  <c r="V165" i="1" a="1"/>
  <c r="V165" i="1" s="1"/>
  <c r="V166" i="1" a="1"/>
  <c r="V166" i="1"/>
  <c r="V167" i="1" a="1"/>
  <c r="V167" i="1" s="1"/>
  <c r="V168" i="1" a="1"/>
  <c r="V168" i="1" s="1"/>
  <c r="V169" i="1" a="1"/>
  <c r="V169" i="1" s="1"/>
  <c r="V170" i="1" a="1"/>
  <c r="V170" i="1" s="1"/>
  <c r="V171" i="1" a="1"/>
  <c r="V171" i="1" s="1"/>
  <c r="V172" i="1" a="1"/>
  <c r="V172" i="1" s="1"/>
  <c r="V173" i="1" a="1"/>
  <c r="V173" i="1" s="1"/>
  <c r="V174" i="1" a="1"/>
  <c r="V174" i="1" s="1"/>
  <c r="V175" i="1" a="1"/>
  <c r="V175" i="1" s="1"/>
  <c r="V176" i="1" a="1"/>
  <c r="V176" i="1" s="1"/>
  <c r="V177" i="1" a="1"/>
  <c r="V177" i="1" s="1"/>
  <c r="V178" i="1" a="1"/>
  <c r="V178" i="1" s="1"/>
  <c r="V179" i="1" a="1"/>
  <c r="V179" i="1" s="1"/>
  <c r="V180" i="1" a="1"/>
  <c r="V180" i="1"/>
  <c r="V181" i="1" a="1"/>
  <c r="V181" i="1"/>
  <c r="V182" i="1" a="1"/>
  <c r="V182" i="1" s="1"/>
  <c r="V183" i="1" a="1"/>
  <c r="V183" i="1" s="1"/>
  <c r="V184" i="1" a="1"/>
  <c r="V184" i="1" s="1"/>
  <c r="V185" i="1" a="1"/>
  <c r="V185" i="1" s="1"/>
  <c r="V186" i="1" a="1"/>
  <c r="V186" i="1" s="1"/>
  <c r="V187" i="1" a="1"/>
  <c r="V187" i="1"/>
  <c r="V188" i="1" a="1"/>
  <c r="V188" i="1" s="1"/>
  <c r="V189" i="1" a="1"/>
  <c r="V189" i="1" s="1"/>
  <c r="V190" i="1" a="1"/>
  <c r="V190" i="1" s="1"/>
  <c r="V191" i="1" a="1"/>
  <c r="V191" i="1" s="1"/>
  <c r="V192" i="1" a="1"/>
  <c r="V192" i="1" s="1"/>
  <c r="V193" i="1" a="1"/>
  <c r="V193" i="1" s="1"/>
  <c r="V194" i="1" a="1"/>
  <c r="V194" i="1" s="1"/>
  <c r="V195" i="1" a="1"/>
  <c r="V195" i="1"/>
  <c r="V196" i="1" a="1"/>
  <c r="V196" i="1" s="1"/>
  <c r="V197" i="1" a="1"/>
  <c r="V197" i="1" s="1"/>
  <c r="V198" i="1" a="1"/>
  <c r="V198" i="1" s="1"/>
  <c r="V199" i="1" a="1"/>
  <c r="V199" i="1" s="1"/>
  <c r="V200" i="1" a="1"/>
  <c r="V200" i="1" s="1"/>
  <c r="V201" i="1" a="1"/>
  <c r="V201" i="1" s="1"/>
  <c r="V202" i="1" a="1"/>
  <c r="V202" i="1"/>
  <c r="V203" i="1" a="1"/>
  <c r="V203" i="1" s="1"/>
  <c r="V204" i="1" a="1"/>
  <c r="V204" i="1" s="1"/>
  <c r="V205" i="1" a="1"/>
  <c r="V205" i="1" s="1"/>
  <c r="V206" i="1" a="1"/>
  <c r="V206" i="1" s="1"/>
  <c r="V207" i="1" a="1"/>
  <c r="V207" i="1"/>
  <c r="V208" i="1" a="1"/>
  <c r="V208" i="1" s="1"/>
  <c r="V209" i="1" a="1"/>
  <c r="V209" i="1" s="1"/>
  <c r="V210" i="1" a="1"/>
  <c r="V210" i="1" s="1"/>
  <c r="V211" i="1" a="1"/>
  <c r="V211" i="1" s="1"/>
  <c r="V212" i="1" a="1"/>
  <c r="V212" i="1" s="1"/>
  <c r="V213" i="1" a="1"/>
  <c r="V213" i="1" s="1"/>
  <c r="V214" i="1" a="1"/>
  <c r="V214" i="1" s="1"/>
  <c r="V215" i="1" a="1"/>
  <c r="V215" i="1" s="1"/>
  <c r="V216" i="1" a="1"/>
  <c r="V216" i="1" s="1"/>
  <c r="V217" i="1" a="1"/>
  <c r="V217" i="1" s="1"/>
  <c r="V218" i="1" a="1"/>
  <c r="V218" i="1" s="1"/>
  <c r="V219" i="1" a="1"/>
  <c r="V219" i="1" s="1"/>
  <c r="V220" i="1" a="1"/>
  <c r="V220" i="1" s="1"/>
  <c r="V221" i="1" a="1"/>
  <c r="V221" i="1" s="1"/>
  <c r="V222" i="1" a="1"/>
  <c r="V222" i="1" s="1"/>
  <c r="V223" i="1" a="1"/>
  <c r="V223" i="1"/>
  <c r="V224" i="1" a="1"/>
  <c r="V224" i="1" s="1"/>
  <c r="V225" i="1" a="1"/>
  <c r="V225" i="1"/>
  <c r="V226" i="1" a="1"/>
  <c r="V226" i="1" s="1"/>
  <c r="V227" i="1" a="1"/>
  <c r="V227" i="1" s="1"/>
  <c r="V228" i="1" a="1"/>
  <c r="V228" i="1" s="1"/>
  <c r="V229" i="1" a="1"/>
  <c r="V229" i="1" s="1"/>
  <c r="V230" i="1" a="1"/>
  <c r="V230" i="1" s="1"/>
  <c r="V231" i="1" a="1"/>
  <c r="V231" i="1"/>
  <c r="V232" i="1" a="1"/>
  <c r="V232" i="1"/>
  <c r="V233" i="1" a="1"/>
  <c r="V233" i="1" s="1"/>
  <c r="V234" i="1" a="1"/>
  <c r="V234" i="1"/>
  <c r="V235" i="1" a="1"/>
  <c r="V235" i="1"/>
  <c r="V236" i="1" a="1"/>
  <c r="V236" i="1" s="1"/>
  <c r="V237" i="1" a="1"/>
  <c r="V237" i="1" s="1"/>
  <c r="V238" i="1" a="1"/>
  <c r="V238" i="1" s="1"/>
  <c r="V239" i="1" a="1"/>
  <c r="V239" i="1" s="1"/>
  <c r="V240" i="1" a="1"/>
  <c r="V240" i="1" s="1"/>
  <c r="V241" i="1" a="1"/>
  <c r="V241" i="1"/>
  <c r="V242" i="1" a="1"/>
  <c r="V242" i="1" s="1"/>
  <c r="V243" i="1" a="1"/>
  <c r="V243" i="1" s="1"/>
  <c r="V244" i="1" a="1"/>
  <c r="V244" i="1" s="1"/>
  <c r="V245" i="1" a="1"/>
  <c r="V245" i="1" s="1"/>
  <c r="V246" i="1" a="1"/>
  <c r="V246" i="1" s="1"/>
  <c r="V247" i="1" a="1"/>
  <c r="V247" i="1" s="1"/>
  <c r="V248" i="1" a="1"/>
  <c r="V248" i="1" s="1"/>
  <c r="V249" i="1" a="1"/>
  <c r="V249" i="1"/>
  <c r="V250" i="1" a="1"/>
  <c r="V250" i="1" s="1"/>
  <c r="V251" i="1" a="1"/>
  <c r="V251" i="1" s="1"/>
  <c r="V252" i="1" a="1"/>
  <c r="V252" i="1" s="1"/>
  <c r="V253" i="1" a="1"/>
  <c r="V253" i="1" s="1"/>
  <c r="V254" i="1" a="1"/>
  <c r="V254" i="1" s="1"/>
  <c r="V255" i="1" a="1"/>
  <c r="V255" i="1" s="1"/>
  <c r="V256" i="1" a="1"/>
  <c r="V256" i="1"/>
  <c r="V257" i="1" a="1"/>
  <c r="V257" i="1" s="1"/>
  <c r="V258" i="1" a="1"/>
  <c r="V258" i="1" s="1"/>
  <c r="V259" i="1" a="1"/>
  <c r="V259" i="1" s="1"/>
  <c r="V260" i="1" a="1"/>
  <c r="V260" i="1" s="1"/>
  <c r="V261" i="1" a="1"/>
  <c r="V261" i="1" s="1"/>
  <c r="V262" i="1" a="1"/>
  <c r="V262" i="1"/>
  <c r="V263" i="1" a="1"/>
  <c r="V263" i="1" s="1"/>
  <c r="V264" i="1" a="1"/>
  <c r="V264" i="1"/>
  <c r="V265" i="1" a="1"/>
  <c r="V265" i="1" s="1"/>
  <c r="V266" i="1" a="1"/>
  <c r="V266" i="1" s="1"/>
  <c r="V267" i="1" a="1"/>
  <c r="V267" i="1"/>
  <c r="V268" i="1" a="1"/>
  <c r="V268" i="1" s="1"/>
  <c r="V269" i="1" a="1"/>
  <c r="V269" i="1" s="1"/>
  <c r="V270" i="1" a="1"/>
  <c r="V270" i="1" s="1"/>
  <c r="V271" i="1" a="1"/>
  <c r="V271" i="1"/>
  <c r="V272" i="1" a="1"/>
  <c r="V272" i="1" s="1"/>
  <c r="V273" i="1" a="1"/>
  <c r="V273" i="1" s="1"/>
  <c r="V274" i="1" a="1"/>
  <c r="V274" i="1" s="1"/>
  <c r="V275" i="1" a="1"/>
  <c r="V275" i="1" s="1"/>
  <c r="V276" i="1" a="1"/>
  <c r="V276" i="1" s="1"/>
  <c r="V277" i="1" a="1"/>
  <c r="V277" i="1" s="1"/>
  <c r="V278" i="1" a="1"/>
  <c r="V278" i="1" s="1"/>
  <c r="V279" i="1" a="1"/>
  <c r="V279" i="1" s="1"/>
  <c r="V280" i="1" a="1"/>
  <c r="V280" i="1" s="1"/>
  <c r="V281" i="1" a="1"/>
  <c r="V281" i="1" s="1"/>
  <c r="V282" i="1" a="1"/>
  <c r="V282" i="1" s="1"/>
  <c r="V283" i="1" a="1"/>
  <c r="V283" i="1" s="1"/>
  <c r="V284" i="1" a="1"/>
  <c r="V284" i="1" s="1"/>
  <c r="V285" i="1" a="1"/>
  <c r="V285" i="1"/>
  <c r="V286" i="1" a="1"/>
  <c r="V286" i="1" s="1"/>
  <c r="V287" i="1" a="1"/>
  <c r="V287" i="1" s="1"/>
  <c r="V288" i="1" a="1"/>
  <c r="V288" i="1" s="1"/>
  <c r="V289" i="1" a="1"/>
  <c r="V289" i="1" s="1"/>
  <c r="V290" i="1" a="1"/>
  <c r="V290" i="1" s="1"/>
  <c r="V291" i="1" a="1"/>
  <c r="V291" i="1" s="1"/>
  <c r="V292" i="1" a="1"/>
  <c r="V292" i="1"/>
  <c r="V293" i="1" a="1"/>
  <c r="V293" i="1" s="1"/>
  <c r="V294" i="1" a="1"/>
  <c r="V294" i="1" s="1"/>
  <c r="V295" i="1" a="1"/>
  <c r="V295" i="1" s="1"/>
  <c r="V296" i="1" a="1"/>
  <c r="V296" i="1" s="1"/>
  <c r="V297" i="1" a="1"/>
  <c r="V297" i="1" s="1"/>
  <c r="V298" i="1" a="1"/>
  <c r="V298" i="1"/>
  <c r="V299" i="1" a="1"/>
  <c r="V299" i="1" s="1"/>
  <c r="V300" i="1" a="1"/>
  <c r="V300" i="1"/>
  <c r="V301" i="1" a="1"/>
  <c r="V301" i="1" s="1"/>
  <c r="V302" i="1" a="1"/>
  <c r="V302" i="1" s="1"/>
  <c r="V303" i="1" a="1"/>
  <c r="V303" i="1" s="1"/>
  <c r="V304" i="1" a="1"/>
  <c r="V304" i="1" s="1"/>
  <c r="V305" i="1" a="1"/>
  <c r="V305" i="1" s="1"/>
  <c r="V306" i="1" a="1"/>
  <c r="V306" i="1"/>
  <c r="V307" i="1" a="1"/>
  <c r="V307" i="1"/>
  <c r="V308" i="1" a="1"/>
  <c r="V308" i="1" s="1"/>
  <c r="V309" i="1" a="1"/>
  <c r="V309" i="1" s="1"/>
  <c r="V310" i="1" a="1"/>
  <c r="V310" i="1"/>
  <c r="V311" i="1" a="1"/>
  <c r="V311" i="1" s="1"/>
  <c r="V312" i="1" a="1"/>
  <c r="V312" i="1" s="1"/>
  <c r="V313" i="1" a="1"/>
  <c r="V313" i="1" s="1"/>
  <c r="V314" i="1" a="1"/>
  <c r="V314" i="1" s="1"/>
  <c r="V315" i="1" a="1"/>
  <c r="V315" i="1" s="1"/>
  <c r="V316" i="1" a="1"/>
  <c r="V316" i="1" s="1"/>
  <c r="V317" i="1" a="1"/>
  <c r="V317" i="1" s="1"/>
  <c r="V318" i="1" a="1"/>
  <c r="V318" i="1"/>
  <c r="V319" i="1" a="1"/>
  <c r="V319" i="1" s="1"/>
  <c r="V320" i="1" a="1"/>
  <c r="V320" i="1" s="1"/>
  <c r="V321" i="1" a="1"/>
  <c r="V321" i="1"/>
  <c r="V322" i="1" a="1"/>
  <c r="V322" i="1" s="1"/>
  <c r="V323" i="1" a="1"/>
  <c r="V323" i="1" s="1"/>
  <c r="V324" i="1" a="1"/>
  <c r="V324" i="1"/>
  <c r="V325" i="1" a="1"/>
  <c r="V325" i="1" s="1"/>
  <c r="V326" i="1" a="1"/>
  <c r="V326" i="1" s="1"/>
  <c r="V327" i="1" a="1"/>
  <c r="V327" i="1"/>
  <c r="V328" i="1" a="1"/>
  <c r="V328" i="1"/>
  <c r="V329" i="1" a="1"/>
  <c r="V329" i="1" s="1"/>
  <c r="V330" i="1" a="1"/>
  <c r="V330" i="1" s="1"/>
  <c r="V331" i="1" a="1"/>
  <c r="V331" i="1" s="1"/>
  <c r="V332" i="1" a="1"/>
  <c r="V332" i="1" s="1"/>
  <c r="V333" i="1" a="1"/>
  <c r="V333" i="1" s="1"/>
  <c r="V334" i="1" a="1"/>
  <c r="V334" i="1"/>
  <c r="V335" i="1" a="1"/>
  <c r="V335" i="1" s="1"/>
  <c r="V336" i="1" a="1"/>
  <c r="V336" i="1" s="1"/>
  <c r="V337" i="1" a="1"/>
  <c r="V337" i="1" s="1"/>
  <c r="V338" i="1" a="1"/>
  <c r="V338" i="1" s="1"/>
  <c r="V339" i="1" a="1"/>
  <c r="V339" i="1"/>
  <c r="V340" i="1" a="1"/>
  <c r="V340" i="1" s="1"/>
  <c r="V341" i="1" a="1"/>
  <c r="V341" i="1" s="1"/>
  <c r="V342" i="1" a="1"/>
  <c r="V342" i="1" s="1"/>
  <c r="V343" i="1" a="1"/>
  <c r="V343" i="1"/>
  <c r="V344" i="1" a="1"/>
  <c r="V344" i="1" s="1"/>
  <c r="V345" i="1" a="1"/>
  <c r="V345" i="1" s="1"/>
  <c r="V346" i="1" a="1"/>
  <c r="V346" i="1" s="1"/>
  <c r="V347" i="1" a="1"/>
  <c r="V347" i="1" s="1"/>
  <c r="V348" i="1" a="1"/>
  <c r="V348" i="1" s="1"/>
  <c r="V349" i="1" a="1"/>
  <c r="V349" i="1" s="1"/>
  <c r="V350" i="1" a="1"/>
  <c r="V350" i="1" s="1"/>
  <c r="V351" i="1" a="1"/>
  <c r="V351" i="1" s="1"/>
  <c r="V352" i="1" a="1"/>
  <c r="V352" i="1" s="1"/>
  <c r="V353" i="1" a="1"/>
  <c r="V353" i="1" s="1"/>
  <c r="V354" i="1" a="1"/>
  <c r="V354" i="1" s="1"/>
  <c r="V355" i="1" a="1"/>
  <c r="V355" i="1" s="1"/>
  <c r="V356" i="1" a="1"/>
  <c r="V356" i="1" s="1"/>
  <c r="V357" i="1" a="1"/>
  <c r="V357" i="1"/>
  <c r="V358" i="1" a="1"/>
  <c r="V358" i="1"/>
  <c r="V359" i="1" a="1"/>
  <c r="V359" i="1" s="1"/>
  <c r="V360" i="1" a="1"/>
  <c r="V360" i="1"/>
  <c r="V361" i="1" a="1"/>
  <c r="V361" i="1" s="1"/>
  <c r="V362" i="1" a="1"/>
  <c r="V362" i="1" s="1"/>
  <c r="V363" i="1" a="1"/>
  <c r="V363" i="1"/>
  <c r="V364" i="1" a="1"/>
  <c r="V364" i="1" s="1"/>
  <c r="V365" i="1" a="1"/>
  <c r="V365" i="1" s="1"/>
  <c r="V366" i="1" a="1"/>
  <c r="V366" i="1"/>
  <c r="V367" i="1" a="1"/>
  <c r="V367" i="1" s="1"/>
  <c r="V368" i="1" a="1"/>
  <c r="V368" i="1" s="1"/>
  <c r="V369" i="1" a="1"/>
  <c r="V369" i="1" s="1"/>
  <c r="V370" i="1" a="1"/>
  <c r="V370" i="1" s="1"/>
  <c r="V371" i="1" a="1"/>
  <c r="V371" i="1" s="1"/>
  <c r="V372" i="1" a="1"/>
  <c r="V372" i="1" s="1"/>
  <c r="V373" i="1" a="1"/>
  <c r="V373" i="1" s="1"/>
  <c r="V374" i="1" a="1"/>
  <c r="V374" i="1" s="1"/>
  <c r="V375" i="1" a="1"/>
  <c r="V375" i="1"/>
  <c r="V376" i="1" a="1"/>
  <c r="V376" i="1" s="1"/>
  <c r="V377" i="1" a="1"/>
  <c r="V377" i="1" s="1"/>
  <c r="V378" i="1" a="1"/>
  <c r="V378" i="1"/>
  <c r="V379" i="1" a="1"/>
  <c r="V379" i="1"/>
  <c r="V380" i="1" a="1"/>
  <c r="V380" i="1" s="1"/>
  <c r="V381" i="1" a="1"/>
  <c r="V381" i="1" s="1"/>
  <c r="V382" i="1" a="1"/>
  <c r="V382" i="1" s="1"/>
  <c r="V383" i="1" a="1"/>
  <c r="V383" i="1" s="1"/>
  <c r="V384" i="1" a="1"/>
  <c r="V384" i="1" s="1"/>
  <c r="V385" i="1" a="1"/>
  <c r="V385" i="1"/>
  <c r="V386" i="1" a="1"/>
  <c r="V386" i="1" s="1"/>
  <c r="V387" i="1" a="1"/>
  <c r="V387" i="1" s="1"/>
  <c r="V388" i="1" a="1"/>
  <c r="V388" i="1" s="1"/>
  <c r="V389" i="1" a="1"/>
  <c r="V389" i="1" s="1"/>
  <c r="V390" i="1" a="1"/>
  <c r="V390" i="1" s="1"/>
  <c r="V391" i="1" a="1"/>
  <c r="V391" i="1" s="1"/>
  <c r="V392" i="1" a="1"/>
  <c r="V392" i="1" s="1"/>
  <c r="V393" i="1" a="1"/>
  <c r="V393" i="1"/>
  <c r="V394" i="1" a="1"/>
  <c r="V394" i="1"/>
  <c r="V395" i="1" a="1"/>
  <c r="V395" i="1" s="1"/>
  <c r="V396" i="1" a="1"/>
  <c r="V396" i="1" s="1"/>
  <c r="V397" i="1" a="1"/>
  <c r="V397" i="1" s="1"/>
  <c r="V398" i="1" a="1"/>
  <c r="V398" i="1" s="1"/>
  <c r="V399" i="1" a="1"/>
  <c r="V399" i="1" s="1"/>
  <c r="V400" i="1" a="1"/>
  <c r="V400" i="1"/>
  <c r="V401" i="1" a="1"/>
  <c r="V401" i="1" s="1"/>
  <c r="V402" i="1" a="1"/>
  <c r="V402" i="1"/>
  <c r="V403" i="1" a="1"/>
  <c r="V403" i="1" s="1"/>
  <c r="V404" i="1" a="1"/>
  <c r="V404" i="1" s="1"/>
  <c r="V405" i="1" a="1"/>
  <c r="V405" i="1" s="1"/>
  <c r="V406" i="1" a="1"/>
  <c r="V406" i="1"/>
  <c r="V407" i="1" a="1"/>
  <c r="V407" i="1" s="1"/>
  <c r="V408" i="1" a="1"/>
  <c r="V408" i="1"/>
  <c r="V409" i="1" a="1"/>
  <c r="V409" i="1"/>
  <c r="V410" i="1" a="1"/>
  <c r="V410" i="1" s="1"/>
  <c r="V411" i="1" a="1"/>
  <c r="V411" i="1" s="1"/>
  <c r="V412" i="1" a="1"/>
  <c r="V412" i="1" s="1"/>
  <c r="V413" i="1" a="1"/>
  <c r="V413" i="1" s="1"/>
  <c r="V414" i="1" a="1"/>
  <c r="V414" i="1" s="1"/>
  <c r="V415" i="1" a="1"/>
  <c r="V415" i="1" s="1"/>
  <c r="V416" i="1" a="1"/>
  <c r="V416" i="1" s="1"/>
  <c r="V417" i="1" a="1"/>
  <c r="V417" i="1" s="1"/>
  <c r="V418" i="1" a="1"/>
  <c r="V418" i="1" s="1"/>
  <c r="V419" i="1" a="1"/>
  <c r="V419" i="1" s="1"/>
  <c r="V420" i="1" a="1"/>
  <c r="V420" i="1" s="1"/>
  <c r="V421" i="1" a="1"/>
  <c r="V421" i="1" s="1"/>
  <c r="V422" i="1" a="1"/>
  <c r="V422" i="1" s="1"/>
  <c r="V423" i="1" a="1"/>
  <c r="V423" i="1" s="1"/>
  <c r="V424" i="1" a="1"/>
  <c r="V424" i="1" s="1"/>
  <c r="V425" i="1" a="1"/>
  <c r="V425" i="1" s="1"/>
  <c r="V426" i="1" a="1"/>
  <c r="V426" i="1" s="1"/>
  <c r="V427" i="1" a="1"/>
  <c r="V427" i="1" s="1"/>
  <c r="V428" i="1" a="1"/>
  <c r="V428" i="1" s="1"/>
  <c r="V429" i="1" a="1"/>
  <c r="V429" i="1"/>
  <c r="V430" i="1" a="1"/>
  <c r="V430" i="1"/>
  <c r="V431" i="1" a="1"/>
  <c r="V431" i="1" s="1"/>
  <c r="V432" i="1" a="1"/>
  <c r="V432" i="1" s="1"/>
  <c r="V433" i="1" a="1"/>
  <c r="V433" i="1"/>
  <c r="V434" i="1" a="1"/>
  <c r="V434" i="1" s="1"/>
  <c r="V435" i="1" a="1"/>
  <c r="V435" i="1"/>
  <c r="V436" i="1" a="1"/>
  <c r="V436" i="1"/>
  <c r="V437" i="1" a="1"/>
  <c r="V437" i="1" s="1"/>
  <c r="V438" i="1" a="1"/>
  <c r="V438" i="1" s="1"/>
  <c r="V439" i="1" a="1"/>
  <c r="V439" i="1"/>
  <c r="V440" i="1" a="1"/>
  <c r="V440" i="1" s="1"/>
  <c r="V441" i="1" a="1"/>
  <c r="V441" i="1" s="1"/>
  <c r="V442" i="1" a="1"/>
  <c r="V442" i="1" s="1"/>
  <c r="V443" i="1" a="1"/>
  <c r="V443" i="1" s="1"/>
  <c r="V444" i="1" a="1"/>
  <c r="V444" i="1" s="1"/>
  <c r="V445" i="1" a="1"/>
  <c r="V445" i="1"/>
  <c r="V446" i="1" a="1"/>
  <c r="V446" i="1" s="1"/>
  <c r="V447" i="1" a="1"/>
  <c r="V447" i="1"/>
  <c r="V448" i="1" a="1"/>
  <c r="V448" i="1" s="1"/>
  <c r="V449" i="1" a="1"/>
  <c r="V449" i="1" s="1"/>
  <c r="V450" i="1" a="1"/>
  <c r="V450" i="1" s="1"/>
  <c r="V451" i="1" a="1"/>
  <c r="V451" i="1"/>
  <c r="V452" i="1" a="1"/>
  <c r="V452" i="1" s="1"/>
  <c r="V453" i="1" a="1"/>
  <c r="V453" i="1" s="1"/>
  <c r="V454" i="1" a="1"/>
  <c r="V454" i="1" s="1"/>
  <c r="V455" i="1" a="1"/>
  <c r="V455" i="1" s="1"/>
  <c r="V456" i="1" a="1"/>
  <c r="V456" i="1" s="1"/>
  <c r="V457" i="1" a="1"/>
  <c r="V457" i="1" s="1"/>
  <c r="V458" i="1" a="1"/>
  <c r="V458" i="1" s="1"/>
  <c r="V459" i="1" a="1"/>
  <c r="V459" i="1"/>
  <c r="V460" i="1" a="1"/>
  <c r="V460" i="1" s="1"/>
  <c r="V461" i="1" a="1"/>
  <c r="V461" i="1" s="1"/>
  <c r="V462" i="1" a="1"/>
  <c r="V462" i="1" s="1"/>
  <c r="V463" i="1" a="1"/>
  <c r="V463" i="1" s="1"/>
  <c r="V464" i="1" a="1"/>
  <c r="V464" i="1" s="1"/>
  <c r="V465" i="1" a="1"/>
  <c r="V465" i="1"/>
  <c r="V466" i="1" a="1"/>
  <c r="V466" i="1"/>
  <c r="V467" i="1" a="1"/>
  <c r="V467" i="1" s="1"/>
  <c r="V468" i="1" a="1"/>
  <c r="V468" i="1"/>
  <c r="V469" i="1" a="1"/>
  <c r="V469" i="1" s="1"/>
  <c r="V470" i="1" a="1"/>
  <c r="V470" i="1" s="1"/>
  <c r="V471" i="1" a="1"/>
  <c r="V471" i="1" s="1"/>
  <c r="V472" i="1" a="1"/>
  <c r="V472" i="1" s="1"/>
  <c r="V473" i="1" a="1"/>
  <c r="V473" i="1" s="1"/>
  <c r="V474" i="1" a="1"/>
  <c r="V474" i="1" s="1"/>
  <c r="V475" i="1" a="1"/>
  <c r="V475" i="1" s="1"/>
  <c r="V476" i="1" a="1"/>
  <c r="V476" i="1" s="1"/>
  <c r="V477" i="1" a="1"/>
  <c r="V477" i="1" s="1"/>
  <c r="V478" i="1" a="1"/>
  <c r="V478" i="1"/>
  <c r="V479" i="1" a="1"/>
  <c r="V479" i="1" s="1"/>
  <c r="V480" i="1" a="1"/>
  <c r="V480" i="1"/>
  <c r="V481" i="1" a="1"/>
  <c r="V481" i="1"/>
  <c r="V482" i="1" a="1"/>
  <c r="V482" i="1" s="1"/>
  <c r="V483" i="1" a="1"/>
  <c r="V483" i="1" s="1"/>
  <c r="V484" i="1" a="1"/>
  <c r="V484" i="1" s="1"/>
  <c r="V485" i="1" a="1"/>
  <c r="V485" i="1" s="1"/>
  <c r="V486" i="1" a="1"/>
  <c r="V486" i="1"/>
  <c r="V487" i="1" a="1"/>
  <c r="V487" i="1" s="1"/>
  <c r="V488" i="1" a="1"/>
  <c r="V488" i="1" s="1"/>
  <c r="V489" i="1" a="1"/>
  <c r="V489" i="1" s="1"/>
  <c r="V490" i="1" a="1"/>
  <c r="V490" i="1" s="1"/>
  <c r="V491" i="1" a="1"/>
  <c r="V491" i="1" s="1"/>
  <c r="V492" i="1" a="1"/>
  <c r="V492" i="1" s="1"/>
  <c r="V493" i="1" a="1"/>
  <c r="V493" i="1" s="1"/>
  <c r="V494" i="1" a="1"/>
  <c r="V494" i="1" s="1"/>
  <c r="V495" i="1" a="1"/>
  <c r="V495" i="1"/>
  <c r="V496" i="1" a="1"/>
  <c r="V496" i="1" s="1"/>
  <c r="V497" i="1" a="1"/>
  <c r="V497" i="1" s="1"/>
  <c r="V498" i="1" a="1"/>
  <c r="V498" i="1"/>
  <c r="V499" i="1" a="1"/>
  <c r="V499" i="1" s="1"/>
  <c r="V500" i="1" a="1"/>
  <c r="V500" i="1" s="1"/>
  <c r="V501" i="1" a="1"/>
  <c r="V501" i="1" s="1"/>
  <c r="V502" i="1" a="1"/>
  <c r="V502" i="1"/>
  <c r="V503" i="1" a="1"/>
  <c r="V503" i="1" s="1"/>
  <c r="V504" i="1" a="1"/>
  <c r="V504" i="1"/>
  <c r="V505" i="1" a="1"/>
  <c r="V505" i="1"/>
  <c r="V506" i="1" a="1"/>
  <c r="V506" i="1" s="1"/>
  <c r="V507" i="1" a="1"/>
  <c r="V507" i="1" s="1"/>
  <c r="V508" i="1" a="1"/>
  <c r="V508" i="1"/>
  <c r="V509" i="1" a="1"/>
  <c r="V509" i="1" s="1"/>
  <c r="V510" i="1" a="1"/>
  <c r="V510" i="1" s="1"/>
  <c r="V511" i="1" a="1"/>
  <c r="V511" i="1" s="1"/>
  <c r="V512" i="1" a="1"/>
  <c r="V512" i="1" s="1"/>
  <c r="V513" i="1" a="1"/>
  <c r="V513" i="1"/>
  <c r="V514" i="1" a="1"/>
  <c r="V514" i="1"/>
  <c r="V515" i="1" a="1"/>
  <c r="V515" i="1" s="1"/>
  <c r="V516" i="1" a="1"/>
  <c r="V516" i="1" s="1"/>
  <c r="V517" i="1" a="1"/>
  <c r="V517" i="1"/>
  <c r="V518" i="1" a="1"/>
  <c r="V518" i="1" s="1"/>
  <c r="V519" i="1" a="1"/>
  <c r="V519" i="1" s="1"/>
  <c r="V520" i="1" a="1"/>
  <c r="V520" i="1" s="1"/>
  <c r="V521" i="1" a="1"/>
  <c r="V521" i="1"/>
  <c r="V522" i="1" a="1"/>
  <c r="V522" i="1"/>
  <c r="V523" i="1" a="1"/>
  <c r="V523" i="1"/>
  <c r="V524" i="1" a="1"/>
  <c r="V524" i="1" s="1"/>
  <c r="V525" i="1" a="1"/>
  <c r="V525" i="1" s="1"/>
  <c r="V526" i="1" a="1"/>
  <c r="V526" i="1" s="1"/>
  <c r="V527" i="1" a="1"/>
  <c r="V527" i="1" s="1"/>
  <c r="V528" i="1" a="1"/>
  <c r="V528" i="1" s="1"/>
  <c r="V529" i="1" a="1"/>
  <c r="V529" i="1" s="1"/>
  <c r="V530" i="1" a="1"/>
  <c r="V530" i="1" s="1"/>
  <c r="V531" i="1" a="1"/>
  <c r="V531" i="1" s="1"/>
  <c r="V532" i="1" a="1"/>
  <c r="V532" i="1" s="1"/>
  <c r="V533" i="1" a="1"/>
  <c r="V533" i="1" s="1"/>
  <c r="V534" i="1" a="1"/>
  <c r="V534" i="1" s="1"/>
  <c r="V535" i="1" a="1"/>
  <c r="V535" i="1" s="1"/>
  <c r="V536" i="1" a="1"/>
  <c r="V536" i="1" s="1"/>
  <c r="V537" i="1" a="1"/>
  <c r="V537" i="1" s="1"/>
  <c r="V538" i="1" a="1"/>
  <c r="V538" i="1" s="1"/>
  <c r="V539" i="1" a="1"/>
  <c r="V539" i="1" s="1"/>
  <c r="V540" i="1" a="1"/>
  <c r="V540" i="1" s="1"/>
  <c r="V541" i="1" a="1"/>
  <c r="V541" i="1"/>
  <c r="V542" i="1" a="1"/>
  <c r="V542" i="1" s="1"/>
  <c r="V543" i="1" a="1"/>
  <c r="V543" i="1" s="1"/>
  <c r="V544" i="1" a="1"/>
  <c r="V544" i="1" s="1"/>
  <c r="V545" i="1" a="1"/>
  <c r="V545" i="1" s="1"/>
  <c r="X17" i="1" a="1"/>
  <c r="X17" i="1" s="1"/>
  <c r="X18" i="1" a="1"/>
  <c r="X18" i="1"/>
  <c r="X19" i="1" a="1"/>
  <c r="X19" i="1" s="1"/>
  <c r="X20" i="1" a="1"/>
  <c r="X20" i="1" s="1"/>
  <c r="X21" i="1" a="1"/>
  <c r="X21" i="1" s="1"/>
  <c r="X22" i="1" a="1"/>
  <c r="X22" i="1" s="1"/>
  <c r="X23" i="1" a="1"/>
  <c r="X23" i="1" s="1"/>
  <c r="X24" i="1" a="1"/>
  <c r="X24" i="1" s="1"/>
  <c r="X25" i="1" a="1"/>
  <c r="X25" i="1" s="1"/>
  <c r="X26" i="1" a="1"/>
  <c r="X26" i="1" s="1"/>
  <c r="X27" i="1" a="1"/>
  <c r="X27" i="1" s="1"/>
  <c r="X28" i="1" a="1"/>
  <c r="X28" i="1" s="1"/>
  <c r="X29" i="1" a="1"/>
  <c r="X29" i="1" s="1"/>
  <c r="X30" i="1" a="1"/>
  <c r="X30" i="1" s="1"/>
  <c r="X31" i="1" a="1"/>
  <c r="X31" i="1" s="1"/>
  <c r="X32" i="1" a="1"/>
  <c r="X32" i="1" s="1"/>
  <c r="X33" i="1" a="1"/>
  <c r="X33" i="1" s="1"/>
  <c r="X34" i="1" a="1"/>
  <c r="X34" i="1" s="1"/>
  <c r="X35" i="1" a="1"/>
  <c r="X35" i="1"/>
  <c r="X36" i="1" a="1"/>
  <c r="X36" i="1"/>
  <c r="X37" i="1" a="1"/>
  <c r="X37" i="1" s="1"/>
  <c r="X38" i="1" a="1"/>
  <c r="X38" i="1" s="1"/>
  <c r="X39" i="1" a="1"/>
  <c r="X39" i="1" s="1"/>
  <c r="X40" i="1" a="1"/>
  <c r="X40" i="1" s="1"/>
  <c r="X41" i="1" a="1"/>
  <c r="X41" i="1" s="1"/>
  <c r="X42" i="1" a="1"/>
  <c r="X42" i="1" s="1"/>
  <c r="X43" i="1" a="1"/>
  <c r="X43" i="1" s="1"/>
  <c r="X44" i="1" a="1"/>
  <c r="X44" i="1" s="1"/>
  <c r="X45" i="1" a="1"/>
  <c r="X45" i="1" s="1"/>
  <c r="X46" i="1" a="1"/>
  <c r="X46" i="1" s="1"/>
  <c r="X47" i="1" a="1"/>
  <c r="X47" i="1" s="1"/>
  <c r="X48" i="1" a="1"/>
  <c r="X48" i="1"/>
  <c r="X49" i="1" a="1"/>
  <c r="X49" i="1"/>
  <c r="X50" i="1" a="1"/>
  <c r="X50" i="1" s="1"/>
  <c r="X51" i="1" a="1"/>
  <c r="X51" i="1" s="1"/>
  <c r="X52" i="1" a="1"/>
  <c r="X52" i="1" s="1"/>
  <c r="X53" i="1" a="1"/>
  <c r="X53" i="1"/>
  <c r="X54" i="1" a="1"/>
  <c r="X54" i="1"/>
  <c r="X55" i="1" a="1"/>
  <c r="X55" i="1" s="1"/>
  <c r="X56" i="1" a="1"/>
  <c r="X56" i="1" s="1"/>
  <c r="X57" i="1" a="1"/>
  <c r="X57" i="1" s="1"/>
  <c r="X58" i="1" a="1"/>
  <c r="X58" i="1" s="1"/>
  <c r="X59" i="1" a="1"/>
  <c r="X59" i="1" s="1"/>
  <c r="X60" i="1" a="1"/>
  <c r="X60" i="1" s="1"/>
  <c r="X61" i="1" a="1"/>
  <c r="X61" i="1" s="1"/>
  <c r="X62" i="1" a="1"/>
  <c r="X62" i="1" s="1"/>
  <c r="X63" i="1" a="1"/>
  <c r="X63" i="1" s="1"/>
  <c r="X64" i="1" a="1"/>
  <c r="X64" i="1" s="1"/>
  <c r="X65" i="1" a="1"/>
  <c r="X65" i="1" s="1"/>
  <c r="X66" i="1" a="1"/>
  <c r="X66" i="1" s="1"/>
  <c r="X67" i="1" a="1"/>
  <c r="X67" i="1" s="1"/>
  <c r="X68" i="1" a="1"/>
  <c r="X68" i="1" s="1"/>
  <c r="X69" i="1" a="1"/>
  <c r="X69" i="1" s="1"/>
  <c r="X70" i="1" a="1"/>
  <c r="X70" i="1" s="1"/>
  <c r="X71" i="1" a="1"/>
  <c r="X71" i="1" s="1"/>
  <c r="X72" i="1" a="1"/>
  <c r="X72" i="1" s="1"/>
  <c r="X73" i="1" a="1"/>
  <c r="X73" i="1"/>
  <c r="X74" i="1" a="1"/>
  <c r="X74" i="1" s="1"/>
  <c r="X75" i="1" a="1"/>
  <c r="X75" i="1" s="1"/>
  <c r="X76" i="1" a="1"/>
  <c r="X76" i="1" s="1"/>
  <c r="X77" i="1" a="1"/>
  <c r="X77" i="1" s="1"/>
  <c r="X78" i="1" a="1"/>
  <c r="X78" i="1" s="1"/>
  <c r="X79" i="1" a="1"/>
  <c r="X79" i="1" s="1"/>
  <c r="X80" i="1" a="1"/>
  <c r="X80" i="1" s="1"/>
  <c r="X81" i="1" a="1"/>
  <c r="X81" i="1" s="1"/>
  <c r="X82" i="1" a="1"/>
  <c r="X82" i="1" s="1"/>
  <c r="X83" i="1" a="1"/>
  <c r="X83" i="1"/>
  <c r="X84" i="1" a="1"/>
  <c r="X84" i="1" s="1"/>
  <c r="X85" i="1" a="1"/>
  <c r="X85" i="1" s="1"/>
  <c r="X86" i="1" a="1"/>
  <c r="X86" i="1" s="1"/>
  <c r="X87" i="1" a="1"/>
  <c r="X87" i="1" s="1"/>
  <c r="X88" i="1" a="1"/>
  <c r="X88" i="1" s="1"/>
  <c r="X89" i="1" a="1"/>
  <c r="X89" i="1" s="1"/>
  <c r="X90" i="1" a="1"/>
  <c r="X90" i="1" s="1"/>
  <c r="X91" i="1" a="1"/>
  <c r="X91" i="1" s="1"/>
  <c r="X92" i="1" a="1"/>
  <c r="X92" i="1" s="1"/>
  <c r="X93" i="1" a="1"/>
  <c r="X93" i="1" s="1"/>
  <c r="X94" i="1" a="1"/>
  <c r="X94" i="1" s="1"/>
  <c r="X95" i="1" a="1"/>
  <c r="X95" i="1" s="1"/>
  <c r="X96" i="1" a="1"/>
  <c r="X96" i="1" s="1"/>
  <c r="X97" i="1" a="1"/>
  <c r="X97" i="1" s="1"/>
  <c r="X98" i="1" a="1"/>
  <c r="X98" i="1" s="1"/>
  <c r="X99" i="1" a="1"/>
  <c r="X99" i="1" s="1"/>
  <c r="X100" i="1" a="1"/>
  <c r="X100" i="1" s="1"/>
  <c r="X101" i="1" a="1"/>
  <c r="X101" i="1" s="1"/>
  <c r="X102" i="1" a="1"/>
  <c r="X102" i="1"/>
  <c r="X103" i="1" a="1"/>
  <c r="X103" i="1" s="1"/>
  <c r="X104" i="1" a="1"/>
  <c r="X104" i="1" s="1"/>
  <c r="X105" i="1" a="1"/>
  <c r="X105" i="1" s="1"/>
  <c r="X106" i="1" a="1"/>
  <c r="X106" i="1" s="1"/>
  <c r="X107" i="1" a="1"/>
  <c r="X107" i="1" s="1"/>
  <c r="X108" i="1" a="1"/>
  <c r="X108" i="1" s="1"/>
  <c r="X109" i="1" a="1"/>
  <c r="X109" i="1" s="1"/>
  <c r="X110" i="1" a="1"/>
  <c r="X110" i="1" s="1"/>
  <c r="X111" i="1" a="1"/>
  <c r="X111" i="1" s="1"/>
  <c r="X112" i="1" a="1"/>
  <c r="X112" i="1"/>
  <c r="X113" i="1" a="1"/>
  <c r="X113" i="1" s="1"/>
  <c r="X114" i="1" a="1"/>
  <c r="X114" i="1" s="1"/>
  <c r="X115" i="1" a="1"/>
  <c r="X115" i="1" s="1"/>
  <c r="X116" i="1" a="1"/>
  <c r="X116" i="1" s="1"/>
  <c r="X117" i="1" a="1"/>
  <c r="X117" i="1" s="1"/>
  <c r="X118" i="1" a="1"/>
  <c r="X118" i="1" s="1"/>
  <c r="X119" i="1" a="1"/>
  <c r="X119" i="1"/>
  <c r="X120" i="1" a="1"/>
  <c r="X120" i="1"/>
  <c r="X121" i="1" a="1"/>
  <c r="X121" i="1" s="1"/>
  <c r="X122" i="1" a="1"/>
  <c r="X122" i="1" s="1"/>
  <c r="X123" i="1" a="1"/>
  <c r="X123" i="1" s="1"/>
  <c r="X124" i="1" a="1"/>
  <c r="X124" i="1" s="1"/>
  <c r="X125" i="1" a="1"/>
  <c r="X125" i="1" s="1"/>
  <c r="X126" i="1" a="1"/>
  <c r="X126" i="1"/>
  <c r="X127" i="1" a="1"/>
  <c r="X127" i="1"/>
  <c r="X128" i="1" a="1"/>
  <c r="X128" i="1" s="1"/>
  <c r="X129" i="1" a="1"/>
  <c r="X129" i="1" s="1"/>
  <c r="X130" i="1" a="1"/>
  <c r="X130" i="1" s="1"/>
  <c r="X131" i="1" a="1"/>
  <c r="X131" i="1" s="1"/>
  <c r="X132" i="1" a="1"/>
  <c r="X132" i="1" s="1"/>
  <c r="X133" i="1" a="1"/>
  <c r="X133" i="1"/>
  <c r="X134" i="1" a="1"/>
  <c r="X134" i="1" s="1"/>
  <c r="X135" i="1" a="1"/>
  <c r="X135" i="1" s="1"/>
  <c r="X136" i="1" a="1"/>
  <c r="X136" i="1"/>
  <c r="X137" i="1" a="1"/>
  <c r="X137" i="1"/>
  <c r="X138" i="1" a="1"/>
  <c r="X138" i="1" s="1"/>
  <c r="X139" i="1" a="1"/>
  <c r="X139" i="1" s="1"/>
  <c r="X140" i="1" a="1"/>
  <c r="X140" i="1" s="1"/>
  <c r="X141" i="1" a="1"/>
  <c r="X141" i="1" s="1"/>
  <c r="X142" i="1" a="1"/>
  <c r="X142" i="1"/>
  <c r="X143" i="1" a="1"/>
  <c r="X143" i="1" s="1"/>
  <c r="X144" i="1" a="1"/>
  <c r="X144" i="1"/>
  <c r="X145" i="1" a="1"/>
  <c r="X145" i="1" s="1"/>
  <c r="X146" i="1" a="1"/>
  <c r="X146" i="1" s="1"/>
  <c r="X147" i="1" a="1"/>
  <c r="X147" i="1" s="1"/>
  <c r="X148" i="1" a="1"/>
  <c r="X148" i="1" s="1"/>
  <c r="X149" i="1" a="1"/>
  <c r="X149" i="1" s="1"/>
  <c r="X150" i="1" a="1"/>
  <c r="X150" i="1" s="1"/>
  <c r="X151" i="1" a="1"/>
  <c r="X151" i="1" s="1"/>
  <c r="X152" i="1" a="1"/>
  <c r="X152" i="1" s="1"/>
  <c r="X153" i="1" a="1"/>
  <c r="X153" i="1" s="1"/>
  <c r="X154" i="1" a="1"/>
  <c r="X154" i="1" s="1"/>
  <c r="X155" i="1" a="1"/>
  <c r="X155" i="1" s="1"/>
  <c r="X156" i="1" a="1"/>
  <c r="X156" i="1" s="1"/>
  <c r="X157" i="1" a="1"/>
  <c r="X157" i="1"/>
  <c r="X158" i="1" a="1"/>
  <c r="X158" i="1" s="1"/>
  <c r="X159" i="1" a="1"/>
  <c r="X159" i="1" s="1"/>
  <c r="X160" i="1" a="1"/>
  <c r="X160" i="1" s="1"/>
  <c r="X161" i="1" a="1"/>
  <c r="X161" i="1" s="1"/>
  <c r="X162" i="1" a="1"/>
  <c r="X162" i="1"/>
  <c r="X163" i="1" a="1"/>
  <c r="X163" i="1"/>
  <c r="X164" i="1" a="1"/>
  <c r="X164" i="1" s="1"/>
  <c r="X165" i="1" a="1"/>
  <c r="X165" i="1" s="1"/>
  <c r="X166" i="1" a="1"/>
  <c r="X166" i="1" s="1"/>
  <c r="X167" i="1" a="1"/>
  <c r="X167" i="1" s="1"/>
  <c r="X168" i="1" a="1"/>
  <c r="X168" i="1" s="1"/>
  <c r="X169" i="1" a="1"/>
  <c r="X169" i="1" s="1"/>
  <c r="X170" i="1" a="1"/>
  <c r="X170" i="1" s="1"/>
  <c r="X171" i="1" a="1"/>
  <c r="X171" i="1" s="1"/>
  <c r="X172" i="1" a="1"/>
  <c r="X172" i="1"/>
  <c r="X173" i="1" a="1"/>
  <c r="X173" i="1" s="1"/>
  <c r="X174" i="1" a="1"/>
  <c r="X174" i="1" s="1"/>
  <c r="X175" i="1" a="1"/>
  <c r="X175" i="1" s="1"/>
  <c r="X176" i="1" a="1"/>
  <c r="X176" i="1" s="1"/>
  <c r="X177" i="1" a="1"/>
  <c r="X177" i="1" s="1"/>
  <c r="X178" i="1" a="1"/>
  <c r="X178" i="1"/>
  <c r="X179" i="1" a="1"/>
  <c r="X179" i="1" s="1"/>
  <c r="X180" i="1" a="1"/>
  <c r="X180" i="1"/>
  <c r="X181" i="1" a="1"/>
  <c r="X181" i="1" s="1"/>
  <c r="X182" i="1" a="1"/>
  <c r="X182" i="1" s="1"/>
  <c r="X183" i="1" a="1"/>
  <c r="X183" i="1" s="1"/>
  <c r="X184" i="1" a="1"/>
  <c r="X184" i="1" s="1"/>
  <c r="X185" i="1" a="1"/>
  <c r="X185" i="1" s="1"/>
  <c r="X186" i="1" a="1"/>
  <c r="X186" i="1"/>
  <c r="X187" i="1" a="1"/>
  <c r="X187" i="1" s="1"/>
  <c r="X188" i="1" a="1"/>
  <c r="X188" i="1" s="1"/>
  <c r="X189" i="1" a="1"/>
  <c r="X189" i="1" s="1"/>
  <c r="X190" i="1" a="1"/>
  <c r="X190" i="1" s="1"/>
  <c r="X191" i="1" a="1"/>
  <c r="X191" i="1"/>
  <c r="X192" i="1" a="1"/>
  <c r="X192" i="1" s="1"/>
  <c r="X193" i="1" a="1"/>
  <c r="X193" i="1" s="1"/>
  <c r="X194" i="1" a="1"/>
  <c r="X194" i="1" s="1"/>
  <c r="X195" i="1" a="1"/>
  <c r="X195" i="1" s="1"/>
  <c r="X196" i="1" a="1"/>
  <c r="X196" i="1" s="1"/>
  <c r="X197" i="1" a="1"/>
  <c r="X197" i="1" s="1"/>
  <c r="X198" i="1" a="1"/>
  <c r="X198" i="1" s="1"/>
  <c r="X199" i="1" a="1"/>
  <c r="X199" i="1" s="1"/>
  <c r="X200" i="1" a="1"/>
  <c r="X200" i="1" s="1"/>
  <c r="X201" i="1" a="1"/>
  <c r="X201" i="1" s="1"/>
  <c r="X202" i="1" a="1"/>
  <c r="X202" i="1" s="1"/>
  <c r="X203" i="1" a="1"/>
  <c r="X203" i="1" s="1"/>
  <c r="X204" i="1" a="1"/>
  <c r="X204" i="1" s="1"/>
  <c r="X205" i="1" a="1"/>
  <c r="X205" i="1"/>
  <c r="X206" i="1" a="1"/>
  <c r="X206" i="1" s="1"/>
  <c r="X207" i="1" a="1"/>
  <c r="X207" i="1" s="1"/>
  <c r="X208" i="1" a="1"/>
  <c r="X208" i="1"/>
  <c r="X209" i="1" a="1"/>
  <c r="X209" i="1" s="1"/>
  <c r="X210" i="1" a="1"/>
  <c r="X210" i="1" s="1"/>
  <c r="X211" i="1" a="1"/>
  <c r="X211" i="1" s="1"/>
  <c r="X212" i="1" a="1"/>
  <c r="X212" i="1" s="1"/>
  <c r="X213" i="1" a="1"/>
  <c r="X213" i="1" s="1"/>
  <c r="X214" i="1" a="1"/>
  <c r="X214" i="1" s="1"/>
  <c r="X215" i="1" a="1"/>
  <c r="X215" i="1"/>
  <c r="X216" i="1" a="1"/>
  <c r="X216" i="1" s="1"/>
  <c r="X217" i="1" a="1"/>
  <c r="X217" i="1" s="1"/>
  <c r="X218" i="1" a="1"/>
  <c r="X218" i="1" s="1"/>
  <c r="X219" i="1" a="1"/>
  <c r="X219" i="1" s="1"/>
  <c r="X220" i="1" a="1"/>
  <c r="X220" i="1"/>
  <c r="X221" i="1" a="1"/>
  <c r="X221" i="1" s="1"/>
  <c r="X222" i="1" a="1"/>
  <c r="X222" i="1" s="1"/>
  <c r="X223" i="1" a="1"/>
  <c r="X223" i="1"/>
  <c r="X224" i="1" a="1"/>
  <c r="X224" i="1" s="1"/>
  <c r="X225" i="1" a="1"/>
  <c r="X225" i="1" s="1"/>
  <c r="X226" i="1" a="1"/>
  <c r="X226" i="1" s="1"/>
  <c r="X227" i="1" a="1"/>
  <c r="X227" i="1"/>
  <c r="X228" i="1" a="1"/>
  <c r="X228" i="1" s="1"/>
  <c r="X229" i="1" a="1"/>
  <c r="X229" i="1" s="1"/>
  <c r="X230" i="1" a="1"/>
  <c r="X230" i="1" s="1"/>
  <c r="X231" i="1" a="1"/>
  <c r="X231" i="1" s="1"/>
  <c r="X232" i="1" a="1"/>
  <c r="X232" i="1" s="1"/>
  <c r="X233" i="1" a="1"/>
  <c r="X233" i="1" s="1"/>
  <c r="X234" i="1" a="1"/>
  <c r="X234" i="1" s="1"/>
  <c r="X235" i="1" a="1"/>
  <c r="X235" i="1" s="1"/>
  <c r="X236" i="1" a="1"/>
  <c r="X236" i="1" s="1"/>
  <c r="X237" i="1" a="1"/>
  <c r="X237" i="1" s="1"/>
  <c r="X238" i="1" a="1"/>
  <c r="X238" i="1" s="1"/>
  <c r="X239" i="1" a="1"/>
  <c r="X239" i="1" s="1"/>
  <c r="X240" i="1" a="1"/>
  <c r="X240" i="1" s="1"/>
  <c r="X241" i="1" a="1"/>
  <c r="X241" i="1" s="1"/>
  <c r="X242" i="1" a="1"/>
  <c r="X242" i="1" s="1"/>
  <c r="X243" i="1" a="1"/>
  <c r="X243" i="1" s="1"/>
  <c r="X244" i="1" a="1"/>
  <c r="X244" i="1" s="1"/>
  <c r="X245" i="1" a="1"/>
  <c r="X245" i="1"/>
  <c r="X246" i="1" a="1"/>
  <c r="X246" i="1" s="1"/>
  <c r="X247" i="1" a="1"/>
  <c r="X247" i="1" s="1"/>
  <c r="X248" i="1" a="1"/>
  <c r="X248" i="1" s="1"/>
  <c r="X249" i="1" a="1"/>
  <c r="X249" i="1" s="1"/>
  <c r="X250" i="1" a="1"/>
  <c r="X250" i="1" s="1"/>
  <c r="X251" i="1" a="1"/>
  <c r="X251" i="1" s="1"/>
  <c r="X252" i="1" a="1"/>
  <c r="X252" i="1" s="1"/>
  <c r="X253" i="1" a="1"/>
  <c r="X253" i="1" s="1"/>
  <c r="X254" i="1" a="1"/>
  <c r="X254" i="1" s="1"/>
  <c r="X255" i="1" a="1"/>
  <c r="X255" i="1" s="1"/>
  <c r="X256" i="1" a="1"/>
  <c r="X256" i="1"/>
  <c r="X257" i="1" a="1"/>
  <c r="X257" i="1" s="1"/>
  <c r="X258" i="1" a="1"/>
  <c r="X258" i="1"/>
  <c r="X259" i="1" a="1"/>
  <c r="X259" i="1" s="1"/>
  <c r="X260" i="1" a="1"/>
  <c r="X260" i="1" s="1"/>
  <c r="X261" i="1" a="1"/>
  <c r="X261" i="1" s="1"/>
  <c r="X262" i="1" a="1"/>
  <c r="X262" i="1" s="1"/>
  <c r="X263" i="1" a="1"/>
  <c r="X263" i="1" s="1"/>
  <c r="X264" i="1" a="1"/>
  <c r="X264" i="1" s="1"/>
  <c r="X265" i="1" a="1"/>
  <c r="X265" i="1" s="1"/>
  <c r="X266" i="1" a="1"/>
  <c r="X266" i="1" s="1"/>
  <c r="X267" i="1" a="1"/>
  <c r="X267" i="1" s="1"/>
  <c r="X268" i="1" a="1"/>
  <c r="X268" i="1" s="1"/>
  <c r="X269" i="1" a="1"/>
  <c r="X269" i="1" s="1"/>
  <c r="X270" i="1" a="1"/>
  <c r="X270" i="1" s="1"/>
  <c r="X271" i="1" a="1"/>
  <c r="X271" i="1" s="1"/>
  <c r="X272" i="1" a="1"/>
  <c r="X272" i="1" s="1"/>
  <c r="X273" i="1" a="1"/>
  <c r="X273" i="1" s="1"/>
  <c r="X274" i="1" a="1"/>
  <c r="X274" i="1" s="1"/>
  <c r="X275" i="1" a="1"/>
  <c r="X275" i="1" s="1"/>
  <c r="X276" i="1" a="1"/>
  <c r="X276" i="1" s="1"/>
  <c r="X277" i="1" a="1"/>
  <c r="X277" i="1"/>
  <c r="X278" i="1" a="1"/>
  <c r="X278" i="1" s="1"/>
  <c r="X279" i="1" a="1"/>
  <c r="X279" i="1" s="1"/>
  <c r="X280" i="1" a="1"/>
  <c r="X280" i="1" s="1"/>
  <c r="X281" i="1" a="1"/>
  <c r="X281" i="1" s="1"/>
  <c r="X282" i="1" a="1"/>
  <c r="X282" i="1" s="1"/>
  <c r="X283" i="1" a="1"/>
  <c r="X283" i="1" s="1"/>
  <c r="X284" i="1" a="1"/>
  <c r="X284" i="1" s="1"/>
  <c r="X285" i="1" a="1"/>
  <c r="X285" i="1" s="1"/>
  <c r="X286" i="1" a="1"/>
  <c r="X286" i="1" s="1"/>
  <c r="X287" i="1" a="1"/>
  <c r="X287" i="1" s="1"/>
  <c r="X288" i="1" a="1"/>
  <c r="X288" i="1" s="1"/>
  <c r="X289" i="1" a="1"/>
  <c r="X289" i="1" s="1"/>
  <c r="X290" i="1" a="1"/>
  <c r="X290" i="1" s="1"/>
  <c r="X291" i="1" a="1"/>
  <c r="X291" i="1" s="1"/>
  <c r="X292" i="1" a="1"/>
  <c r="X292" i="1" s="1"/>
  <c r="X293" i="1" a="1"/>
  <c r="X293" i="1"/>
  <c r="X294" i="1" a="1"/>
  <c r="X294" i="1" s="1"/>
  <c r="X295" i="1" a="1"/>
  <c r="X295" i="1"/>
  <c r="X296" i="1" a="1"/>
  <c r="X296" i="1" s="1"/>
  <c r="X297" i="1" a="1"/>
  <c r="X297" i="1" s="1"/>
  <c r="X298" i="1" a="1"/>
  <c r="X298" i="1" s="1"/>
  <c r="X299" i="1" a="1"/>
  <c r="X299" i="1" s="1"/>
  <c r="X300" i="1" a="1"/>
  <c r="X300" i="1" s="1"/>
  <c r="X301" i="1" a="1"/>
  <c r="X301" i="1" s="1"/>
  <c r="X302" i="1" a="1"/>
  <c r="X302" i="1" s="1"/>
  <c r="X303" i="1" a="1"/>
  <c r="X303" i="1" s="1"/>
  <c r="X304" i="1" a="1"/>
  <c r="X304" i="1" s="1"/>
  <c r="X305" i="1" a="1"/>
  <c r="X305" i="1" s="1"/>
  <c r="X306" i="1" a="1"/>
  <c r="X306" i="1" s="1"/>
  <c r="X307" i="1" a="1"/>
  <c r="X307" i="1" s="1"/>
  <c r="X308" i="1" a="1"/>
  <c r="X308" i="1" s="1"/>
  <c r="X309" i="1" a="1"/>
  <c r="X309" i="1" s="1"/>
  <c r="X310" i="1" a="1"/>
  <c r="X310" i="1" s="1"/>
  <c r="X311" i="1" a="1"/>
  <c r="X311" i="1" s="1"/>
  <c r="X312" i="1" a="1"/>
  <c r="X312" i="1" s="1"/>
  <c r="X313" i="1" a="1"/>
  <c r="X313" i="1"/>
  <c r="X314" i="1" a="1"/>
  <c r="X314" i="1" s="1"/>
  <c r="X315" i="1" a="1"/>
  <c r="X315" i="1" s="1"/>
  <c r="X316" i="1" a="1"/>
  <c r="X316" i="1" s="1"/>
  <c r="X317" i="1" a="1"/>
  <c r="X317" i="1" s="1"/>
  <c r="X318" i="1" a="1"/>
  <c r="X318" i="1" s="1"/>
  <c r="X319" i="1" a="1"/>
  <c r="X319" i="1" s="1"/>
  <c r="X320" i="1" a="1"/>
  <c r="X320" i="1" s="1"/>
  <c r="X321" i="1" a="1"/>
  <c r="X321" i="1" s="1"/>
  <c r="X322" i="1" a="1"/>
  <c r="X322" i="1" s="1"/>
  <c r="X323" i="1" a="1"/>
  <c r="X323" i="1" s="1"/>
  <c r="X324" i="1" a="1"/>
  <c r="X324" i="1" s="1"/>
  <c r="X325" i="1" a="1"/>
  <c r="X325" i="1" s="1"/>
  <c r="X326" i="1" a="1"/>
  <c r="X326" i="1" s="1"/>
  <c r="X327" i="1" a="1"/>
  <c r="X327" i="1" s="1"/>
  <c r="X328" i="1" a="1"/>
  <c r="X328" i="1" s="1"/>
  <c r="X329" i="1" a="1"/>
  <c r="X329" i="1" s="1"/>
  <c r="X330" i="1" a="1"/>
  <c r="X330" i="1" s="1"/>
  <c r="X331" i="1" a="1"/>
  <c r="X331" i="1" s="1"/>
  <c r="X332" i="1" a="1"/>
  <c r="X332" i="1" s="1"/>
  <c r="X333" i="1" a="1"/>
  <c r="X333" i="1" s="1"/>
  <c r="X334" i="1" a="1"/>
  <c r="X334" i="1" s="1"/>
  <c r="X335" i="1" a="1"/>
  <c r="X335" i="1" s="1"/>
  <c r="X336" i="1" a="1"/>
  <c r="X336" i="1"/>
  <c r="X337" i="1" a="1"/>
  <c r="X337" i="1"/>
  <c r="X338" i="1" a="1"/>
  <c r="X338" i="1" s="1"/>
  <c r="X339" i="1" a="1"/>
  <c r="X339" i="1" s="1"/>
  <c r="X340" i="1" a="1"/>
  <c r="X340" i="1" s="1"/>
  <c r="X341" i="1" a="1"/>
  <c r="X341" i="1" s="1"/>
  <c r="X342" i="1" a="1"/>
  <c r="X342" i="1"/>
  <c r="X343" i="1" a="1"/>
  <c r="X343" i="1" s="1"/>
  <c r="X344" i="1" a="1"/>
  <c r="X344" i="1" s="1"/>
  <c r="X345" i="1" a="1"/>
  <c r="X345" i="1" s="1"/>
  <c r="X346" i="1" a="1"/>
  <c r="X346" i="1" s="1"/>
  <c r="X347" i="1" a="1"/>
  <c r="X347" i="1" s="1"/>
  <c r="X348" i="1" a="1"/>
  <c r="X348" i="1" s="1"/>
  <c r="X349" i="1" a="1"/>
  <c r="X349" i="1" s="1"/>
  <c r="X350" i="1" a="1"/>
  <c r="X350" i="1" s="1"/>
  <c r="X351" i="1" a="1"/>
  <c r="X351" i="1" s="1"/>
  <c r="X352" i="1" a="1"/>
  <c r="X352" i="1" s="1"/>
  <c r="X353" i="1" a="1"/>
  <c r="X353" i="1"/>
  <c r="X354" i="1" a="1"/>
  <c r="X354" i="1" s="1"/>
  <c r="X355" i="1" a="1"/>
  <c r="X355" i="1" s="1"/>
  <c r="X356" i="1" a="1"/>
  <c r="X356" i="1" s="1"/>
  <c r="X357" i="1" a="1"/>
  <c r="X357" i="1" s="1"/>
  <c r="X358" i="1" a="1"/>
  <c r="X358" i="1" s="1"/>
  <c r="X359" i="1" a="1"/>
  <c r="X359" i="1" s="1"/>
  <c r="X360" i="1" a="1"/>
  <c r="X360" i="1" s="1"/>
  <c r="X361" i="1" a="1"/>
  <c r="X361" i="1" s="1"/>
  <c r="X362" i="1" a="1"/>
  <c r="X362" i="1" s="1"/>
  <c r="X363" i="1" a="1"/>
  <c r="X363" i="1" s="1"/>
  <c r="X364" i="1" a="1"/>
  <c r="X364" i="1"/>
  <c r="X365" i="1" a="1"/>
  <c r="X365" i="1" s="1"/>
  <c r="X366" i="1" a="1"/>
  <c r="X366" i="1" s="1"/>
  <c r="X367" i="1" a="1"/>
  <c r="X367" i="1"/>
  <c r="X368" i="1" a="1"/>
  <c r="X368" i="1" s="1"/>
  <c r="X369" i="1" a="1"/>
  <c r="X369" i="1" s="1"/>
  <c r="X370" i="1" a="1"/>
  <c r="X370" i="1" s="1"/>
  <c r="X371" i="1" a="1"/>
  <c r="X371" i="1"/>
  <c r="X372" i="1" a="1"/>
  <c r="X372" i="1" s="1"/>
  <c r="X373" i="1" a="1"/>
  <c r="X373" i="1" s="1"/>
  <c r="X374" i="1" a="1"/>
  <c r="X374" i="1" s="1"/>
  <c r="X375" i="1" a="1"/>
  <c r="X375" i="1" s="1"/>
  <c r="X376" i="1" a="1"/>
  <c r="X376" i="1" s="1"/>
  <c r="X377" i="1" a="1"/>
  <c r="X377" i="1" s="1"/>
  <c r="X378" i="1" a="1"/>
  <c r="X378" i="1" s="1"/>
  <c r="X379" i="1" a="1"/>
  <c r="X379" i="1"/>
  <c r="X380" i="1" a="1"/>
  <c r="X380" i="1" s="1"/>
  <c r="X381" i="1" a="1"/>
  <c r="X381" i="1" s="1"/>
  <c r="X382" i="1" a="1"/>
  <c r="X382" i="1" s="1"/>
  <c r="X383" i="1" a="1"/>
  <c r="X383" i="1" s="1"/>
  <c r="X384" i="1" a="1"/>
  <c r="X384" i="1" s="1"/>
  <c r="X385" i="1" a="1"/>
  <c r="X385" i="1" s="1"/>
  <c r="X386" i="1" a="1"/>
  <c r="X386" i="1" s="1"/>
  <c r="X387" i="1" a="1"/>
  <c r="X387" i="1" s="1"/>
  <c r="X388" i="1" a="1"/>
  <c r="X388" i="1" s="1"/>
  <c r="X389" i="1" a="1"/>
  <c r="X389" i="1" s="1"/>
  <c r="X390" i="1" a="1"/>
  <c r="X390" i="1" s="1"/>
  <c r="X391" i="1" a="1"/>
  <c r="X391" i="1" s="1"/>
  <c r="X392" i="1" a="1"/>
  <c r="X392" i="1" s="1"/>
  <c r="X393" i="1" a="1"/>
  <c r="X393" i="1" s="1"/>
  <c r="X394" i="1" a="1"/>
  <c r="X394" i="1" s="1"/>
  <c r="X395" i="1" a="1"/>
  <c r="X395" i="1" s="1"/>
  <c r="X396" i="1" a="1"/>
  <c r="X396" i="1" s="1"/>
  <c r="X397" i="1" a="1"/>
  <c r="X397" i="1" s="1"/>
  <c r="X398" i="1" a="1"/>
  <c r="X398" i="1" s="1"/>
  <c r="X399" i="1" a="1"/>
  <c r="X399" i="1" s="1"/>
  <c r="X400" i="1" a="1"/>
  <c r="X400" i="1" s="1"/>
  <c r="X401" i="1" a="1"/>
  <c r="X401" i="1"/>
  <c r="X402" i="1" a="1"/>
  <c r="X402" i="1" s="1"/>
  <c r="X403" i="1" a="1"/>
  <c r="X403" i="1" s="1"/>
  <c r="X404" i="1" a="1"/>
  <c r="X404" i="1" s="1"/>
  <c r="X405" i="1" a="1"/>
  <c r="X405" i="1" s="1"/>
  <c r="X406" i="1" a="1"/>
  <c r="X406" i="1" s="1"/>
  <c r="X407" i="1" a="1"/>
  <c r="X407" i="1"/>
  <c r="X408" i="1" a="1"/>
  <c r="X408" i="1"/>
  <c r="X409" i="1" a="1"/>
  <c r="X409" i="1" s="1"/>
  <c r="X410" i="1" a="1"/>
  <c r="X410" i="1" s="1"/>
  <c r="X411" i="1" a="1"/>
  <c r="X411" i="1" s="1"/>
  <c r="X412" i="1" a="1"/>
  <c r="X412" i="1"/>
  <c r="X413" i="1" a="1"/>
  <c r="X413" i="1" s="1"/>
  <c r="X414" i="1" a="1"/>
  <c r="X414" i="1" s="1"/>
  <c r="X415" i="1" a="1"/>
  <c r="X415" i="1"/>
  <c r="X416" i="1" a="1"/>
  <c r="X416" i="1" s="1"/>
  <c r="X417" i="1" a="1"/>
  <c r="X417" i="1"/>
  <c r="X418" i="1" a="1"/>
  <c r="X418" i="1"/>
  <c r="X419" i="1" a="1"/>
  <c r="X419" i="1" s="1"/>
  <c r="X420" i="1" a="1"/>
  <c r="X420" i="1"/>
  <c r="X421" i="1" a="1"/>
  <c r="X421" i="1"/>
  <c r="X422" i="1" a="1"/>
  <c r="X422" i="1" s="1"/>
  <c r="X423" i="1" a="1"/>
  <c r="X423" i="1" s="1"/>
  <c r="X424" i="1" a="1"/>
  <c r="X424" i="1" s="1"/>
  <c r="X425" i="1" a="1"/>
  <c r="X425" i="1"/>
  <c r="X426" i="1" a="1"/>
  <c r="X426" i="1" s="1"/>
  <c r="X427" i="1" a="1"/>
  <c r="X427" i="1" s="1"/>
  <c r="X428" i="1" a="1"/>
  <c r="X428" i="1" s="1"/>
  <c r="X429" i="1" a="1"/>
  <c r="X429" i="1" s="1"/>
  <c r="X430" i="1" a="1"/>
  <c r="X430" i="1"/>
  <c r="X431" i="1" a="1"/>
  <c r="X431" i="1"/>
  <c r="X432" i="1" a="1"/>
  <c r="X432" i="1" s="1"/>
  <c r="X433" i="1" a="1"/>
  <c r="X433" i="1"/>
  <c r="X434" i="1" a="1"/>
  <c r="X434" i="1" s="1"/>
  <c r="X435" i="1" a="1"/>
  <c r="X435" i="1"/>
  <c r="X436" i="1" a="1"/>
  <c r="X436" i="1" s="1"/>
  <c r="X437" i="1" a="1"/>
  <c r="X437" i="1" s="1"/>
  <c r="X438" i="1" a="1"/>
  <c r="X438" i="1"/>
  <c r="X439" i="1" a="1"/>
  <c r="X439" i="1" s="1"/>
  <c r="X440" i="1" a="1"/>
  <c r="X440" i="1" s="1"/>
  <c r="X441" i="1" a="1"/>
  <c r="X441" i="1"/>
  <c r="X442" i="1" a="1"/>
  <c r="X442" i="1" s="1"/>
  <c r="X443" i="1" a="1"/>
  <c r="X443" i="1"/>
  <c r="X444" i="1" a="1"/>
  <c r="X444" i="1"/>
  <c r="X445" i="1" a="1"/>
  <c r="X445" i="1" s="1"/>
  <c r="X446" i="1" a="1"/>
  <c r="X446" i="1" s="1"/>
  <c r="X447" i="1" a="1"/>
  <c r="X447" i="1" s="1"/>
  <c r="X448" i="1" a="1"/>
  <c r="X448" i="1"/>
  <c r="X449" i="1" a="1"/>
  <c r="X449" i="1" s="1"/>
  <c r="X450" i="1" a="1"/>
  <c r="X450" i="1" s="1"/>
  <c r="X451" i="1" a="1"/>
  <c r="X451" i="1"/>
  <c r="X452" i="1" a="1"/>
  <c r="X452" i="1" s="1"/>
  <c r="X453" i="1" a="1"/>
  <c r="X453" i="1"/>
  <c r="X454" i="1" a="1"/>
  <c r="X454" i="1"/>
  <c r="X455" i="1" a="1"/>
  <c r="X455" i="1" s="1"/>
  <c r="X456" i="1" a="1"/>
  <c r="X456" i="1"/>
  <c r="X457" i="1" a="1"/>
  <c r="X457" i="1"/>
  <c r="X458" i="1" a="1"/>
  <c r="X458" i="1" s="1"/>
  <c r="X459" i="1" a="1"/>
  <c r="X459" i="1" s="1"/>
  <c r="X460" i="1" a="1"/>
  <c r="X460" i="1" s="1"/>
  <c r="X461" i="1" a="1"/>
  <c r="X461" i="1"/>
  <c r="X462" i="1" a="1"/>
  <c r="X462" i="1" s="1"/>
  <c r="X463" i="1" a="1"/>
  <c r="X463" i="1" s="1"/>
  <c r="X464" i="1" a="1"/>
  <c r="X464" i="1" s="1"/>
  <c r="X465" i="1" a="1"/>
  <c r="X465" i="1" s="1"/>
  <c r="X466" i="1" a="1"/>
  <c r="X466" i="1"/>
  <c r="X467" i="1" a="1"/>
  <c r="X467" i="1"/>
  <c r="X468" i="1" a="1"/>
  <c r="X468" i="1" s="1"/>
  <c r="X469" i="1" a="1"/>
  <c r="X469" i="1"/>
  <c r="X470" i="1" a="1"/>
  <c r="X470" i="1" s="1"/>
  <c r="X471" i="1" a="1"/>
  <c r="X471" i="1"/>
  <c r="X472" i="1" a="1"/>
  <c r="X472" i="1" s="1"/>
  <c r="X473" i="1" a="1"/>
  <c r="X473" i="1" s="1"/>
  <c r="X474" i="1" a="1"/>
  <c r="X474" i="1"/>
  <c r="X475" i="1" a="1"/>
  <c r="X475" i="1" s="1"/>
  <c r="X476" i="1" a="1"/>
  <c r="X476" i="1" s="1"/>
  <c r="X477" i="1" a="1"/>
  <c r="X477" i="1"/>
  <c r="X478" i="1" a="1"/>
  <c r="X478" i="1" s="1"/>
  <c r="X479" i="1" a="1"/>
  <c r="X479" i="1"/>
  <c r="X480" i="1" a="1"/>
  <c r="X480" i="1"/>
  <c r="X481" i="1" a="1"/>
  <c r="X481" i="1" s="1"/>
  <c r="X482" i="1" a="1"/>
  <c r="X482" i="1" s="1"/>
  <c r="X483" i="1" a="1"/>
  <c r="X483" i="1" s="1"/>
  <c r="X484" i="1" a="1"/>
  <c r="X484" i="1"/>
  <c r="X485" i="1" a="1"/>
  <c r="X485" i="1" s="1"/>
  <c r="X486" i="1" a="1"/>
  <c r="X486" i="1" s="1"/>
  <c r="X487" i="1" a="1"/>
  <c r="X487" i="1"/>
  <c r="X488" i="1" a="1"/>
  <c r="X488" i="1" s="1"/>
  <c r="X489" i="1" a="1"/>
  <c r="X489" i="1"/>
  <c r="X490" i="1" a="1"/>
  <c r="X490" i="1"/>
  <c r="X491" i="1" a="1"/>
  <c r="X491" i="1" s="1"/>
  <c r="X492" i="1" a="1"/>
  <c r="X492" i="1"/>
  <c r="X493" i="1" a="1"/>
  <c r="X493" i="1"/>
  <c r="X494" i="1" a="1"/>
  <c r="X494" i="1" s="1"/>
  <c r="X495" i="1" a="1"/>
  <c r="X495" i="1"/>
  <c r="X496" i="1" a="1"/>
  <c r="X496" i="1" s="1"/>
  <c r="X497" i="1" a="1"/>
  <c r="X497" i="1"/>
  <c r="X498" i="1" a="1"/>
  <c r="X498" i="1" s="1"/>
  <c r="X499" i="1" a="1"/>
  <c r="X499" i="1" s="1"/>
  <c r="X500" i="1" a="1"/>
  <c r="X500" i="1" s="1"/>
  <c r="X501" i="1" a="1"/>
  <c r="X501" i="1" s="1"/>
  <c r="X502" i="1" a="1"/>
  <c r="X502" i="1"/>
  <c r="X503" i="1" a="1"/>
  <c r="X503" i="1"/>
  <c r="X504" i="1" a="1"/>
  <c r="X504" i="1" s="1"/>
  <c r="X505" i="1" a="1"/>
  <c r="X505" i="1"/>
  <c r="X506" i="1" a="1"/>
  <c r="X506" i="1" s="1"/>
  <c r="X507" i="1" a="1"/>
  <c r="X507" i="1"/>
  <c r="X508" i="1" a="1"/>
  <c r="X508" i="1"/>
  <c r="X509" i="1" a="1"/>
  <c r="X509" i="1" s="1"/>
  <c r="X510" i="1" a="1"/>
  <c r="X510" i="1"/>
  <c r="X511" i="1" a="1"/>
  <c r="X511" i="1" s="1"/>
  <c r="X512" i="1" a="1"/>
  <c r="X512" i="1" s="1"/>
  <c r="X513" i="1" a="1"/>
  <c r="X513" i="1"/>
  <c r="X514" i="1" a="1"/>
  <c r="X514" i="1" s="1"/>
  <c r="X515" i="1" a="1"/>
  <c r="X515" i="1"/>
  <c r="X516" i="1" a="1"/>
  <c r="X516" i="1"/>
  <c r="X517" i="1" a="1"/>
  <c r="X517" i="1" s="1"/>
  <c r="X518" i="1" a="1"/>
  <c r="X518" i="1" s="1"/>
  <c r="X519" i="1" a="1"/>
  <c r="X519" i="1" s="1"/>
  <c r="X520" i="1" a="1"/>
  <c r="X520" i="1"/>
  <c r="X521" i="1" a="1"/>
  <c r="X521" i="1"/>
  <c r="X522" i="1" a="1"/>
  <c r="X522" i="1" s="1"/>
  <c r="X523" i="1" a="1"/>
  <c r="X523" i="1"/>
  <c r="X524" i="1" a="1"/>
  <c r="X524" i="1" s="1"/>
  <c r="X525" i="1" a="1"/>
  <c r="X525" i="1"/>
  <c r="X526" i="1" a="1"/>
  <c r="X526" i="1"/>
  <c r="X527" i="1" a="1"/>
  <c r="X527" i="1" s="1"/>
  <c r="X528" i="1" a="1"/>
  <c r="X528" i="1"/>
  <c r="X529" i="1" a="1"/>
  <c r="X529" i="1"/>
  <c r="X530" i="1" a="1"/>
  <c r="X530" i="1" s="1"/>
  <c r="X531" i="1" a="1"/>
  <c r="X531" i="1" s="1"/>
  <c r="X532" i="1" a="1"/>
  <c r="X532" i="1" s="1"/>
  <c r="X533" i="1" a="1"/>
  <c r="X533" i="1"/>
  <c r="X534" i="1" a="1"/>
  <c r="X534" i="1"/>
  <c r="X535" i="1" a="1"/>
  <c r="X535" i="1" s="1"/>
  <c r="X536" i="1" a="1"/>
  <c r="X536" i="1" s="1"/>
  <c r="X537" i="1" a="1"/>
  <c r="X537" i="1" s="1"/>
  <c r="X538" i="1" a="1"/>
  <c r="X538" i="1"/>
  <c r="X539" i="1" a="1"/>
  <c r="X539" i="1"/>
  <c r="X540" i="1" a="1"/>
  <c r="X540" i="1" s="1"/>
  <c r="X541" i="1" a="1"/>
  <c r="X541" i="1"/>
  <c r="X542" i="1" a="1"/>
  <c r="X542" i="1" s="1"/>
  <c r="X543" i="1" a="1"/>
  <c r="X543" i="1"/>
  <c r="X544" i="1" a="1"/>
  <c r="X544" i="1" s="1"/>
  <c r="X545" i="1" a="1"/>
  <c r="X545" i="1" s="1"/>
  <c r="Z17" i="1" a="1"/>
  <c r="Z17" i="1" s="1"/>
  <c r="Z18" i="1" a="1"/>
  <c r="Z18" i="1" s="1"/>
  <c r="Z19" i="1" a="1"/>
  <c r="Z19" i="1" s="1"/>
  <c r="Z20" i="1" a="1"/>
  <c r="Z20" i="1"/>
  <c r="Z21" i="1" a="1"/>
  <c r="Z21" i="1" s="1"/>
  <c r="Z22" i="1" a="1"/>
  <c r="Z22" i="1"/>
  <c r="Z23" i="1" a="1"/>
  <c r="Z23" i="1" s="1"/>
  <c r="Z24" i="1" a="1"/>
  <c r="Z24" i="1"/>
  <c r="Z25" i="1" a="1"/>
  <c r="Z25" i="1" s="1"/>
  <c r="Z26" i="1" a="1"/>
  <c r="Z26" i="1"/>
  <c r="Z27" i="1" a="1"/>
  <c r="Z27" i="1" s="1"/>
  <c r="Z28" i="1" a="1"/>
  <c r="Z28" i="1" s="1"/>
  <c r="Z29" i="1" a="1"/>
  <c r="Z29" i="1" s="1"/>
  <c r="Z30" i="1" a="1"/>
  <c r="Z30" i="1" s="1"/>
  <c r="Z31" i="1" a="1"/>
  <c r="Z31" i="1" s="1"/>
  <c r="Z32" i="1" a="1"/>
  <c r="Z32" i="1" s="1"/>
  <c r="Z33" i="1" a="1"/>
  <c r="Z33" i="1" s="1"/>
  <c r="Z34" i="1" a="1"/>
  <c r="Z34" i="1"/>
  <c r="Z35" i="1" a="1"/>
  <c r="Z35" i="1" s="1"/>
  <c r="Z36" i="1" a="1"/>
  <c r="Z36" i="1"/>
  <c r="Z37" i="1" a="1"/>
  <c r="Z37" i="1" s="1"/>
  <c r="Z38" i="1" a="1"/>
  <c r="Z38" i="1" s="1"/>
  <c r="Z39" i="1" a="1"/>
  <c r="Z39" i="1" s="1"/>
  <c r="Z40" i="1" a="1"/>
  <c r="Z40" i="1" s="1"/>
  <c r="Z41" i="1" a="1"/>
  <c r="Z41" i="1"/>
  <c r="Z42" i="1" a="1"/>
  <c r="Z42" i="1" s="1"/>
  <c r="Z43" i="1" a="1"/>
  <c r="Z43" i="1" s="1"/>
  <c r="Z44" i="1" a="1"/>
  <c r="Z44" i="1"/>
  <c r="Z45" i="1" a="1"/>
  <c r="Z45" i="1" s="1"/>
  <c r="Z46" i="1" a="1"/>
  <c r="Z46" i="1" s="1"/>
  <c r="Z47" i="1" a="1"/>
  <c r="Z47" i="1" s="1"/>
  <c r="Z48" i="1" a="1"/>
  <c r="Z48" i="1"/>
  <c r="Z49" i="1" a="1"/>
  <c r="Z49" i="1" s="1"/>
  <c r="Z50" i="1" a="1"/>
  <c r="Z50" i="1"/>
  <c r="Z51" i="1" a="1"/>
  <c r="Z51" i="1" s="1"/>
  <c r="Z52" i="1" a="1"/>
  <c r="Z52" i="1" s="1"/>
  <c r="Z53" i="1" a="1"/>
  <c r="Z53" i="1" s="1"/>
  <c r="Z54" i="1" a="1"/>
  <c r="Z54" i="1"/>
  <c r="Z55" i="1" a="1"/>
  <c r="Z55" i="1" s="1"/>
  <c r="Z56" i="1" a="1"/>
  <c r="Z56" i="1"/>
  <c r="Z57" i="1" a="1"/>
  <c r="Z57" i="1" s="1"/>
  <c r="Z58" i="1" a="1"/>
  <c r="Z58" i="1" s="1"/>
  <c r="Z59" i="1" a="1"/>
  <c r="Z59" i="1"/>
  <c r="Z60" i="1" a="1"/>
  <c r="Z60" i="1"/>
  <c r="Z61" i="1" a="1"/>
  <c r="Z61" i="1" s="1"/>
  <c r="Z62" i="1" a="1"/>
  <c r="Z62" i="1"/>
  <c r="Z63" i="1" a="1"/>
  <c r="Z63" i="1" s="1"/>
  <c r="Z64" i="1" a="1"/>
  <c r="Z64" i="1" s="1"/>
  <c r="Z65" i="1" a="1"/>
  <c r="Z65" i="1" s="1"/>
  <c r="Z66" i="1" a="1"/>
  <c r="Z66" i="1" s="1"/>
  <c r="Z67" i="1" a="1"/>
  <c r="Z67" i="1"/>
  <c r="Z68" i="1" a="1"/>
  <c r="Z68" i="1" s="1"/>
  <c r="Z69" i="1" a="1"/>
  <c r="Z69" i="1" s="1"/>
  <c r="Z70" i="1" a="1"/>
  <c r="Z70" i="1"/>
  <c r="Z71" i="1" a="1"/>
  <c r="Z71" i="1" s="1"/>
  <c r="Z72" i="1" a="1"/>
  <c r="Z72" i="1" s="1"/>
  <c r="Z73" i="1" a="1"/>
  <c r="Z73" i="1" s="1"/>
  <c r="Z74" i="1" a="1"/>
  <c r="Z74" i="1"/>
  <c r="Z75" i="1" a="1"/>
  <c r="Z75" i="1" s="1"/>
  <c r="Z76" i="1" a="1"/>
  <c r="Z76" i="1" s="1"/>
  <c r="Z77" i="1" a="1"/>
  <c r="Z77" i="1" s="1"/>
  <c r="Z78" i="1" a="1"/>
  <c r="Z78" i="1"/>
  <c r="Z79" i="1" a="1"/>
  <c r="Z79" i="1" s="1"/>
  <c r="Z80" i="1" a="1"/>
  <c r="Z80" i="1" s="1"/>
  <c r="Z81" i="1" a="1"/>
  <c r="Z81" i="1" s="1"/>
  <c r="Z82" i="1" a="1"/>
  <c r="Z82" i="1"/>
  <c r="Z83" i="1" a="1"/>
  <c r="Z83" i="1" s="1"/>
  <c r="Z84" i="1" a="1"/>
  <c r="Z84" i="1" s="1"/>
  <c r="Z85" i="1" a="1"/>
  <c r="Z85" i="1" s="1"/>
  <c r="Z86" i="1" a="1"/>
  <c r="Z86" i="1"/>
  <c r="Z87" i="1" a="1"/>
  <c r="Z87" i="1" s="1"/>
  <c r="Z88" i="1" a="1"/>
  <c r="Z88" i="1" s="1"/>
  <c r="Z89" i="1" a="1"/>
  <c r="Z89" i="1"/>
  <c r="Z90" i="1" a="1"/>
  <c r="Z90" i="1" s="1"/>
  <c r="Z91" i="1" a="1"/>
  <c r="Z91" i="1"/>
  <c r="Z92" i="1" a="1"/>
  <c r="Z92" i="1"/>
  <c r="Z93" i="1" a="1"/>
  <c r="Z93" i="1" s="1"/>
  <c r="Z94" i="1" a="1"/>
  <c r="Z94" i="1"/>
  <c r="Z95" i="1" a="1"/>
  <c r="Z95" i="1" s="1"/>
  <c r="Z96" i="1" a="1"/>
  <c r="Z96" i="1"/>
  <c r="Z97" i="1" a="1"/>
  <c r="Z97" i="1" s="1"/>
  <c r="Z98" i="1" a="1"/>
  <c r="Z98" i="1" s="1"/>
  <c r="Z99" i="1" a="1"/>
  <c r="Z99" i="1" s="1"/>
  <c r="Z100" i="1" a="1"/>
  <c r="Z100" i="1"/>
  <c r="Z101" i="1" a="1"/>
  <c r="Z101" i="1" s="1"/>
  <c r="Z102" i="1" a="1"/>
  <c r="Z102" i="1" s="1"/>
  <c r="Z103" i="1" a="1"/>
  <c r="Z103" i="1"/>
  <c r="Z104" i="1" a="1"/>
  <c r="Z104" i="1" s="1"/>
  <c r="Z105" i="1" a="1"/>
  <c r="Z105" i="1" s="1"/>
  <c r="Z106" i="1" a="1"/>
  <c r="Z106" i="1"/>
  <c r="Z107" i="1" a="1"/>
  <c r="Z107" i="1"/>
  <c r="Z108" i="1" a="1"/>
  <c r="Z108" i="1" s="1"/>
  <c r="Z109" i="1" a="1"/>
  <c r="Z109" i="1"/>
  <c r="Z110" i="1" a="1"/>
  <c r="Z110" i="1" s="1"/>
  <c r="Z111" i="1" a="1"/>
  <c r="Z111" i="1" s="1"/>
  <c r="Z112" i="1" a="1"/>
  <c r="Z112" i="1" s="1"/>
  <c r="Z113" i="1" a="1"/>
  <c r="Z113" i="1" s="1"/>
  <c r="Z114" i="1" a="1"/>
  <c r="Z114" i="1" s="1"/>
  <c r="Z115" i="1" a="1"/>
  <c r="Z115" i="1"/>
  <c r="Z116" i="1" a="1"/>
  <c r="Z116" i="1" s="1"/>
  <c r="Z117" i="1" a="1"/>
  <c r="Z117" i="1" s="1"/>
  <c r="Z118" i="1" a="1"/>
  <c r="Z118" i="1" s="1"/>
  <c r="Z119" i="1" a="1"/>
  <c r="Z119" i="1" s="1"/>
  <c r="Z120" i="1" a="1"/>
  <c r="Z120" i="1" s="1"/>
  <c r="Z121" i="1" a="1"/>
  <c r="Z121" i="1"/>
  <c r="Z122" i="1" a="1"/>
  <c r="Z122" i="1"/>
  <c r="Z123" i="1" a="1"/>
  <c r="Z123" i="1" s="1"/>
  <c r="Z124" i="1" a="1"/>
  <c r="Z124" i="1"/>
  <c r="Z125" i="1" a="1"/>
  <c r="Z125" i="1" s="1"/>
  <c r="Z126" i="1" a="1"/>
  <c r="Z126" i="1" s="1"/>
  <c r="Z127" i="1" a="1"/>
  <c r="Z127" i="1" s="1"/>
  <c r="Z128" i="1" a="1"/>
  <c r="Z128" i="1" s="1"/>
  <c r="Z129" i="1" a="1"/>
  <c r="Z129" i="1" s="1"/>
  <c r="Z130" i="1" a="1"/>
  <c r="Z130" i="1"/>
  <c r="Z131" i="1" a="1"/>
  <c r="Z131" i="1" s="1"/>
  <c r="Z132" i="1" a="1"/>
  <c r="Z132" i="1"/>
  <c r="Z133" i="1" a="1"/>
  <c r="Z133" i="1" s="1"/>
  <c r="Z134" i="1" a="1"/>
  <c r="Z134" i="1"/>
  <c r="Z135" i="1" a="1"/>
  <c r="Z135" i="1" s="1"/>
  <c r="Z136" i="1" a="1"/>
  <c r="Z136" i="1" s="1"/>
  <c r="Z137" i="1" a="1"/>
  <c r="Z137" i="1" s="1"/>
  <c r="Z138" i="1" a="1"/>
  <c r="Z138" i="1" s="1"/>
  <c r="Z139" i="1" a="1"/>
  <c r="Z139" i="1" s="1"/>
  <c r="Z140" i="1" a="1"/>
  <c r="Z140" i="1" s="1"/>
  <c r="Z141" i="1" a="1"/>
  <c r="Z141" i="1" s="1"/>
  <c r="Z142" i="1" a="1"/>
  <c r="Z142" i="1" s="1"/>
  <c r="Z143" i="1" a="1"/>
  <c r="Z143" i="1"/>
  <c r="Z144" i="1" a="1"/>
  <c r="Z144" i="1" s="1"/>
  <c r="Z145" i="1" a="1"/>
  <c r="Z145" i="1"/>
  <c r="Z146" i="1" a="1"/>
  <c r="Z146" i="1" s="1"/>
  <c r="Z147" i="1" a="1"/>
  <c r="Z147" i="1" s="1"/>
  <c r="Z148" i="1" a="1"/>
  <c r="Z148" i="1"/>
  <c r="Z149" i="1" a="1"/>
  <c r="Z149" i="1" s="1"/>
  <c r="Z150" i="1" a="1"/>
  <c r="Z150" i="1" s="1"/>
  <c r="Z151" i="1" a="1"/>
  <c r="Z151" i="1" s="1"/>
  <c r="Z152" i="1" a="1"/>
  <c r="Z152" i="1" s="1"/>
  <c r="Z153" i="1" a="1"/>
  <c r="Z153" i="1" s="1"/>
  <c r="Z154" i="1" a="1"/>
  <c r="Z154" i="1"/>
  <c r="Z155" i="1" a="1"/>
  <c r="Z155" i="1" s="1"/>
  <c r="Z156" i="1" a="1"/>
  <c r="Z156" i="1" s="1"/>
  <c r="Z157" i="1" a="1"/>
  <c r="Z157" i="1" s="1"/>
  <c r="Z158" i="1" a="1"/>
  <c r="Z158" i="1" s="1"/>
  <c r="Z159" i="1" a="1"/>
  <c r="Z159" i="1" s="1"/>
  <c r="Z160" i="1" a="1"/>
  <c r="Z160" i="1" s="1"/>
  <c r="Z161" i="1" a="1"/>
  <c r="Z161" i="1"/>
  <c r="Z162" i="1" a="1"/>
  <c r="Z162" i="1" s="1"/>
  <c r="Z163" i="1" a="1"/>
  <c r="Z163" i="1" s="1"/>
  <c r="Z164" i="1" a="1"/>
  <c r="Z164" i="1" s="1"/>
  <c r="Z165" i="1" a="1"/>
  <c r="Z165" i="1" s="1"/>
  <c r="Z166" i="1" a="1"/>
  <c r="Z166" i="1"/>
  <c r="Z167" i="1" a="1"/>
  <c r="Z167" i="1" s="1"/>
  <c r="Z168" i="1" a="1"/>
  <c r="Z168" i="1" s="1"/>
  <c r="Z169" i="1" a="1"/>
  <c r="Z169" i="1" s="1"/>
  <c r="Z170" i="1" a="1"/>
  <c r="Z170" i="1" s="1"/>
  <c r="Z171" i="1" a="1"/>
  <c r="Z171" i="1" s="1"/>
  <c r="Z172" i="1" a="1"/>
  <c r="Z172" i="1" s="1"/>
  <c r="Z173" i="1" a="1"/>
  <c r="Z173" i="1" s="1"/>
  <c r="Z174" i="1" a="1"/>
  <c r="Z174" i="1"/>
  <c r="Z175" i="1" a="1"/>
  <c r="Z175" i="1" s="1"/>
  <c r="Z176" i="1" a="1"/>
  <c r="Z176" i="1" s="1"/>
  <c r="Z177" i="1" a="1"/>
  <c r="Z177" i="1" s="1"/>
  <c r="Z178" i="1" a="1"/>
  <c r="Z178" i="1"/>
  <c r="Z179" i="1" a="1"/>
  <c r="Z179" i="1"/>
  <c r="Z180" i="1" a="1"/>
  <c r="Z180" i="1" s="1"/>
  <c r="Z181" i="1" a="1"/>
  <c r="Z181" i="1"/>
  <c r="Z182" i="1" a="1"/>
  <c r="Z182" i="1" s="1"/>
  <c r="Z183" i="1" a="1"/>
  <c r="Z183" i="1" s="1"/>
  <c r="Z184" i="1" a="1"/>
  <c r="Z184" i="1" s="1"/>
  <c r="Z185" i="1" a="1"/>
  <c r="Z185" i="1"/>
  <c r="Z186" i="1" a="1"/>
  <c r="Z186" i="1" s="1"/>
  <c r="Z187" i="1" a="1"/>
  <c r="Z187" i="1" s="1"/>
  <c r="Z188" i="1" a="1"/>
  <c r="Z188" i="1"/>
  <c r="Z189" i="1" a="1"/>
  <c r="Z189" i="1" s="1"/>
  <c r="Z190" i="1" a="1"/>
  <c r="Z190" i="1" s="1"/>
  <c r="Z191" i="1" a="1"/>
  <c r="Z191" i="1" s="1"/>
  <c r="Z192" i="1" a="1"/>
  <c r="Z192" i="1" s="1"/>
  <c r="Z193" i="1" a="1"/>
  <c r="Z193" i="1"/>
  <c r="Z194" i="1" a="1"/>
  <c r="Z194" i="1" s="1"/>
  <c r="Z195" i="1" a="1"/>
  <c r="Z195" i="1" s="1"/>
  <c r="Z196" i="1" a="1"/>
  <c r="Z196" i="1" s="1"/>
  <c r="Z197" i="1" a="1"/>
  <c r="Z197" i="1" s="1"/>
  <c r="Z198" i="1" a="1"/>
  <c r="Z198" i="1" s="1"/>
  <c r="Z199" i="1" a="1"/>
  <c r="Z199" i="1" s="1"/>
  <c r="Z200" i="1" a="1"/>
  <c r="Z200" i="1" s="1"/>
  <c r="Z201" i="1" a="1"/>
  <c r="Z201" i="1" s="1"/>
  <c r="Z202" i="1" a="1"/>
  <c r="Z202" i="1" s="1"/>
  <c r="Z203" i="1" a="1"/>
  <c r="Z203" i="1" s="1"/>
  <c r="Z204" i="1" a="1"/>
  <c r="Z204" i="1" s="1"/>
  <c r="Z205" i="1" a="1"/>
  <c r="Z205" i="1"/>
  <c r="Z206" i="1" a="1"/>
  <c r="Z206" i="1" s="1"/>
  <c r="Z207" i="1" a="1"/>
  <c r="Z207" i="1" s="1"/>
  <c r="Z208" i="1" a="1"/>
  <c r="Z208" i="1" s="1"/>
  <c r="Z209" i="1" a="1"/>
  <c r="Z209" i="1" s="1"/>
  <c r="Z210" i="1" a="1"/>
  <c r="Z210" i="1" s="1"/>
  <c r="Z211" i="1" a="1"/>
  <c r="Z211" i="1"/>
  <c r="Z212" i="1" a="1"/>
  <c r="Z212" i="1" s="1"/>
  <c r="Z213" i="1" a="1"/>
  <c r="Z213" i="1" s="1"/>
  <c r="Z214" i="1" a="1"/>
  <c r="Z214" i="1"/>
  <c r="Z215" i="1" a="1"/>
  <c r="Z215" i="1" s="1"/>
  <c r="Z216" i="1" a="1"/>
  <c r="Z216" i="1"/>
  <c r="Z217" i="1" a="1"/>
  <c r="Z217" i="1" s="1"/>
  <c r="Z218" i="1" a="1"/>
  <c r="Z218" i="1"/>
  <c r="Z219" i="1" a="1"/>
  <c r="Z219" i="1" s="1"/>
  <c r="Z220" i="1" a="1"/>
  <c r="Z220" i="1" s="1"/>
  <c r="Z221" i="1" a="1"/>
  <c r="Z221" i="1"/>
  <c r="Z222" i="1" a="1"/>
  <c r="Z222" i="1" s="1"/>
  <c r="Z223" i="1" a="1"/>
  <c r="Z223" i="1" s="1"/>
  <c r="Z224" i="1" a="1"/>
  <c r="Z224" i="1" s="1"/>
  <c r="Z225" i="1" a="1"/>
  <c r="Z225" i="1" s="1"/>
  <c r="Z226" i="1" a="1"/>
  <c r="Z226" i="1"/>
  <c r="Z227" i="1" a="1"/>
  <c r="Z227" i="1" s="1"/>
  <c r="Z228" i="1" a="1"/>
  <c r="Z228" i="1"/>
  <c r="Z229" i="1" a="1"/>
  <c r="Z229" i="1" s="1"/>
  <c r="Z230" i="1" a="1"/>
  <c r="Z230" i="1" s="1"/>
  <c r="Z231" i="1" a="1"/>
  <c r="Z231" i="1" s="1"/>
  <c r="Z232" i="1" a="1"/>
  <c r="Z232" i="1" s="1"/>
  <c r="Z233" i="1" a="1"/>
  <c r="Z233" i="1"/>
  <c r="Z234" i="1" a="1"/>
  <c r="Z234" i="1"/>
  <c r="Z235" i="1" a="1"/>
  <c r="Z235" i="1" s="1"/>
  <c r="Z236" i="1" a="1"/>
  <c r="Z236" i="1" s="1"/>
  <c r="Z237" i="1" a="1"/>
  <c r="Z237" i="1" s="1"/>
  <c r="Z238" i="1" a="1"/>
  <c r="Z238" i="1" s="1"/>
  <c r="Z239" i="1" a="1"/>
  <c r="Z239" i="1"/>
  <c r="Z240" i="1" a="1"/>
  <c r="Z240" i="1" s="1"/>
  <c r="Z241" i="1" a="1"/>
  <c r="Z241" i="1"/>
  <c r="Z242" i="1" a="1"/>
  <c r="Z242" i="1" s="1"/>
  <c r="Z243" i="1" a="1"/>
  <c r="Z243" i="1" s="1"/>
  <c r="Z244" i="1" a="1"/>
  <c r="Z244" i="1"/>
  <c r="Z245" i="1" a="1"/>
  <c r="Z245" i="1" s="1"/>
  <c r="Z246" i="1" a="1"/>
  <c r="Z246" i="1" s="1"/>
  <c r="Z247" i="1" a="1"/>
  <c r="Z247" i="1" s="1"/>
  <c r="Z248" i="1" a="1"/>
  <c r="Z248" i="1" s="1"/>
  <c r="Z249" i="1" a="1"/>
  <c r="Z249" i="1" s="1"/>
  <c r="Z250" i="1" a="1"/>
  <c r="Z250" i="1" s="1"/>
  <c r="Z251" i="1" a="1"/>
  <c r="Z251" i="1" s="1"/>
  <c r="Z252" i="1" a="1"/>
  <c r="Z252" i="1"/>
  <c r="Z253" i="1" a="1"/>
  <c r="Z253" i="1" s="1"/>
  <c r="Z254" i="1" a="1"/>
  <c r="Z254" i="1" s="1"/>
  <c r="Z255" i="1" a="1"/>
  <c r="Z255" i="1" s="1"/>
  <c r="Z256" i="1" a="1"/>
  <c r="Z256" i="1" s="1"/>
  <c r="Z257" i="1" a="1"/>
  <c r="Z257" i="1"/>
  <c r="Z258" i="1" a="1"/>
  <c r="Z258" i="1" s="1"/>
  <c r="Z259" i="1" a="1"/>
  <c r="Z259" i="1" s="1"/>
  <c r="Z260" i="1" a="1"/>
  <c r="Z260" i="1"/>
  <c r="Z261" i="1" a="1"/>
  <c r="Z261" i="1" s="1"/>
  <c r="Z262" i="1" a="1"/>
  <c r="Z262" i="1" s="1"/>
  <c r="Z263" i="1" a="1"/>
  <c r="Z263" i="1" s="1"/>
  <c r="Z264" i="1" a="1"/>
  <c r="Z264" i="1" s="1"/>
  <c r="Z265" i="1" a="1"/>
  <c r="Z265" i="1"/>
  <c r="Z266" i="1" a="1"/>
  <c r="Z266" i="1"/>
  <c r="Z267" i="1" a="1"/>
  <c r="Z267" i="1" s="1"/>
  <c r="Z268" i="1" a="1"/>
  <c r="Z268" i="1" s="1"/>
  <c r="Z269" i="1" a="1"/>
  <c r="Z269" i="1" s="1"/>
  <c r="Z270" i="1" a="1"/>
  <c r="Z270" i="1" s="1"/>
  <c r="Z271" i="1" a="1"/>
  <c r="Z271" i="1" s="1"/>
  <c r="Z272" i="1" a="1"/>
  <c r="Z272" i="1" s="1"/>
  <c r="Z273" i="1" a="1"/>
  <c r="Z273" i="1" s="1"/>
  <c r="Z274" i="1" a="1"/>
  <c r="Z274" i="1"/>
  <c r="Z275" i="1" a="1"/>
  <c r="Z275" i="1" s="1"/>
  <c r="Z276" i="1" a="1"/>
  <c r="Z276" i="1" s="1"/>
  <c r="Z277" i="1" a="1"/>
  <c r="Z277" i="1"/>
  <c r="Z278" i="1" a="1"/>
  <c r="Z278" i="1" s="1"/>
  <c r="Z279" i="1" a="1"/>
  <c r="Z279" i="1" s="1"/>
  <c r="Z280" i="1" a="1"/>
  <c r="Z280" i="1" s="1"/>
  <c r="Z281" i="1" a="1"/>
  <c r="Z281" i="1"/>
  <c r="Z282" i="1" a="1"/>
  <c r="Z282" i="1" s="1"/>
  <c r="Z283" i="1" a="1"/>
  <c r="Z283" i="1"/>
  <c r="Z284" i="1" a="1"/>
  <c r="Z284" i="1" s="1"/>
  <c r="Z285" i="1" a="1"/>
  <c r="Z285" i="1" s="1"/>
  <c r="Z286" i="1" a="1"/>
  <c r="Z286" i="1" s="1"/>
  <c r="Z287" i="1" a="1"/>
  <c r="Z287" i="1" s="1"/>
  <c r="Z288" i="1" a="1"/>
  <c r="Z288" i="1" s="1"/>
  <c r="Z289" i="1" a="1"/>
  <c r="Z289" i="1" s="1"/>
  <c r="Z290" i="1" a="1"/>
  <c r="Z290" i="1"/>
  <c r="Z291" i="1" a="1"/>
  <c r="Z291" i="1" s="1"/>
  <c r="Z292" i="1" a="1"/>
  <c r="Z292" i="1" s="1"/>
  <c r="Z293" i="1" a="1"/>
  <c r="Z293" i="1"/>
  <c r="Z294" i="1" a="1"/>
  <c r="Z294" i="1" s="1"/>
  <c r="Z295" i="1" a="1"/>
  <c r="Z295" i="1" s="1"/>
  <c r="Z296" i="1" a="1"/>
  <c r="Z296" i="1" s="1"/>
  <c r="Z297" i="1" a="1"/>
  <c r="Z297" i="1" s="1"/>
  <c r="Z298" i="1" a="1"/>
  <c r="Z298" i="1"/>
  <c r="Z299" i="1" a="1"/>
  <c r="Z299" i="1" s="1"/>
  <c r="Z300" i="1" a="1"/>
  <c r="Z300" i="1"/>
  <c r="Z301" i="1" a="1"/>
  <c r="Z301" i="1" s="1"/>
  <c r="Z302" i="1" a="1"/>
  <c r="Z302" i="1" s="1"/>
  <c r="Z303" i="1" a="1"/>
  <c r="Z303" i="1" s="1"/>
  <c r="Z304" i="1" a="1"/>
  <c r="Z304" i="1" s="1"/>
  <c r="Z305" i="1" a="1"/>
  <c r="Z305" i="1" s="1"/>
  <c r="Z306" i="1" a="1"/>
  <c r="Z306" i="1" s="1"/>
  <c r="Z307" i="1" a="1"/>
  <c r="Z307" i="1"/>
  <c r="Z308" i="1" a="1"/>
  <c r="Z308" i="1" s="1"/>
  <c r="Z309" i="1" a="1"/>
  <c r="Z309" i="1" s="1"/>
  <c r="Z310" i="1" a="1"/>
  <c r="Z310" i="1"/>
  <c r="Z311" i="1" a="1"/>
  <c r="Z311" i="1" s="1"/>
  <c r="Z312" i="1" a="1"/>
  <c r="Z312" i="1" s="1"/>
  <c r="Z313" i="1" a="1"/>
  <c r="Z313" i="1" s="1"/>
  <c r="Z314" i="1" a="1"/>
  <c r="Z314" i="1"/>
  <c r="Z315" i="1" a="1"/>
  <c r="Z315" i="1" s="1"/>
  <c r="Z316" i="1" a="1"/>
  <c r="Z316" i="1"/>
  <c r="Z317" i="1" a="1"/>
  <c r="Z317" i="1" s="1"/>
  <c r="Z318" i="1" a="1"/>
  <c r="Z318" i="1" s="1"/>
  <c r="Z319" i="1" a="1"/>
  <c r="Z319" i="1"/>
  <c r="Z320" i="1" a="1"/>
  <c r="Z320" i="1" s="1"/>
  <c r="Z321" i="1" a="1"/>
  <c r="Z321" i="1" s="1"/>
  <c r="Z322" i="1" a="1"/>
  <c r="Z322" i="1" s="1"/>
  <c r="Z323" i="1" a="1"/>
  <c r="Z323" i="1"/>
  <c r="Z324" i="1" a="1"/>
  <c r="Z324" i="1" s="1"/>
  <c r="Z325" i="1" a="1"/>
  <c r="Z325" i="1"/>
  <c r="Z326" i="1" a="1"/>
  <c r="Z326" i="1" s="1"/>
  <c r="Z327" i="1" a="1"/>
  <c r="Z327" i="1" s="1"/>
  <c r="Z328" i="1" a="1"/>
  <c r="Z328" i="1" s="1"/>
  <c r="Z329" i="1" a="1"/>
  <c r="Z329" i="1"/>
  <c r="Z330" i="1" a="1"/>
  <c r="Z330" i="1" s="1"/>
  <c r="Z331" i="1" a="1"/>
  <c r="Z331" i="1" s="1"/>
  <c r="Z332" i="1" a="1"/>
  <c r="Z332" i="1" s="1"/>
  <c r="Z333" i="1" a="1"/>
  <c r="Z333" i="1" s="1"/>
  <c r="Z334" i="1" a="1"/>
  <c r="Z334" i="1" s="1"/>
  <c r="Z335" i="1" a="1"/>
  <c r="Z335" i="1" s="1"/>
  <c r="Z336" i="1" a="1"/>
  <c r="Z336" i="1" s="1"/>
  <c r="Z337" i="1" a="1"/>
  <c r="Z337" i="1"/>
  <c r="Z338" i="1" a="1"/>
  <c r="Z338" i="1"/>
  <c r="Z339" i="1" a="1"/>
  <c r="Z339" i="1" s="1"/>
  <c r="Z340" i="1" a="1"/>
  <c r="Z340" i="1"/>
  <c r="Z341" i="1" a="1"/>
  <c r="Z341" i="1" s="1"/>
  <c r="Z342" i="1" a="1"/>
  <c r="Z342" i="1" s="1"/>
  <c r="Z343" i="1" a="1"/>
  <c r="Z343" i="1" s="1"/>
  <c r="Z344" i="1" a="1"/>
  <c r="Z344" i="1" s="1"/>
  <c r="Z345" i="1" a="1"/>
  <c r="Z345" i="1" s="1"/>
  <c r="Z346" i="1" a="1"/>
  <c r="Z346" i="1" s="1"/>
  <c r="Z347" i="1" a="1"/>
  <c r="Z347" i="1" s="1"/>
  <c r="Z348" i="1" a="1"/>
  <c r="Z348" i="1" s="1"/>
  <c r="Z349" i="1" a="1"/>
  <c r="Z349" i="1"/>
  <c r="Z350" i="1" a="1"/>
  <c r="Z350" i="1" s="1"/>
  <c r="Z351" i="1" a="1"/>
  <c r="Z351" i="1" s="1"/>
  <c r="Z352" i="1" a="1"/>
  <c r="Z352" i="1" s="1"/>
  <c r="Z353" i="1" a="1"/>
  <c r="Z353" i="1" s="1"/>
  <c r="Z354" i="1" a="1"/>
  <c r="Z354" i="1" s="1"/>
  <c r="Z355" i="1" a="1"/>
  <c r="Z355" i="1"/>
  <c r="Z356" i="1" a="1"/>
  <c r="Z356" i="1" s="1"/>
  <c r="Z357" i="1" a="1"/>
  <c r="Z357" i="1" s="1"/>
  <c r="Z358" i="1" a="1"/>
  <c r="Z358" i="1"/>
  <c r="Z359" i="1" a="1"/>
  <c r="Z359" i="1" s="1"/>
  <c r="Z360" i="1" a="1"/>
  <c r="Z360" i="1" s="1"/>
  <c r="Z361" i="1" a="1"/>
  <c r="Z361" i="1" s="1"/>
  <c r="Z362" i="1" a="1"/>
  <c r="Z362" i="1"/>
  <c r="Z363" i="1" a="1"/>
  <c r="Z363" i="1" s="1"/>
  <c r="Z364" i="1" a="1"/>
  <c r="Z364" i="1" s="1"/>
  <c r="Z365" i="1" a="1"/>
  <c r="Z365" i="1" s="1"/>
  <c r="Z366" i="1" a="1"/>
  <c r="Z366" i="1" s="1"/>
  <c r="Z367" i="1" a="1"/>
  <c r="Z367" i="1" s="1"/>
  <c r="Z368" i="1" a="1"/>
  <c r="Z368" i="1" s="1"/>
  <c r="Z369" i="1" a="1"/>
  <c r="Z369" i="1" s="1"/>
  <c r="Z370" i="1" a="1"/>
  <c r="Z370" i="1"/>
  <c r="Z371" i="1" a="1"/>
  <c r="Z371" i="1" s="1"/>
  <c r="Z372" i="1" a="1"/>
  <c r="Z372" i="1" s="1"/>
  <c r="Z373" i="1" a="1"/>
  <c r="Z373" i="1"/>
  <c r="Z374" i="1" a="1"/>
  <c r="Z374" i="1" s="1"/>
  <c r="Z375" i="1" a="1"/>
  <c r="Z375" i="1" s="1"/>
  <c r="Z376" i="1" a="1"/>
  <c r="Z376" i="1" s="1"/>
  <c r="Z377" i="1" a="1"/>
  <c r="Z377" i="1" s="1"/>
  <c r="Z378" i="1" a="1"/>
  <c r="Z378" i="1" s="1"/>
  <c r="Z379" i="1" a="1"/>
  <c r="Z379" i="1" s="1"/>
  <c r="Z380" i="1" a="1"/>
  <c r="Z380" i="1" s="1"/>
  <c r="Z381" i="1" a="1"/>
  <c r="Z381" i="1" s="1"/>
  <c r="Z382" i="1" a="1"/>
  <c r="Z382" i="1"/>
  <c r="Z383" i="1" a="1"/>
  <c r="Z383" i="1" s="1"/>
  <c r="Z384" i="1" a="1"/>
  <c r="Z384" i="1"/>
  <c r="Z385" i="1" a="1"/>
  <c r="Z385" i="1" s="1"/>
  <c r="Z386" i="1" a="1"/>
  <c r="Z386" i="1" s="1"/>
  <c r="Z387" i="1" a="1"/>
  <c r="Z387" i="1" s="1"/>
  <c r="Z388" i="1" a="1"/>
  <c r="Z388" i="1"/>
  <c r="Z389" i="1" a="1"/>
  <c r="Z389" i="1" s="1"/>
  <c r="Z390" i="1" a="1"/>
  <c r="Z390" i="1"/>
  <c r="Z391" i="1" a="1"/>
  <c r="Z391" i="1" s="1"/>
  <c r="Z392" i="1" a="1"/>
  <c r="Z392" i="1" s="1"/>
  <c r="Z393" i="1" a="1"/>
  <c r="Z393" i="1" s="1"/>
  <c r="Z394" i="1" a="1"/>
  <c r="Z394" i="1" s="1"/>
  <c r="Z395" i="1" a="1"/>
  <c r="Z395" i="1" s="1"/>
  <c r="Z396" i="1" a="1"/>
  <c r="Z396" i="1"/>
  <c r="Z397" i="1" a="1"/>
  <c r="Z397" i="1" s="1"/>
  <c r="Z398" i="1" a="1"/>
  <c r="Z398" i="1" s="1"/>
  <c r="Z399" i="1" a="1"/>
  <c r="Z399" i="1" s="1"/>
  <c r="Z400" i="1" a="1"/>
  <c r="Z400" i="1" s="1"/>
  <c r="Z401" i="1" a="1"/>
  <c r="Z401" i="1" s="1"/>
  <c r="Z402" i="1" a="1"/>
  <c r="Z402" i="1" s="1"/>
  <c r="Z403" i="1" a="1"/>
  <c r="Z403" i="1" s="1"/>
  <c r="Z404" i="1" a="1"/>
  <c r="Z404" i="1"/>
  <c r="Z405" i="1" a="1"/>
  <c r="Z405" i="1" s="1"/>
  <c r="Z406" i="1" a="1"/>
  <c r="Z406" i="1" s="1"/>
  <c r="Z407" i="1" a="1"/>
  <c r="Z407" i="1" s="1"/>
  <c r="Z408" i="1" a="1"/>
  <c r="Z408" i="1"/>
  <c r="Z409" i="1" a="1"/>
  <c r="Z409" i="1" s="1"/>
  <c r="Z410" i="1" a="1"/>
  <c r="Z410" i="1"/>
  <c r="Z411" i="1" a="1"/>
  <c r="Z411" i="1" s="1"/>
  <c r="Z412" i="1" a="1"/>
  <c r="Z412" i="1" s="1"/>
  <c r="Z413" i="1" a="1"/>
  <c r="Z413" i="1" s="1"/>
  <c r="Z414" i="1" a="1"/>
  <c r="Z414" i="1"/>
  <c r="Z415" i="1" a="1"/>
  <c r="Z415" i="1" s="1"/>
  <c r="Z416" i="1" a="1"/>
  <c r="Z416" i="1"/>
  <c r="Z417" i="1" a="1"/>
  <c r="Z417" i="1" s="1"/>
  <c r="Z418" i="1" a="1"/>
  <c r="Z418" i="1" s="1"/>
  <c r="Z419" i="1" a="1"/>
  <c r="Z419" i="1"/>
  <c r="Z420" i="1" a="1"/>
  <c r="Z420" i="1" s="1"/>
  <c r="Z421" i="1" a="1"/>
  <c r="Z421" i="1"/>
  <c r="Z422" i="1" a="1"/>
  <c r="Z422" i="1"/>
  <c r="Z423" i="1" a="1"/>
  <c r="Z423" i="1" s="1"/>
  <c r="Z424" i="1" a="1"/>
  <c r="Z424" i="1" s="1"/>
  <c r="Z425" i="1" a="1"/>
  <c r="Z425" i="1" s="1"/>
  <c r="Z426" i="1" a="1"/>
  <c r="Z426" i="1" s="1"/>
  <c r="Z427" i="1" a="1"/>
  <c r="Z427" i="1" s="1"/>
  <c r="Z428" i="1" a="1"/>
  <c r="Z428" i="1" s="1"/>
  <c r="Z429" i="1" a="1"/>
  <c r="Z429" i="1" s="1"/>
  <c r="Z430" i="1" a="1"/>
  <c r="Z430" i="1" s="1"/>
  <c r="Z431" i="1" a="1"/>
  <c r="Z431" i="1" s="1"/>
  <c r="Z432" i="1" a="1"/>
  <c r="Z432" i="1" s="1"/>
  <c r="Z433" i="1" a="1"/>
  <c r="Z433" i="1" s="1"/>
  <c r="Z434" i="1" a="1"/>
  <c r="Z434" i="1" s="1"/>
  <c r="Z435" i="1" a="1"/>
  <c r="Z435" i="1" s="1"/>
  <c r="Z436" i="1" a="1"/>
  <c r="Z436" i="1" s="1"/>
  <c r="Z437" i="1" a="1"/>
  <c r="Z437" i="1" s="1"/>
  <c r="Z438" i="1" a="1"/>
  <c r="Z438" i="1" s="1"/>
  <c r="Z439" i="1" a="1"/>
  <c r="Z439" i="1" s="1"/>
  <c r="Z440" i="1" a="1"/>
  <c r="Z440" i="1" s="1"/>
  <c r="Z441" i="1" a="1"/>
  <c r="Z441" i="1" s="1"/>
  <c r="Z442" i="1" a="1"/>
  <c r="Z442" i="1"/>
  <c r="Z443" i="1" a="1"/>
  <c r="Z443" i="1" s="1"/>
  <c r="Z444" i="1" a="1"/>
  <c r="Z444" i="1" s="1"/>
  <c r="Z445" i="1" a="1"/>
  <c r="Z445" i="1" s="1"/>
  <c r="Z446" i="1" a="1"/>
  <c r="Z446" i="1" s="1"/>
  <c r="Z447" i="1" a="1"/>
  <c r="Z447" i="1" s="1"/>
  <c r="Z448" i="1" a="1"/>
  <c r="Z448" i="1" s="1"/>
  <c r="Z449" i="1" a="1"/>
  <c r="Z449" i="1" s="1"/>
  <c r="Z450" i="1" a="1"/>
  <c r="Z450" i="1"/>
  <c r="Z451" i="1" a="1"/>
  <c r="Z451" i="1"/>
  <c r="Z452" i="1" a="1"/>
  <c r="Z452" i="1" s="1"/>
  <c r="Z453" i="1" a="1"/>
  <c r="Z453" i="1" s="1"/>
  <c r="Z454" i="1" a="1"/>
  <c r="Z454" i="1" s="1"/>
  <c r="Z455" i="1" a="1"/>
  <c r="Z455" i="1" s="1"/>
  <c r="Z456" i="1" a="1"/>
  <c r="Z456" i="1"/>
  <c r="Z457" i="1" a="1"/>
  <c r="Z457" i="1" s="1"/>
  <c r="Z458" i="1" a="1"/>
  <c r="Z458" i="1"/>
  <c r="Z459" i="1" a="1"/>
  <c r="Z459" i="1" s="1"/>
  <c r="Z460" i="1" a="1"/>
  <c r="Z460" i="1" s="1"/>
  <c r="Z461" i="1" a="1"/>
  <c r="Z461" i="1" s="1"/>
  <c r="Z462" i="1" a="1"/>
  <c r="Z462" i="1" s="1"/>
  <c r="Z463" i="1" a="1"/>
  <c r="Z463" i="1" s="1"/>
  <c r="Z464" i="1" a="1"/>
  <c r="Z464" i="1" s="1"/>
  <c r="Z465" i="1" a="1"/>
  <c r="Z465" i="1" s="1"/>
  <c r="Z466" i="1" a="1"/>
  <c r="Z466" i="1" s="1"/>
  <c r="Z467" i="1" a="1"/>
  <c r="Z467" i="1"/>
  <c r="Z468" i="1" a="1"/>
  <c r="Z468" i="1" s="1"/>
  <c r="Z469" i="1" a="1"/>
  <c r="Z469" i="1" s="1"/>
  <c r="Z470" i="1" a="1"/>
  <c r="Z470" i="1" s="1"/>
  <c r="Z471" i="1" a="1"/>
  <c r="Z471" i="1" s="1"/>
  <c r="Z472" i="1" a="1"/>
  <c r="Z472" i="1" s="1"/>
  <c r="Z473" i="1" a="1"/>
  <c r="Z473" i="1" s="1"/>
  <c r="Z474" i="1" a="1"/>
  <c r="Z474" i="1" s="1"/>
  <c r="Z475" i="1" a="1"/>
  <c r="Z475" i="1" s="1"/>
  <c r="Z476" i="1" a="1"/>
  <c r="Z476" i="1" s="1"/>
  <c r="Z477" i="1" a="1"/>
  <c r="Z477" i="1" s="1"/>
  <c r="Z478" i="1" a="1"/>
  <c r="Z478" i="1"/>
  <c r="Z479" i="1" a="1"/>
  <c r="Z479" i="1" s="1"/>
  <c r="Z480" i="1" a="1"/>
  <c r="Z480" i="1" s="1"/>
  <c r="Z481" i="1" a="1"/>
  <c r="Z481" i="1"/>
  <c r="Z482" i="1" a="1"/>
  <c r="Z482" i="1" s="1"/>
  <c r="Z483" i="1" a="1"/>
  <c r="Z483" i="1" s="1"/>
  <c r="Z484" i="1" a="1"/>
  <c r="Z484" i="1" s="1"/>
  <c r="Z485" i="1" a="1"/>
  <c r="Z485" i="1" s="1"/>
  <c r="Z486" i="1" a="1"/>
  <c r="Z486" i="1" s="1"/>
  <c r="Z487" i="1" a="1"/>
  <c r="Z487" i="1" s="1"/>
  <c r="Z488" i="1" a="1"/>
  <c r="Z488" i="1"/>
  <c r="Z489" i="1" a="1"/>
  <c r="Z489" i="1" s="1"/>
  <c r="Z490" i="1" a="1"/>
  <c r="Z490" i="1" s="1"/>
  <c r="Z491" i="1" a="1"/>
  <c r="Z491" i="1" s="1"/>
  <c r="Z492" i="1" a="1"/>
  <c r="Z492" i="1" s="1"/>
  <c r="Z493" i="1" a="1"/>
  <c r="Z493" i="1"/>
  <c r="Z494" i="1" a="1"/>
  <c r="Z494" i="1"/>
  <c r="Z495" i="1" a="1"/>
  <c r="Z495" i="1" s="1"/>
  <c r="Z496" i="1" a="1"/>
  <c r="Z496" i="1" s="1"/>
  <c r="Z497" i="1" a="1"/>
  <c r="Z497" i="1" s="1"/>
  <c r="Z498" i="1" a="1"/>
  <c r="Z498" i="1" s="1"/>
  <c r="Z499" i="1" a="1"/>
  <c r="Z499" i="1" s="1"/>
  <c r="Z500" i="1" a="1"/>
  <c r="Z500" i="1" s="1"/>
  <c r="Z501" i="1" a="1"/>
  <c r="Z501" i="1" s="1"/>
  <c r="Z502" i="1" a="1"/>
  <c r="Z502" i="1"/>
  <c r="Z503" i="1" a="1"/>
  <c r="Z503" i="1"/>
  <c r="Z504" i="1" a="1"/>
  <c r="Z504" i="1" s="1"/>
  <c r="Z505" i="1" a="1"/>
  <c r="Z505" i="1" s="1"/>
  <c r="Z506" i="1" a="1"/>
  <c r="Z506" i="1" s="1"/>
  <c r="Z507" i="1" a="1"/>
  <c r="Z507" i="1" s="1"/>
  <c r="Z508" i="1" a="1"/>
  <c r="Z508" i="1" s="1"/>
  <c r="Z509" i="1" a="1"/>
  <c r="Z509" i="1" s="1"/>
  <c r="Z510" i="1" a="1"/>
  <c r="Z510" i="1" s="1"/>
  <c r="Z511" i="1" a="1"/>
  <c r="Z511" i="1" s="1"/>
  <c r="Z512" i="1" a="1"/>
  <c r="Z512" i="1"/>
  <c r="Z513" i="1" a="1"/>
  <c r="Z513" i="1" s="1"/>
  <c r="Z514" i="1" a="1"/>
  <c r="Z514" i="1"/>
  <c r="Z515" i="1" a="1"/>
  <c r="Z515" i="1" s="1"/>
  <c r="Z516" i="1" a="1"/>
  <c r="Z516" i="1" s="1"/>
  <c r="Z517" i="1" a="1"/>
  <c r="Z517" i="1" s="1"/>
  <c r="Z518" i="1" a="1"/>
  <c r="Z518" i="1" s="1"/>
  <c r="Z519" i="1" a="1"/>
  <c r="Z519" i="1"/>
  <c r="Z520" i="1" a="1"/>
  <c r="Z520" i="1" s="1"/>
  <c r="Z521" i="1" a="1"/>
  <c r="Z521" i="1" s="1"/>
  <c r="Z522" i="1" a="1"/>
  <c r="Z522" i="1" s="1"/>
  <c r="Z523" i="1" a="1"/>
  <c r="Z523" i="1" s="1"/>
  <c r="Z524" i="1" a="1"/>
  <c r="Z524" i="1"/>
  <c r="Z525" i="1" a="1"/>
  <c r="Z525" i="1" s="1"/>
  <c r="Z526" i="1" a="1"/>
  <c r="Z526" i="1" s="1"/>
  <c r="Z527" i="1" a="1"/>
  <c r="Z527" i="1"/>
  <c r="Z528" i="1" a="1"/>
  <c r="Z528" i="1" s="1"/>
  <c r="Z529" i="1" a="1"/>
  <c r="Z529" i="1" s="1"/>
  <c r="Z530" i="1" a="1"/>
  <c r="Z530" i="1" s="1"/>
  <c r="Z531" i="1" a="1"/>
  <c r="Z531" i="1" s="1"/>
  <c r="Z532" i="1" a="1"/>
  <c r="Z532" i="1" s="1"/>
  <c r="Z533" i="1" a="1"/>
  <c r="Z533" i="1" s="1"/>
  <c r="Z534" i="1" a="1"/>
  <c r="Z534" i="1" s="1"/>
  <c r="Z535" i="1" a="1"/>
  <c r="Z535" i="1" s="1"/>
  <c r="Z536" i="1" a="1"/>
  <c r="Z536" i="1" s="1"/>
  <c r="Z537" i="1" a="1"/>
  <c r="Z537" i="1"/>
  <c r="Z538" i="1" a="1"/>
  <c r="Z538" i="1" s="1"/>
  <c r="Z539" i="1" a="1"/>
  <c r="Z539" i="1" s="1"/>
  <c r="Z540" i="1" a="1"/>
  <c r="Z540" i="1" s="1"/>
  <c r="Z541" i="1" a="1"/>
  <c r="Z541" i="1" s="1"/>
  <c r="Z542" i="1" a="1"/>
  <c r="Z542" i="1" s="1"/>
  <c r="Z543" i="1" a="1"/>
  <c r="Z543" i="1" s="1"/>
  <c r="Z544" i="1" a="1"/>
  <c r="Z544" i="1" s="1"/>
  <c r="Z545" i="1" a="1"/>
  <c r="Z545" i="1" s="1"/>
  <c r="AB17" i="1" a="1"/>
  <c r="AB17" i="1"/>
  <c r="AB18" i="1" a="1"/>
  <c r="AB18" i="1" s="1"/>
  <c r="AB19" i="1" a="1"/>
  <c r="AB19" i="1" s="1"/>
  <c r="AB20" i="1" a="1"/>
  <c r="AB20" i="1"/>
  <c r="AB21" i="1" a="1"/>
  <c r="AB21" i="1" s="1"/>
  <c r="AB22" i="1" a="1"/>
  <c r="AB22" i="1" s="1"/>
  <c r="AB23" i="1" a="1"/>
  <c r="AB23" i="1" s="1"/>
  <c r="AB24" i="1" a="1"/>
  <c r="AB24" i="1" s="1"/>
  <c r="AB25" i="1" a="1"/>
  <c r="AB25" i="1" s="1"/>
  <c r="AB26" i="1" a="1"/>
  <c r="AB26" i="1" s="1"/>
  <c r="AB27" i="1" a="1"/>
  <c r="AB27" i="1" s="1"/>
  <c r="AB28" i="1" a="1"/>
  <c r="AB28" i="1" s="1"/>
  <c r="AB29" i="1" a="1"/>
  <c r="AB29" i="1" s="1"/>
  <c r="AB30" i="1" a="1"/>
  <c r="AB30" i="1" s="1"/>
  <c r="AB31" i="1" a="1"/>
  <c r="AB31" i="1" s="1"/>
  <c r="AB32" i="1" a="1"/>
  <c r="AB32" i="1" s="1"/>
  <c r="AB33" i="1" a="1"/>
  <c r="AB33" i="1" s="1"/>
  <c r="AB34" i="1" a="1"/>
  <c r="AB34" i="1"/>
  <c r="AB35" i="1" a="1"/>
  <c r="AB35" i="1" s="1"/>
  <c r="AB36" i="1" a="1"/>
  <c r="AB36" i="1" s="1"/>
  <c r="AB37" i="1" a="1"/>
  <c r="AB37" i="1"/>
  <c r="AB38" i="1" a="1"/>
  <c r="AB38" i="1" s="1"/>
  <c r="AB39" i="1" a="1"/>
  <c r="AB39" i="1" s="1"/>
  <c r="AB40" i="1" a="1"/>
  <c r="AB40" i="1" s="1"/>
  <c r="AB41" i="1" a="1"/>
  <c r="AB41" i="1" s="1"/>
  <c r="AB42" i="1" a="1"/>
  <c r="AB42" i="1" s="1"/>
  <c r="AB43" i="1" a="1"/>
  <c r="AB43" i="1" s="1"/>
  <c r="AB44" i="1" a="1"/>
  <c r="AB44" i="1"/>
  <c r="AB45" i="1" a="1"/>
  <c r="AB45" i="1" s="1"/>
  <c r="AB46" i="1" a="1"/>
  <c r="AB46" i="1"/>
  <c r="AB47" i="1" a="1"/>
  <c r="AB47" i="1" s="1"/>
  <c r="AB48" i="1" a="1"/>
  <c r="AB48" i="1" s="1"/>
  <c r="AB49" i="1" a="1"/>
  <c r="AB49" i="1" s="1"/>
  <c r="AB50" i="1" a="1"/>
  <c r="AB50" i="1" s="1"/>
  <c r="AB51" i="1" a="1"/>
  <c r="AB51" i="1" s="1"/>
  <c r="AB52" i="1" a="1"/>
  <c r="AB52" i="1" s="1"/>
  <c r="AB53" i="1" a="1"/>
  <c r="AB53" i="1" s="1"/>
  <c r="AB54" i="1" a="1"/>
  <c r="AB54" i="1" s="1"/>
  <c r="AB55" i="1" a="1"/>
  <c r="AB55" i="1" s="1"/>
  <c r="AB56" i="1" a="1"/>
  <c r="AB56" i="1" s="1"/>
  <c r="AB57" i="1" a="1"/>
  <c r="AB57" i="1" s="1"/>
  <c r="AB58" i="1" a="1"/>
  <c r="AB58" i="1" s="1"/>
  <c r="AB59" i="1" a="1"/>
  <c r="AB59" i="1" s="1"/>
  <c r="AB60" i="1" a="1"/>
  <c r="AB60" i="1" s="1"/>
  <c r="AB61" i="1" a="1"/>
  <c r="AB61" i="1" s="1"/>
  <c r="AB62" i="1" a="1"/>
  <c r="AB62" i="1" s="1"/>
  <c r="AB63" i="1" a="1"/>
  <c r="AB63" i="1"/>
  <c r="AB64" i="1" a="1"/>
  <c r="AB64" i="1" s="1"/>
  <c r="AB65" i="1" a="1"/>
  <c r="AB65" i="1" s="1"/>
  <c r="AB66" i="1" a="1"/>
  <c r="AB66" i="1" s="1"/>
  <c r="AB67" i="1" a="1"/>
  <c r="AB67" i="1" s="1"/>
  <c r="AB68" i="1" a="1"/>
  <c r="AB68" i="1" s="1"/>
  <c r="AB69" i="1" a="1"/>
  <c r="AB69" i="1" s="1"/>
  <c r="AB70" i="1" a="1"/>
  <c r="AB70" i="1"/>
  <c r="AB71" i="1" a="1"/>
  <c r="AB71" i="1" s="1"/>
  <c r="AB72" i="1" a="1"/>
  <c r="AB72" i="1" s="1"/>
  <c r="AB73" i="1" a="1"/>
  <c r="AB73" i="1" s="1"/>
  <c r="AB74" i="1" a="1"/>
  <c r="AB74" i="1" s="1"/>
  <c r="AB75" i="1" a="1"/>
  <c r="AB75" i="1" s="1"/>
  <c r="AB76" i="1" a="1"/>
  <c r="AB76" i="1" s="1"/>
  <c r="AB77" i="1" a="1"/>
  <c r="AB77" i="1" s="1"/>
  <c r="AB78" i="1" a="1"/>
  <c r="AB78" i="1" s="1"/>
  <c r="AB79" i="1" a="1"/>
  <c r="AB79" i="1"/>
  <c r="AB80" i="1" a="1"/>
  <c r="AB80" i="1" s="1"/>
  <c r="AB81" i="1" a="1"/>
  <c r="AB81" i="1" s="1"/>
  <c r="AB82" i="1" a="1"/>
  <c r="AB82" i="1" s="1"/>
  <c r="AB83" i="1" a="1"/>
  <c r="AB83" i="1" s="1"/>
  <c r="AB84" i="1" a="1"/>
  <c r="AB84" i="1" s="1"/>
  <c r="AB85" i="1" a="1"/>
  <c r="AB85" i="1" s="1"/>
  <c r="AB86" i="1" a="1"/>
  <c r="AB86" i="1" s="1"/>
  <c r="AB87" i="1" a="1"/>
  <c r="AB87" i="1" s="1"/>
  <c r="AB88" i="1" a="1"/>
  <c r="AB88" i="1" s="1"/>
  <c r="AB89" i="1" a="1"/>
  <c r="AB89" i="1"/>
  <c r="AB90" i="1" a="1"/>
  <c r="AB90" i="1" s="1"/>
  <c r="AB91" i="1" a="1"/>
  <c r="AB91" i="1"/>
  <c r="AB92" i="1" a="1"/>
  <c r="AB92" i="1" s="1"/>
  <c r="AB93" i="1" a="1"/>
  <c r="AB93" i="1" s="1"/>
  <c r="AB94" i="1" a="1"/>
  <c r="AB94" i="1" s="1"/>
  <c r="AB95" i="1" a="1"/>
  <c r="AB95" i="1" s="1"/>
  <c r="AB96" i="1" a="1"/>
  <c r="AB96" i="1" s="1"/>
  <c r="AB97" i="1" a="1"/>
  <c r="AB97" i="1" s="1"/>
  <c r="AB98" i="1" a="1"/>
  <c r="AB98" i="1" s="1"/>
  <c r="AB99" i="1" a="1"/>
  <c r="AB99" i="1" s="1"/>
  <c r="AB100" i="1" a="1"/>
  <c r="AB100" i="1" s="1"/>
  <c r="AB101" i="1" a="1"/>
  <c r="AB101" i="1" s="1"/>
  <c r="AB102" i="1" a="1"/>
  <c r="AB102" i="1" s="1"/>
  <c r="AB103" i="1" a="1"/>
  <c r="AB103" i="1"/>
  <c r="AB104" i="1" a="1"/>
  <c r="AB104" i="1"/>
  <c r="AB105" i="1" a="1"/>
  <c r="AB105" i="1"/>
  <c r="AB106" i="1" a="1"/>
  <c r="AB106" i="1" s="1"/>
  <c r="AB107" i="1" a="1"/>
  <c r="AB107" i="1" s="1"/>
  <c r="AB108" i="1" a="1"/>
  <c r="AB108" i="1" s="1"/>
  <c r="AB109" i="1" a="1"/>
  <c r="AB109" i="1" s="1"/>
  <c r="AB110" i="1" a="1"/>
  <c r="AB110" i="1" s="1"/>
  <c r="AB111" i="1" a="1"/>
  <c r="AB111" i="1" s="1"/>
  <c r="AB112" i="1" a="1"/>
  <c r="AB112" i="1" s="1"/>
  <c r="AB113" i="1" a="1"/>
  <c r="AB113" i="1" s="1"/>
  <c r="AB114" i="1" a="1"/>
  <c r="AB114" i="1" s="1"/>
  <c r="AB115" i="1" a="1"/>
  <c r="AB115" i="1" s="1"/>
  <c r="AB116" i="1" a="1"/>
  <c r="AB116" i="1" s="1"/>
  <c r="AB117" i="1" a="1"/>
  <c r="AB117" i="1"/>
  <c r="AB118" i="1" a="1"/>
  <c r="AB118" i="1" s="1"/>
  <c r="AB119" i="1" a="1"/>
  <c r="AB119" i="1"/>
  <c r="AB120" i="1" a="1"/>
  <c r="AB120" i="1" s="1"/>
  <c r="AB121" i="1" a="1"/>
  <c r="AB121" i="1" s="1"/>
  <c r="AB122" i="1" a="1"/>
  <c r="AB122" i="1"/>
  <c r="AB123" i="1" a="1"/>
  <c r="AB123" i="1" s="1"/>
  <c r="AB124" i="1" a="1"/>
  <c r="AB124" i="1" s="1"/>
  <c r="AB125" i="1" a="1"/>
  <c r="AB125" i="1" s="1"/>
  <c r="AB126" i="1" a="1"/>
  <c r="AB126" i="1" s="1"/>
  <c r="AB127" i="1" a="1"/>
  <c r="AB127" i="1" s="1"/>
  <c r="AB128" i="1" a="1"/>
  <c r="AB128" i="1" s="1"/>
  <c r="AB129" i="1" a="1"/>
  <c r="AB129" i="1"/>
  <c r="AB130" i="1" a="1"/>
  <c r="AB130" i="1"/>
  <c r="AB131" i="1" a="1"/>
  <c r="AB131" i="1"/>
  <c r="AB132" i="1" a="1"/>
  <c r="AB132" i="1" s="1"/>
  <c r="AB133" i="1" a="1"/>
  <c r="AB133" i="1" s="1"/>
  <c r="AB134" i="1" a="1"/>
  <c r="AB134" i="1" s="1"/>
  <c r="AB135" i="1" a="1"/>
  <c r="AB135" i="1"/>
  <c r="AB136" i="1" a="1"/>
  <c r="AB136" i="1" s="1"/>
  <c r="AB137" i="1" a="1"/>
  <c r="AB137" i="1" s="1"/>
  <c r="AB138" i="1" a="1"/>
  <c r="AB138" i="1" s="1"/>
  <c r="AB139" i="1" a="1"/>
  <c r="AB139" i="1"/>
  <c r="AB140" i="1" a="1"/>
  <c r="AB140" i="1" s="1"/>
  <c r="AB141" i="1" a="1"/>
  <c r="AB141" i="1" s="1"/>
  <c r="AB142" i="1" a="1"/>
  <c r="AB142" i="1"/>
  <c r="AB143" i="1" a="1"/>
  <c r="AB143" i="1"/>
  <c r="AB144" i="1" a="1"/>
  <c r="AB144" i="1" s="1"/>
  <c r="AB145" i="1" a="1"/>
  <c r="AB145" i="1" s="1"/>
  <c r="AB146" i="1" a="1"/>
  <c r="AB146" i="1" s="1"/>
  <c r="AB147" i="1" a="1"/>
  <c r="AB147" i="1" s="1"/>
  <c r="AB148" i="1" a="1"/>
  <c r="AB148" i="1"/>
  <c r="AB149" i="1" a="1"/>
  <c r="AB149" i="1" s="1"/>
  <c r="AB150" i="1" a="1"/>
  <c r="AB150" i="1" s="1"/>
  <c r="AB151" i="1" a="1"/>
  <c r="AB151" i="1"/>
  <c r="AB152" i="1" a="1"/>
  <c r="AB152" i="1"/>
  <c r="AB153" i="1" a="1"/>
  <c r="AB153" i="1" s="1"/>
  <c r="AB154" i="1" a="1"/>
  <c r="AB154" i="1" s="1"/>
  <c r="AB155" i="1" a="1"/>
  <c r="AB155" i="1"/>
  <c r="AB156" i="1" a="1"/>
  <c r="AB156" i="1" s="1"/>
  <c r="AB157" i="1" a="1"/>
  <c r="AB157" i="1" s="1"/>
  <c r="AB158" i="1" a="1"/>
  <c r="AB158" i="1" s="1"/>
  <c r="AB159" i="1" a="1"/>
  <c r="AB159" i="1" s="1"/>
  <c r="AB160" i="1" a="1"/>
  <c r="AB160" i="1" s="1"/>
  <c r="AB161" i="1" a="1"/>
  <c r="AB161" i="1" s="1"/>
  <c r="AB162" i="1" a="1"/>
  <c r="AB162" i="1" s="1"/>
  <c r="AB163" i="1" a="1"/>
  <c r="AB163" i="1" s="1"/>
  <c r="AB164" i="1" a="1"/>
  <c r="AB164" i="1"/>
  <c r="AB165" i="1" a="1"/>
  <c r="AB165" i="1"/>
  <c r="AB166" i="1" a="1"/>
  <c r="AB166" i="1" s="1"/>
  <c r="AB167" i="1" a="1"/>
  <c r="AB167" i="1" s="1"/>
  <c r="AB168" i="1" a="1"/>
  <c r="AB168" i="1" s="1"/>
  <c r="AB169" i="1" a="1"/>
  <c r="AB169" i="1" s="1"/>
  <c r="AB170" i="1" a="1"/>
  <c r="AB170" i="1" s="1"/>
  <c r="AB171" i="1" a="1"/>
  <c r="AB171" i="1" s="1"/>
  <c r="AB172" i="1" a="1"/>
  <c r="AB172" i="1" s="1"/>
  <c r="AB173" i="1" a="1"/>
  <c r="AB173" i="1" s="1"/>
  <c r="AB174" i="1" a="1"/>
  <c r="AB174" i="1" s="1"/>
  <c r="AB175" i="1" a="1"/>
  <c r="AB175" i="1" s="1"/>
  <c r="AB176" i="1" a="1"/>
  <c r="AB176" i="1"/>
  <c r="AB177" i="1" a="1"/>
  <c r="AB177" i="1"/>
  <c r="AB178" i="1" a="1"/>
  <c r="AB178" i="1" s="1"/>
  <c r="AB179" i="1" a="1"/>
  <c r="AB179" i="1" s="1"/>
  <c r="AB180" i="1" a="1"/>
  <c r="AB180" i="1" s="1"/>
  <c r="AB181" i="1" a="1"/>
  <c r="AB181" i="1" s="1"/>
  <c r="AB182" i="1" a="1"/>
  <c r="AB182" i="1" s="1"/>
  <c r="AB183" i="1" a="1"/>
  <c r="AB183" i="1" s="1"/>
  <c r="AB184" i="1" a="1"/>
  <c r="AB184" i="1" s="1"/>
  <c r="AB185" i="1" a="1"/>
  <c r="AB185" i="1" s="1"/>
  <c r="AB186" i="1" a="1"/>
  <c r="AB186" i="1" s="1"/>
  <c r="AB187" i="1" a="1"/>
  <c r="AB187" i="1" s="1"/>
  <c r="AB188" i="1" a="1"/>
  <c r="AB188" i="1" s="1"/>
  <c r="AB189" i="1" a="1"/>
  <c r="AB189" i="1"/>
  <c r="AB190" i="1" a="1"/>
  <c r="AB190" i="1" s="1"/>
  <c r="AB191" i="1" a="1"/>
  <c r="AB191" i="1" s="1"/>
  <c r="AB192" i="1" a="1"/>
  <c r="AB192" i="1" s="1"/>
  <c r="AB193" i="1" a="1"/>
  <c r="AB193" i="1" s="1"/>
  <c r="AB194" i="1" a="1"/>
  <c r="AB194" i="1"/>
  <c r="AB195" i="1" a="1"/>
  <c r="AB195" i="1" s="1"/>
  <c r="AB196" i="1" a="1"/>
  <c r="AB196" i="1" s="1"/>
  <c r="AB197" i="1" a="1"/>
  <c r="AB197" i="1" s="1"/>
  <c r="AB198" i="1" a="1"/>
  <c r="AB198" i="1" s="1"/>
  <c r="AB199" i="1" a="1"/>
  <c r="AB199" i="1" s="1"/>
  <c r="AB200" i="1" a="1"/>
  <c r="AB200" i="1" s="1"/>
  <c r="AB201" i="1" a="1"/>
  <c r="AB201" i="1" s="1"/>
  <c r="AB202" i="1" a="1"/>
  <c r="AB202" i="1"/>
  <c r="AB203" i="1" a="1"/>
  <c r="AB203" i="1"/>
  <c r="AB204" i="1" a="1"/>
  <c r="AB204" i="1" s="1"/>
  <c r="AB205" i="1" a="1"/>
  <c r="AB205" i="1" s="1"/>
  <c r="AB206" i="1" a="1"/>
  <c r="AB206" i="1" s="1"/>
  <c r="AB207" i="1" a="1"/>
  <c r="AB207" i="1" s="1"/>
  <c r="AB208" i="1" a="1"/>
  <c r="AB208" i="1" s="1"/>
  <c r="AB209" i="1" a="1"/>
  <c r="AB209" i="1" s="1"/>
  <c r="AB210" i="1" a="1"/>
  <c r="AB210" i="1" s="1"/>
  <c r="AB211" i="1" a="1"/>
  <c r="AB211" i="1" s="1"/>
  <c r="AB212" i="1" a="1"/>
  <c r="AB212" i="1" s="1"/>
  <c r="AB213" i="1" a="1"/>
  <c r="AB213" i="1" s="1"/>
  <c r="AB214" i="1" a="1"/>
  <c r="AB214" i="1" s="1"/>
  <c r="AB215" i="1" a="1"/>
  <c r="AB215" i="1"/>
  <c r="AB216" i="1" a="1"/>
  <c r="AB216" i="1" s="1"/>
  <c r="AB217" i="1" a="1"/>
  <c r="AB217" i="1" s="1"/>
  <c r="AB218" i="1" a="1"/>
  <c r="AB218" i="1" s="1"/>
  <c r="AB219" i="1" a="1"/>
  <c r="AB219" i="1" s="1"/>
  <c r="AB220" i="1" a="1"/>
  <c r="AB220" i="1" s="1"/>
  <c r="AB221" i="1" a="1"/>
  <c r="AB221" i="1" s="1"/>
  <c r="AB222" i="1" a="1"/>
  <c r="AB222" i="1" s="1"/>
  <c r="AB223" i="1" a="1"/>
  <c r="AB223" i="1" s="1"/>
  <c r="AB224" i="1" a="1"/>
  <c r="AB224" i="1"/>
  <c r="AB225" i="1" a="1"/>
  <c r="AB225" i="1" s="1"/>
  <c r="AB226" i="1" a="1"/>
  <c r="AB226" i="1" s="1"/>
  <c r="AB227" i="1" a="1"/>
  <c r="AB227" i="1" s="1"/>
  <c r="AB228" i="1" a="1"/>
  <c r="AB228" i="1" s="1"/>
  <c r="AB229" i="1" a="1"/>
  <c r="AB229" i="1" s="1"/>
  <c r="AB230" i="1" a="1"/>
  <c r="AB230" i="1" s="1"/>
  <c r="AB231" i="1" a="1"/>
  <c r="AB231" i="1" s="1"/>
  <c r="AB232" i="1" a="1"/>
  <c r="AB232" i="1" s="1"/>
  <c r="AB233" i="1" a="1"/>
  <c r="AB233" i="1"/>
  <c r="AB234" i="1" a="1"/>
  <c r="AB234" i="1" s="1"/>
  <c r="AB235" i="1" a="1"/>
  <c r="AB235" i="1" s="1"/>
  <c r="AB236" i="1" a="1"/>
  <c r="AB236" i="1" s="1"/>
  <c r="AB237" i="1" a="1"/>
  <c r="AB237" i="1" s="1"/>
  <c r="AB238" i="1" a="1"/>
  <c r="AB238" i="1" s="1"/>
  <c r="AB239" i="1" a="1"/>
  <c r="AB239" i="1" s="1"/>
  <c r="AB240" i="1" a="1"/>
  <c r="AB240" i="1" s="1"/>
  <c r="AB241" i="1" a="1"/>
  <c r="AB241" i="1" s="1"/>
  <c r="AB242" i="1" a="1"/>
  <c r="AB242" i="1" s="1"/>
  <c r="AB243" i="1" a="1"/>
  <c r="AB243" i="1" s="1"/>
  <c r="AB244" i="1" a="1"/>
  <c r="AB244" i="1" s="1"/>
  <c r="AB245" i="1" a="1"/>
  <c r="AB245" i="1" s="1"/>
  <c r="AB246" i="1" a="1"/>
  <c r="AB246" i="1" s="1"/>
  <c r="AB247" i="1" a="1"/>
  <c r="AB247" i="1"/>
  <c r="AB248" i="1" a="1"/>
  <c r="AB248" i="1"/>
  <c r="AB249" i="1" a="1"/>
  <c r="AB249" i="1"/>
  <c r="AB250" i="1" a="1"/>
  <c r="AB250" i="1"/>
  <c r="AB251" i="1" a="1"/>
  <c r="AB251" i="1" s="1"/>
  <c r="AB252" i="1" a="1"/>
  <c r="AB252" i="1" s="1"/>
  <c r="AB253" i="1" a="1"/>
  <c r="AB253" i="1"/>
  <c r="AB254" i="1" a="1"/>
  <c r="AB254" i="1" s="1"/>
  <c r="AB255" i="1" a="1"/>
  <c r="AB255" i="1" s="1"/>
  <c r="AB256" i="1" a="1"/>
  <c r="AB256" i="1" s="1"/>
  <c r="AB257" i="1" a="1"/>
  <c r="AB257" i="1" s="1"/>
  <c r="AB258" i="1" a="1"/>
  <c r="AB258" i="1" s="1"/>
  <c r="AB259" i="1" a="1"/>
  <c r="AB259" i="1" s="1"/>
  <c r="AB260" i="1" a="1"/>
  <c r="AB260" i="1"/>
  <c r="AB261" i="1" a="1"/>
  <c r="AB261" i="1" s="1"/>
  <c r="AB262" i="1" a="1"/>
  <c r="AB262" i="1"/>
  <c r="AB263" i="1" a="1"/>
  <c r="AB263" i="1"/>
  <c r="AB264" i="1" a="1"/>
  <c r="AB264" i="1" s="1"/>
  <c r="AB265" i="1" a="1"/>
  <c r="AB265" i="1" s="1"/>
  <c r="AB266" i="1" a="1"/>
  <c r="AB266" i="1"/>
  <c r="AB267" i="1" a="1"/>
  <c r="AB267" i="1" s="1"/>
  <c r="AB268" i="1" a="1"/>
  <c r="AB268" i="1" s="1"/>
  <c r="AB269" i="1" a="1"/>
  <c r="AB269" i="1" s="1"/>
  <c r="AB270" i="1" a="1"/>
  <c r="AB270" i="1" s="1"/>
  <c r="AB271" i="1" a="1"/>
  <c r="AB271" i="1" s="1"/>
  <c r="AB272" i="1" a="1"/>
  <c r="AB272" i="1" s="1"/>
  <c r="AB273" i="1" a="1"/>
  <c r="AB273" i="1"/>
  <c r="AB274" i="1" a="1"/>
  <c r="AB274" i="1"/>
  <c r="AB275" i="1" a="1"/>
  <c r="AB275" i="1"/>
  <c r="AB276" i="1" a="1"/>
  <c r="AB276" i="1" s="1"/>
  <c r="AB277" i="1" a="1"/>
  <c r="AB277" i="1" s="1"/>
  <c r="AB278" i="1" a="1"/>
  <c r="AB278" i="1" s="1"/>
  <c r="AB279" i="1" a="1"/>
  <c r="AB279" i="1" s="1"/>
  <c r="AB280" i="1" a="1"/>
  <c r="AB280" i="1" s="1"/>
  <c r="AB281" i="1" a="1"/>
  <c r="AB281" i="1" s="1"/>
  <c r="AB282" i="1" a="1"/>
  <c r="AB282" i="1" s="1"/>
  <c r="AB283" i="1" a="1"/>
  <c r="AB283" i="1"/>
  <c r="AB284" i="1" a="1"/>
  <c r="AB284" i="1" s="1"/>
  <c r="AB285" i="1" a="1"/>
  <c r="AB285" i="1" s="1"/>
  <c r="AB286" i="1" a="1"/>
  <c r="AB286" i="1"/>
  <c r="AB287" i="1" a="1"/>
  <c r="AB287" i="1" s="1"/>
  <c r="AB288" i="1" a="1"/>
  <c r="AB288" i="1" s="1"/>
  <c r="AB289" i="1" a="1"/>
  <c r="AB289" i="1" s="1"/>
  <c r="AB290" i="1" a="1"/>
  <c r="AB290" i="1" s="1"/>
  <c r="AB291" i="1" a="1"/>
  <c r="AB291" i="1" s="1"/>
  <c r="AB292" i="1" a="1"/>
  <c r="AB292" i="1"/>
  <c r="AB293" i="1" a="1"/>
  <c r="AB293" i="1" s="1"/>
  <c r="AB294" i="1" a="1"/>
  <c r="AB294" i="1" s="1"/>
  <c r="AB295" i="1" a="1"/>
  <c r="AB295" i="1"/>
  <c r="AB296" i="1" a="1"/>
  <c r="AB296" i="1" s="1"/>
  <c r="AB297" i="1" a="1"/>
  <c r="AB297" i="1" s="1"/>
  <c r="AB298" i="1" a="1"/>
  <c r="AB298" i="1" s="1"/>
  <c r="AB299" i="1" a="1"/>
  <c r="AB299" i="1"/>
  <c r="AB300" i="1" a="1"/>
  <c r="AB300" i="1" s="1"/>
  <c r="AB301" i="1" a="1"/>
  <c r="AB301" i="1" s="1"/>
  <c r="AB302" i="1" a="1"/>
  <c r="AB302" i="1" s="1"/>
  <c r="AB303" i="1" a="1"/>
  <c r="AB303" i="1" s="1"/>
  <c r="AB304" i="1" a="1"/>
  <c r="AB304" i="1" s="1"/>
  <c r="AB305" i="1" a="1"/>
  <c r="AB305" i="1"/>
  <c r="AB306" i="1" a="1"/>
  <c r="AB306" i="1" s="1"/>
  <c r="AB307" i="1" a="1"/>
  <c r="AB307" i="1"/>
  <c r="AB308" i="1" a="1"/>
  <c r="AB308" i="1"/>
  <c r="AB309" i="1" a="1"/>
  <c r="AB309" i="1"/>
  <c r="AB310" i="1" a="1"/>
  <c r="AB310" i="1" s="1"/>
  <c r="AB311" i="1" a="1"/>
  <c r="AB311" i="1" s="1"/>
  <c r="AB312" i="1" a="1"/>
  <c r="AB312" i="1" s="1"/>
  <c r="AB313" i="1" a="1"/>
  <c r="AB313" i="1" s="1"/>
  <c r="AB314" i="1" a="1"/>
  <c r="AB314" i="1" s="1"/>
  <c r="AB315" i="1" a="1"/>
  <c r="AB315" i="1" s="1"/>
  <c r="AB316" i="1" a="1"/>
  <c r="AB316" i="1" s="1"/>
  <c r="AB317" i="1" a="1"/>
  <c r="AB317" i="1" s="1"/>
  <c r="AB318" i="1" a="1"/>
  <c r="AB318" i="1" s="1"/>
  <c r="AB319" i="1" a="1"/>
  <c r="AB319" i="1"/>
  <c r="AB320" i="1" a="1"/>
  <c r="AB320" i="1"/>
  <c r="AB321" i="1" a="1"/>
  <c r="AB321" i="1" s="1"/>
  <c r="AB322" i="1" a="1"/>
  <c r="AB322" i="1"/>
  <c r="AB323" i="1" a="1"/>
  <c r="AB323" i="1" s="1"/>
  <c r="AB324" i="1" a="1"/>
  <c r="AB324" i="1" s="1"/>
  <c r="AB325" i="1" a="1"/>
  <c r="AB325" i="1" s="1"/>
  <c r="AB326" i="1" a="1"/>
  <c r="AB326" i="1" s="1"/>
  <c r="AB327" i="1" a="1"/>
  <c r="AB327" i="1" s="1"/>
  <c r="AB328" i="1" a="1"/>
  <c r="AB328" i="1" s="1"/>
  <c r="AB329" i="1" a="1"/>
  <c r="AB329" i="1" s="1"/>
  <c r="AB330" i="1" a="1"/>
  <c r="AB330" i="1" s="1"/>
  <c r="AB331" i="1" a="1"/>
  <c r="AB331" i="1" s="1"/>
  <c r="AB332" i="1" a="1"/>
  <c r="AB332" i="1"/>
  <c r="AB333" i="1" a="1"/>
  <c r="AB333" i="1"/>
  <c r="AB334" i="1" a="1"/>
  <c r="AB334" i="1" s="1"/>
  <c r="AB335" i="1" a="1"/>
  <c r="AB335" i="1"/>
  <c r="AB336" i="1" a="1"/>
  <c r="AB336" i="1" s="1"/>
  <c r="AB337" i="1" a="1"/>
  <c r="AB337" i="1" s="1"/>
  <c r="AB338" i="1" a="1"/>
  <c r="AB338" i="1" s="1"/>
  <c r="AB339" i="1" a="1"/>
  <c r="AB339" i="1" s="1"/>
  <c r="AB340" i="1" a="1"/>
  <c r="AB340" i="1" s="1"/>
  <c r="AB341" i="1" a="1"/>
  <c r="AB341" i="1" s="1"/>
  <c r="AB342" i="1" a="1"/>
  <c r="AB342" i="1" s="1"/>
  <c r="AB343" i="1" a="1"/>
  <c r="AB343" i="1" s="1"/>
  <c r="AB344" i="1" a="1"/>
  <c r="AB344" i="1" s="1"/>
  <c r="AB345" i="1" a="1"/>
  <c r="AB345" i="1" s="1"/>
  <c r="AB346" i="1" a="1"/>
  <c r="AB346" i="1"/>
  <c r="AB347" i="1" a="1"/>
  <c r="AB347" i="1" s="1"/>
  <c r="AB348" i="1" a="1"/>
  <c r="AB348" i="1" s="1"/>
  <c r="AB349" i="1" a="1"/>
  <c r="AB349" i="1" s="1"/>
  <c r="AB350" i="1" a="1"/>
  <c r="AB350" i="1" s="1"/>
  <c r="AB351" i="1" a="1"/>
  <c r="AB351" i="1"/>
  <c r="AB352" i="1" a="1"/>
  <c r="AB352" i="1" s="1"/>
  <c r="AB353" i="1" a="1"/>
  <c r="AB353" i="1" s="1"/>
  <c r="AB354" i="1" a="1"/>
  <c r="AB354" i="1" s="1"/>
  <c r="AB355" i="1" a="1"/>
  <c r="AB355" i="1"/>
  <c r="AB356" i="1" a="1"/>
  <c r="AB356" i="1" s="1"/>
  <c r="AB357" i="1" a="1"/>
  <c r="AB357" i="1" s="1"/>
  <c r="AB358" i="1" a="1"/>
  <c r="AB358" i="1"/>
  <c r="AB359" i="1" a="1"/>
  <c r="AB359" i="1" s="1"/>
  <c r="AB360" i="1" a="1"/>
  <c r="AB360" i="1" s="1"/>
  <c r="AB361" i="1" a="1"/>
  <c r="AB361" i="1" s="1"/>
  <c r="AB362" i="1" a="1"/>
  <c r="AB362" i="1" s="1"/>
  <c r="AB363" i="1" a="1"/>
  <c r="AB363" i="1" s="1"/>
  <c r="AB364" i="1" a="1"/>
  <c r="AB364" i="1"/>
  <c r="AB365" i="1" a="1"/>
  <c r="AB365" i="1" s="1"/>
  <c r="AB366" i="1" a="1"/>
  <c r="AB366" i="1" s="1"/>
  <c r="AB367" i="1" a="1"/>
  <c r="AB367" i="1"/>
  <c r="AB368" i="1" a="1"/>
  <c r="AB368" i="1" s="1"/>
  <c r="AB369" i="1" a="1"/>
  <c r="AB369" i="1" s="1"/>
  <c r="AB370" i="1" a="1"/>
  <c r="AB370" i="1" s="1"/>
  <c r="AB371" i="1" a="1"/>
  <c r="AB371" i="1" s="1"/>
  <c r="AB372" i="1" a="1"/>
  <c r="AB372" i="1" s="1"/>
  <c r="AB373" i="1" a="1"/>
  <c r="AB373" i="1" s="1"/>
  <c r="AB374" i="1" a="1"/>
  <c r="AB374" i="1" s="1"/>
  <c r="AB375" i="1" a="1"/>
  <c r="AB375" i="1" s="1"/>
  <c r="AB376" i="1" a="1"/>
  <c r="AB376" i="1" s="1"/>
  <c r="AB377" i="1" a="1"/>
  <c r="AB377" i="1" s="1"/>
  <c r="AB378" i="1" a="1"/>
  <c r="AB378" i="1" s="1"/>
  <c r="AB379" i="1" a="1"/>
  <c r="AB379" i="1" s="1"/>
  <c r="AB380" i="1" a="1"/>
  <c r="AB380" i="1" s="1"/>
  <c r="AB381" i="1" a="1"/>
  <c r="AB381" i="1"/>
  <c r="AB382" i="1" a="1"/>
  <c r="AB382" i="1" s="1"/>
  <c r="AB383" i="1" a="1"/>
  <c r="AB383" i="1" s="1"/>
  <c r="AB384" i="1" a="1"/>
  <c r="AB384" i="1" s="1"/>
  <c r="AB385" i="1" a="1"/>
  <c r="AB385" i="1" s="1"/>
  <c r="AB386" i="1" a="1"/>
  <c r="AB386" i="1" s="1"/>
  <c r="AB387" i="1" a="1"/>
  <c r="AB387" i="1" s="1"/>
  <c r="AB388" i="1" a="1"/>
  <c r="AB388" i="1" s="1"/>
  <c r="AB389" i="1" a="1"/>
  <c r="AB389" i="1" s="1"/>
  <c r="AB390" i="1" a="1"/>
  <c r="AB390" i="1" s="1"/>
  <c r="AB391" i="1" a="1"/>
  <c r="AB391" i="1"/>
  <c r="AB392" i="1" a="1"/>
  <c r="AB392" i="1"/>
  <c r="AB393" i="1" a="1"/>
  <c r="AB393" i="1"/>
  <c r="AB394" i="1" a="1"/>
  <c r="AB394" i="1" s="1"/>
  <c r="AB395" i="1" a="1"/>
  <c r="AB395" i="1"/>
  <c r="AB396" i="1" a="1"/>
  <c r="AB396" i="1" s="1"/>
  <c r="AB397" i="1" a="1"/>
  <c r="AB397" i="1" s="1"/>
  <c r="AB398" i="1" a="1"/>
  <c r="AB398" i="1" s="1"/>
  <c r="AB399" i="1" a="1"/>
  <c r="AB399" i="1" s="1"/>
  <c r="AB400" i="1" a="1"/>
  <c r="AB400" i="1" s="1"/>
  <c r="AB401" i="1" a="1"/>
  <c r="AB401" i="1" s="1"/>
  <c r="AB402" i="1" a="1"/>
  <c r="AB402" i="1" s="1"/>
  <c r="AB403" i="1" a="1"/>
  <c r="AB403" i="1" s="1"/>
  <c r="AB404" i="1" a="1"/>
  <c r="AB404" i="1" s="1"/>
  <c r="AB405" i="1" a="1"/>
  <c r="AB405" i="1" s="1"/>
  <c r="AB406" i="1" a="1"/>
  <c r="AB406" i="1" s="1"/>
  <c r="AB407" i="1" a="1"/>
  <c r="AB407" i="1"/>
  <c r="AB408" i="1" a="1"/>
  <c r="AB408" i="1" s="1"/>
  <c r="AB409" i="1" a="1"/>
  <c r="AB409" i="1" s="1"/>
  <c r="AB410" i="1" a="1"/>
  <c r="AB410" i="1"/>
  <c r="AB411" i="1" a="1"/>
  <c r="AB411" i="1" s="1"/>
  <c r="AB412" i="1" a="1"/>
  <c r="AB412" i="1" s="1"/>
  <c r="AB413" i="1" a="1"/>
  <c r="AB413" i="1" s="1"/>
  <c r="AB414" i="1" a="1"/>
  <c r="AB414" i="1" s="1"/>
  <c r="AB415" i="1" a="1"/>
  <c r="AB415" i="1" s="1"/>
  <c r="AB416" i="1" a="1"/>
  <c r="AB416" i="1" s="1"/>
  <c r="AB417" i="1" a="1"/>
  <c r="AB417" i="1"/>
  <c r="AB418" i="1" a="1"/>
  <c r="AB418" i="1" s="1"/>
  <c r="AB419" i="1" a="1"/>
  <c r="AB419" i="1"/>
  <c r="AB420" i="1" a="1"/>
  <c r="AB420" i="1" s="1"/>
  <c r="AB421" i="1" a="1"/>
  <c r="AB421" i="1" s="1"/>
  <c r="AB422" i="1" a="1"/>
  <c r="AB422" i="1" s="1"/>
  <c r="AB423" i="1" a="1"/>
  <c r="AB423" i="1"/>
  <c r="AB424" i="1" a="1"/>
  <c r="AB424" i="1" s="1"/>
  <c r="AB425" i="1" a="1"/>
  <c r="AB425" i="1" s="1"/>
  <c r="AB426" i="1" a="1"/>
  <c r="AB426" i="1" s="1"/>
  <c r="AB427" i="1" a="1"/>
  <c r="AB427" i="1" s="1"/>
  <c r="AB428" i="1" a="1"/>
  <c r="AB428" i="1"/>
  <c r="AB429" i="1" a="1"/>
  <c r="AB429" i="1" s="1"/>
  <c r="AB430" i="1" a="1"/>
  <c r="AB430" i="1"/>
  <c r="AB431" i="1" a="1"/>
  <c r="AB431" i="1"/>
  <c r="AB432" i="1" a="1"/>
  <c r="AB432" i="1" s="1"/>
  <c r="AB433" i="1" a="1"/>
  <c r="AB433" i="1" s="1"/>
  <c r="AB434" i="1" a="1"/>
  <c r="AB434" i="1" s="1"/>
  <c r="AB435" i="1" a="1"/>
  <c r="AB435" i="1" s="1"/>
  <c r="AB436" i="1" a="1"/>
  <c r="AB436" i="1"/>
  <c r="AB437" i="1" a="1"/>
  <c r="AB437" i="1" s="1"/>
  <c r="AB438" i="1" a="1"/>
  <c r="AB438" i="1" s="1"/>
  <c r="AB439" i="1" a="1"/>
  <c r="AB439" i="1" s="1"/>
  <c r="AB440" i="1" a="1"/>
  <c r="AB440" i="1"/>
  <c r="AB441" i="1" a="1"/>
  <c r="AB441" i="1"/>
  <c r="AB442" i="1" a="1"/>
  <c r="AB442" i="1" s="1"/>
  <c r="AB443" i="1" a="1"/>
  <c r="AB443" i="1" s="1"/>
  <c r="AB444" i="1" a="1"/>
  <c r="AB444" i="1" s="1"/>
  <c r="AB445" i="1" a="1"/>
  <c r="AB445" i="1" s="1"/>
  <c r="AB446" i="1" a="1"/>
  <c r="AB446" i="1" s="1"/>
  <c r="AB447" i="1" a="1"/>
  <c r="AB447" i="1" s="1"/>
  <c r="AB448" i="1" a="1"/>
  <c r="AB448" i="1" s="1"/>
  <c r="AB449" i="1" a="1"/>
  <c r="AB449" i="1"/>
  <c r="AB450" i="1" a="1"/>
  <c r="AB450" i="1" s="1"/>
  <c r="AB451" i="1" a="1"/>
  <c r="AB451" i="1"/>
  <c r="AB452" i="1" a="1"/>
  <c r="AB452" i="1" s="1"/>
  <c r="AB453" i="1" a="1"/>
  <c r="AB453" i="1"/>
  <c r="AB454" i="1" a="1"/>
  <c r="AB454" i="1" s="1"/>
  <c r="AB455" i="1" a="1"/>
  <c r="AB455" i="1" s="1"/>
  <c r="AB456" i="1" a="1"/>
  <c r="AB456" i="1" s="1"/>
  <c r="AB457" i="1" a="1"/>
  <c r="AB457" i="1" s="1"/>
  <c r="AB458" i="1" a="1"/>
  <c r="AB458" i="1" s="1"/>
  <c r="AB459" i="1" a="1"/>
  <c r="AB459" i="1" s="1"/>
  <c r="AB460" i="1" a="1"/>
  <c r="AB460" i="1" s="1"/>
  <c r="AB461" i="1" a="1"/>
  <c r="AB461" i="1" s="1"/>
  <c r="AB462" i="1" a="1"/>
  <c r="AB462" i="1" s="1"/>
  <c r="AB463" i="1" a="1"/>
  <c r="AB463" i="1"/>
  <c r="AB464" i="1" a="1"/>
  <c r="AB464" i="1" s="1"/>
  <c r="AB465" i="1" a="1"/>
  <c r="AB465" i="1" s="1"/>
  <c r="AB466" i="1" a="1"/>
  <c r="AB466" i="1" s="1"/>
  <c r="AB467" i="1" a="1"/>
  <c r="AB467" i="1"/>
  <c r="AB468" i="1" a="1"/>
  <c r="AB468" i="1" s="1"/>
  <c r="AB469" i="1" a="1"/>
  <c r="AB469" i="1"/>
  <c r="AB470" i="1" a="1"/>
  <c r="AB470" i="1" s="1"/>
  <c r="AB471" i="1" a="1"/>
  <c r="AB471" i="1" s="1"/>
  <c r="AB472" i="1" a="1"/>
  <c r="AB472" i="1" s="1"/>
  <c r="AB473" i="1" a="1"/>
  <c r="AB473" i="1" s="1"/>
  <c r="AB474" i="1" a="1"/>
  <c r="AB474" i="1" s="1"/>
  <c r="AB475" i="1" a="1"/>
  <c r="AB475" i="1" s="1"/>
  <c r="AB476" i="1" a="1"/>
  <c r="AB476" i="1"/>
  <c r="AB477" i="1" a="1"/>
  <c r="AB477" i="1"/>
  <c r="AB478" i="1" a="1"/>
  <c r="AB478" i="1"/>
  <c r="AB479" i="1" a="1"/>
  <c r="AB479" i="1" s="1"/>
  <c r="AB480" i="1" a="1"/>
  <c r="AB480" i="1" s="1"/>
  <c r="AB481" i="1" a="1"/>
  <c r="AB481" i="1" s="1"/>
  <c r="AB482" i="1" a="1"/>
  <c r="AB482" i="1"/>
  <c r="AB483" i="1" a="1"/>
  <c r="AB483" i="1" s="1"/>
  <c r="AB484" i="1" a="1"/>
  <c r="AB484" i="1" s="1"/>
  <c r="AB485" i="1" a="1"/>
  <c r="AB485" i="1" s="1"/>
  <c r="AB486" i="1" a="1"/>
  <c r="AB486" i="1" s="1"/>
  <c r="AB487" i="1" a="1"/>
  <c r="AB487" i="1"/>
  <c r="AB488" i="1" a="1"/>
  <c r="AB488" i="1" s="1"/>
  <c r="AB489" i="1" a="1"/>
  <c r="AB489" i="1" s="1"/>
  <c r="AB490" i="1" a="1"/>
  <c r="AB490" i="1" s="1"/>
  <c r="AB491" i="1" a="1"/>
  <c r="AB491" i="1" s="1"/>
  <c r="AB492" i="1" a="1"/>
  <c r="AB492" i="1" s="1"/>
  <c r="AB493" i="1" a="1"/>
  <c r="AB493" i="1" s="1"/>
  <c r="AB494" i="1" a="1"/>
  <c r="AB494" i="1" s="1"/>
  <c r="AB495" i="1" a="1"/>
  <c r="AB495" i="1"/>
  <c r="AB496" i="1" a="1"/>
  <c r="AB496" i="1" s="1"/>
  <c r="AB497" i="1" a="1"/>
  <c r="AB497" i="1" s="1"/>
  <c r="AB498" i="1" a="1"/>
  <c r="AB498" i="1" s="1"/>
  <c r="AB499" i="1" a="1"/>
  <c r="AB499" i="1" s="1"/>
  <c r="AB500" i="1" a="1"/>
  <c r="AB500" i="1" s="1"/>
  <c r="AB501" i="1" a="1"/>
  <c r="AB501" i="1" s="1"/>
  <c r="AB502" i="1" a="1"/>
  <c r="AB502" i="1"/>
  <c r="AB503" i="1" a="1"/>
  <c r="AB503" i="1" s="1"/>
  <c r="AB504" i="1" a="1"/>
  <c r="AB504" i="1" s="1"/>
  <c r="AB505" i="1" a="1"/>
  <c r="AB505" i="1" s="1"/>
  <c r="AB506" i="1" a="1"/>
  <c r="AB506" i="1" s="1"/>
  <c r="AB507" i="1" a="1"/>
  <c r="AB507" i="1" s="1"/>
  <c r="AB508" i="1" a="1"/>
  <c r="AB508" i="1"/>
  <c r="AB509" i="1" a="1"/>
  <c r="AB509" i="1" s="1"/>
  <c r="AB510" i="1" a="1"/>
  <c r="AB510" i="1" s="1"/>
  <c r="AB511" i="1" a="1"/>
  <c r="AB511" i="1"/>
  <c r="AB512" i="1" a="1"/>
  <c r="AB512" i="1" s="1"/>
  <c r="AB513" i="1" a="1"/>
  <c r="AB513" i="1" s="1"/>
  <c r="AB514" i="1" a="1"/>
  <c r="AB514" i="1" s="1"/>
  <c r="AB515" i="1" a="1"/>
  <c r="AB515" i="1" s="1"/>
  <c r="AB516" i="1" a="1"/>
  <c r="AB516" i="1" s="1"/>
  <c r="AB517" i="1" a="1"/>
  <c r="AB517" i="1" s="1"/>
  <c r="AB518" i="1" a="1"/>
  <c r="AB518" i="1" s="1"/>
  <c r="AB519" i="1" a="1"/>
  <c r="AB519" i="1" s="1"/>
  <c r="AB520" i="1" a="1"/>
  <c r="AB520" i="1" s="1"/>
  <c r="AB521" i="1" a="1"/>
  <c r="AB521" i="1" s="1"/>
  <c r="AB522" i="1" a="1"/>
  <c r="AB522" i="1" s="1"/>
  <c r="AB523" i="1" a="1"/>
  <c r="AB523" i="1" s="1"/>
  <c r="AB524" i="1" a="1"/>
  <c r="AB524" i="1" s="1"/>
  <c r="AB525" i="1" a="1"/>
  <c r="AB525" i="1" s="1"/>
  <c r="AB526" i="1" a="1"/>
  <c r="AB526" i="1"/>
  <c r="AB527" i="1" a="1"/>
  <c r="AB527" i="1" s="1"/>
  <c r="AB528" i="1" a="1"/>
  <c r="AB528" i="1" s="1"/>
  <c r="AB529" i="1" a="1"/>
  <c r="AB529" i="1" s="1"/>
  <c r="AB530" i="1" a="1"/>
  <c r="AB530" i="1" s="1"/>
  <c r="AB531" i="1" a="1"/>
  <c r="AB531" i="1" s="1"/>
  <c r="AB532" i="1" a="1"/>
  <c r="AB532" i="1" s="1"/>
  <c r="AB533" i="1" a="1"/>
  <c r="AB533" i="1" s="1"/>
  <c r="AB534" i="1" a="1"/>
  <c r="AB534" i="1" s="1"/>
  <c r="AB535" i="1" a="1"/>
  <c r="AB535" i="1" s="1"/>
  <c r="AB536" i="1" a="1"/>
  <c r="AB536" i="1"/>
  <c r="AB537" i="1" a="1"/>
  <c r="AB537" i="1" s="1"/>
  <c r="AB538" i="1" a="1"/>
  <c r="AB538" i="1"/>
  <c r="AB539" i="1" a="1"/>
  <c r="AB539" i="1" s="1"/>
  <c r="AB540" i="1" a="1"/>
  <c r="AB540" i="1" s="1"/>
  <c r="AB541" i="1" a="1"/>
  <c r="AB541" i="1"/>
  <c r="AB542" i="1" a="1"/>
  <c r="AB542" i="1" s="1"/>
  <c r="AB543" i="1" a="1"/>
  <c r="AB543" i="1" s="1"/>
  <c r="AB544" i="1" a="1"/>
  <c r="AB544" i="1" s="1"/>
  <c r="AB545" i="1" a="1"/>
  <c r="AB545" i="1" s="1"/>
  <c r="AD17" i="1" a="1"/>
  <c r="AD17" i="1" s="1"/>
  <c r="AD18" i="1" a="1"/>
  <c r="AD18" i="1" s="1"/>
  <c r="AD19" i="1" a="1"/>
  <c r="AD19" i="1"/>
  <c r="AD20" i="1" a="1"/>
  <c r="AD20" i="1"/>
  <c r="AD21" i="1" a="1"/>
  <c r="AD21" i="1" s="1"/>
  <c r="AD22" i="1" a="1"/>
  <c r="AD22" i="1" s="1"/>
  <c r="AD23" i="1" a="1"/>
  <c r="AD23" i="1" s="1"/>
  <c r="AD24" i="1" a="1"/>
  <c r="AD24" i="1" s="1"/>
  <c r="AD25" i="1" a="1"/>
  <c r="AD25" i="1"/>
  <c r="AD26" i="1" a="1"/>
  <c r="AD26" i="1" s="1"/>
  <c r="AD27" i="1" a="1"/>
  <c r="AD27" i="1" s="1"/>
  <c r="AD28" i="1" a="1"/>
  <c r="AD28" i="1" s="1"/>
  <c r="AD29" i="1" a="1"/>
  <c r="AD29" i="1" s="1"/>
  <c r="AD30" i="1" a="1"/>
  <c r="AD30" i="1" s="1"/>
  <c r="AD31" i="1" a="1"/>
  <c r="AD31" i="1" s="1"/>
  <c r="AD32" i="1" a="1"/>
  <c r="AD32" i="1"/>
  <c r="AD33" i="1" a="1"/>
  <c r="AD33" i="1" s="1"/>
  <c r="AD34" i="1" a="1"/>
  <c r="AD34" i="1"/>
  <c r="AD35" i="1" a="1"/>
  <c r="AD35" i="1" s="1"/>
  <c r="AD36" i="1" a="1"/>
  <c r="AD36" i="1" s="1"/>
  <c r="AD37" i="1" a="1"/>
  <c r="AD37" i="1" s="1"/>
  <c r="AD38" i="1" a="1"/>
  <c r="AD38" i="1" s="1"/>
  <c r="AD39" i="1" a="1"/>
  <c r="AD39" i="1" s="1"/>
  <c r="AD40" i="1" a="1"/>
  <c r="AD40" i="1" s="1"/>
  <c r="AD41" i="1" a="1"/>
  <c r="AD41" i="1" s="1"/>
  <c r="AD42" i="1" a="1"/>
  <c r="AD42" i="1" s="1"/>
  <c r="AD43" i="1" a="1"/>
  <c r="AD43" i="1"/>
  <c r="AD44" i="1" a="1"/>
  <c r="AD44" i="1" s="1"/>
  <c r="AD45" i="1" a="1"/>
  <c r="AD45" i="1"/>
  <c r="AD46" i="1" a="1"/>
  <c r="AD46" i="1" s="1"/>
  <c r="AD47" i="1" a="1"/>
  <c r="AD47" i="1" s="1"/>
  <c r="AD48" i="1" a="1"/>
  <c r="AD48" i="1" s="1"/>
  <c r="AD49" i="1" a="1"/>
  <c r="AD49" i="1" s="1"/>
  <c r="AD50" i="1" a="1"/>
  <c r="AD50" i="1" s="1"/>
  <c r="AD51" i="1" a="1"/>
  <c r="AD51" i="1"/>
  <c r="AD52" i="1" a="1"/>
  <c r="AD52" i="1" s="1"/>
  <c r="AD53" i="1" a="1"/>
  <c r="AD53" i="1" s="1"/>
  <c r="AD54" i="1" a="1"/>
  <c r="AD54" i="1"/>
  <c r="AD55" i="1" a="1"/>
  <c r="AD55" i="1" s="1"/>
  <c r="AD56" i="1" a="1"/>
  <c r="AD56" i="1" s="1"/>
  <c r="AD57" i="1" a="1"/>
  <c r="AD57" i="1" s="1"/>
  <c r="AD58" i="1" a="1"/>
  <c r="AD58" i="1" s="1"/>
  <c r="AD59" i="1" a="1"/>
  <c r="AD59" i="1" s="1"/>
  <c r="AD60" i="1" a="1"/>
  <c r="AD60" i="1" s="1"/>
  <c r="AD61" i="1" a="1"/>
  <c r="AD61" i="1" s="1"/>
  <c r="AD62" i="1" a="1"/>
  <c r="AD62" i="1" s="1"/>
  <c r="AD63" i="1" a="1"/>
  <c r="AD63" i="1" s="1"/>
  <c r="AD64" i="1" a="1"/>
  <c r="AD64" i="1" s="1"/>
  <c r="AD65" i="1" a="1"/>
  <c r="AD65" i="1" s="1"/>
  <c r="AD66" i="1" a="1"/>
  <c r="AD66" i="1" s="1"/>
  <c r="AD67" i="1" a="1"/>
  <c r="AD67" i="1" s="1"/>
  <c r="AD68" i="1" a="1"/>
  <c r="AD68" i="1"/>
  <c r="AD69" i="1" a="1"/>
  <c r="AD69" i="1" s="1"/>
  <c r="AD70" i="1" a="1"/>
  <c r="AD70" i="1" s="1"/>
  <c r="AD71" i="1" a="1"/>
  <c r="AD71" i="1" s="1"/>
  <c r="AD72" i="1" a="1"/>
  <c r="AD72" i="1" s="1"/>
  <c r="AD73" i="1" a="1"/>
  <c r="AD73" i="1" s="1"/>
  <c r="AD74" i="1" a="1"/>
  <c r="AD74" i="1" s="1"/>
  <c r="AD75" i="1" a="1"/>
  <c r="AD75" i="1" s="1"/>
  <c r="AD76" i="1" a="1"/>
  <c r="AD76" i="1" s="1"/>
  <c r="AD77" i="1" a="1"/>
  <c r="AD77" i="1" s="1"/>
  <c r="AD78" i="1" a="1"/>
  <c r="AD78" i="1"/>
  <c r="AD79" i="1" a="1"/>
  <c r="AD79" i="1" s="1"/>
  <c r="AD80" i="1" a="1"/>
  <c r="AD80" i="1" s="1"/>
  <c r="AD81" i="1" a="1"/>
  <c r="AD81" i="1"/>
  <c r="AD82" i="1" a="1"/>
  <c r="AD82" i="1" s="1"/>
  <c r="AD83" i="1" a="1"/>
  <c r="AD83" i="1" s="1"/>
  <c r="AD84" i="1" a="1"/>
  <c r="AD84" i="1"/>
  <c r="AD85" i="1" a="1"/>
  <c r="AD85" i="1" s="1"/>
  <c r="AD86" i="1" a="1"/>
  <c r="AD86" i="1" s="1"/>
  <c r="AD87" i="1" a="1"/>
  <c r="AD87" i="1" s="1"/>
  <c r="AD88" i="1" a="1"/>
  <c r="AD88" i="1" s="1"/>
  <c r="AD89" i="1" a="1"/>
  <c r="AD89" i="1" s="1"/>
  <c r="AD90" i="1" a="1"/>
  <c r="AD90" i="1" s="1"/>
  <c r="AD91" i="1" a="1"/>
  <c r="AD91" i="1" s="1"/>
  <c r="AD92" i="1" a="1"/>
  <c r="AD92" i="1"/>
  <c r="AD93" i="1" a="1"/>
  <c r="AD93" i="1"/>
  <c r="AD94" i="1" a="1"/>
  <c r="AD94" i="1"/>
  <c r="AD95" i="1" a="1"/>
  <c r="AD95" i="1" s="1"/>
  <c r="AD96" i="1" a="1"/>
  <c r="AD96" i="1" s="1"/>
  <c r="AD97" i="1" a="1"/>
  <c r="AD97" i="1" s="1"/>
  <c r="AD98" i="1" a="1"/>
  <c r="AD98" i="1" s="1"/>
  <c r="AD99" i="1" a="1"/>
  <c r="AD99" i="1" s="1"/>
  <c r="AD100" i="1" a="1"/>
  <c r="AD100" i="1" s="1"/>
  <c r="AD101" i="1" a="1"/>
  <c r="AD101" i="1" s="1"/>
  <c r="AD102" i="1" a="1"/>
  <c r="AD102" i="1"/>
  <c r="AD103" i="1" a="1"/>
  <c r="AD103" i="1" s="1"/>
  <c r="AD104" i="1" a="1"/>
  <c r="AD104" i="1" s="1"/>
  <c r="AD105" i="1" a="1"/>
  <c r="AD105" i="1" s="1"/>
  <c r="AD106" i="1" a="1"/>
  <c r="AD106" i="1"/>
  <c r="AD107" i="1" a="1"/>
  <c r="AD107" i="1" s="1"/>
  <c r="AD108" i="1" a="1"/>
  <c r="AD108" i="1" s="1"/>
  <c r="AD109" i="1" a="1"/>
  <c r="AD109" i="1" s="1"/>
  <c r="AD110" i="1" a="1"/>
  <c r="AD110" i="1"/>
  <c r="AD111" i="1" a="1"/>
  <c r="AD111" i="1" s="1"/>
  <c r="AD112" i="1" a="1"/>
  <c r="AD112" i="1" s="1"/>
  <c r="AD113" i="1" a="1"/>
  <c r="AD113" i="1" s="1"/>
  <c r="AD114" i="1" a="1"/>
  <c r="AD114" i="1" s="1"/>
  <c r="AD115" i="1" a="1"/>
  <c r="AD115" i="1"/>
  <c r="AD116" i="1" a="1"/>
  <c r="AD116" i="1" s="1"/>
  <c r="AD117" i="1" a="1"/>
  <c r="AD117" i="1"/>
  <c r="AD118" i="1" a="1"/>
  <c r="AD118" i="1"/>
  <c r="AD119" i="1" a="1"/>
  <c r="AD119" i="1" s="1"/>
  <c r="AD120" i="1" a="1"/>
  <c r="AD120" i="1" s="1"/>
  <c r="AD121" i="1" a="1"/>
  <c r="AD121" i="1" s="1"/>
  <c r="AD122" i="1" a="1"/>
  <c r="AD122" i="1" s="1"/>
  <c r="AD123" i="1" a="1"/>
  <c r="AD123" i="1" s="1"/>
  <c r="AD124" i="1" a="1"/>
  <c r="AD124" i="1" s="1"/>
  <c r="AD125" i="1" a="1"/>
  <c r="AD125" i="1" s="1"/>
  <c r="AD126" i="1" a="1"/>
  <c r="AD126" i="1"/>
  <c r="AD127" i="1" a="1"/>
  <c r="AD127" i="1"/>
  <c r="AD128" i="1" a="1"/>
  <c r="AD128" i="1"/>
  <c r="AD129" i="1" a="1"/>
  <c r="AD129" i="1" s="1"/>
  <c r="AD130" i="1" a="1"/>
  <c r="AD130" i="1" s="1"/>
  <c r="AD131" i="1" a="1"/>
  <c r="AD131" i="1" s="1"/>
  <c r="AD132" i="1" a="1"/>
  <c r="AD132" i="1" s="1"/>
  <c r="AD133" i="1" a="1"/>
  <c r="AD133" i="1" s="1"/>
  <c r="AD134" i="1" a="1"/>
  <c r="AD134" i="1" s="1"/>
  <c r="AD135" i="1" a="1"/>
  <c r="AD135" i="1" s="1"/>
  <c r="AD136" i="1" a="1"/>
  <c r="AD136" i="1"/>
  <c r="AD137" i="1" a="1"/>
  <c r="AD137" i="1" s="1"/>
  <c r="AD138" i="1" a="1"/>
  <c r="AD138" i="1" s="1"/>
  <c r="AD139" i="1" a="1"/>
  <c r="AD139" i="1" s="1"/>
  <c r="AD140" i="1" a="1"/>
  <c r="AD140" i="1"/>
  <c r="AD141" i="1" a="1"/>
  <c r="AD141" i="1" s="1"/>
  <c r="AD142" i="1" a="1"/>
  <c r="AD142" i="1" s="1"/>
  <c r="AD143" i="1" a="1"/>
  <c r="AD143" i="1" s="1"/>
  <c r="AD144" i="1" a="1"/>
  <c r="AD144" i="1" s="1"/>
  <c r="AD145" i="1" a="1"/>
  <c r="AD145" i="1" s="1"/>
  <c r="AD146" i="1" a="1"/>
  <c r="AD146" i="1" s="1"/>
  <c r="AD147" i="1" a="1"/>
  <c r="AD147" i="1" s="1"/>
  <c r="AD148" i="1" a="1"/>
  <c r="AD148" i="1" s="1"/>
  <c r="AD149" i="1" a="1"/>
  <c r="AD149" i="1" s="1"/>
  <c r="AD150" i="1" a="1"/>
  <c r="AD150" i="1"/>
  <c r="AD151" i="1" a="1"/>
  <c r="AD151" i="1" s="1"/>
  <c r="AD152" i="1" a="1"/>
  <c r="AD152" i="1" s="1"/>
  <c r="AD153" i="1" a="1"/>
  <c r="AD153" i="1"/>
  <c r="AD154" i="1" a="1"/>
  <c r="AD154" i="1" s="1"/>
  <c r="AD155" i="1" a="1"/>
  <c r="AD155" i="1" s="1"/>
  <c r="AD156" i="1" a="1"/>
  <c r="AD156" i="1" s="1"/>
  <c r="AD157" i="1" a="1"/>
  <c r="AD157" i="1" s="1"/>
  <c r="AD158" i="1" a="1"/>
  <c r="AD158" i="1" s="1"/>
  <c r="AD159" i="1" a="1"/>
  <c r="AD159" i="1" s="1"/>
  <c r="AD160" i="1" a="1"/>
  <c r="AD160" i="1" s="1"/>
  <c r="AD161" i="1" a="1"/>
  <c r="AD161" i="1" s="1"/>
  <c r="AD162" i="1" a="1"/>
  <c r="AD162" i="1" s="1"/>
  <c r="AD163" i="1" a="1"/>
  <c r="AD163" i="1"/>
  <c r="AD164" i="1" a="1"/>
  <c r="AD164" i="1"/>
  <c r="AD165" i="1" a="1"/>
  <c r="AD165" i="1" s="1"/>
  <c r="AD166" i="1" a="1"/>
  <c r="AD166" i="1"/>
  <c r="AD167" i="1" a="1"/>
  <c r="AD167" i="1" s="1"/>
  <c r="AD168" i="1" a="1"/>
  <c r="AD168" i="1" s="1"/>
  <c r="AD169" i="1" a="1"/>
  <c r="AD169" i="1"/>
  <c r="AD170" i="1" a="1"/>
  <c r="AD170" i="1" s="1"/>
  <c r="AD171" i="1" a="1"/>
  <c r="AD171" i="1" s="1"/>
  <c r="AD172" i="1" a="1"/>
  <c r="AD172" i="1" s="1"/>
  <c r="AD173" i="1" a="1"/>
  <c r="AD173" i="1" s="1"/>
  <c r="AD174" i="1" a="1"/>
  <c r="AD174" i="1" s="1"/>
  <c r="AD175" i="1" a="1"/>
  <c r="AD175" i="1" s="1"/>
  <c r="AD176" i="1" a="1"/>
  <c r="AD176" i="1" s="1"/>
  <c r="AD177" i="1" a="1"/>
  <c r="AD177" i="1" s="1"/>
  <c r="AD178" i="1" a="1"/>
  <c r="AD178" i="1"/>
  <c r="AD179" i="1" a="1"/>
  <c r="AD179" i="1" s="1"/>
  <c r="AD180" i="1" a="1"/>
  <c r="AD180" i="1" s="1"/>
  <c r="AD181" i="1" a="1"/>
  <c r="AD181" i="1" s="1"/>
  <c r="AD182" i="1" a="1"/>
  <c r="AD182" i="1" s="1"/>
  <c r="AD183" i="1" a="1"/>
  <c r="AD183" i="1" s="1"/>
  <c r="AD184" i="1" a="1"/>
  <c r="AD184" i="1" s="1"/>
  <c r="AD185" i="1" a="1"/>
  <c r="AD185" i="1" s="1"/>
  <c r="AD186" i="1" a="1"/>
  <c r="AD186" i="1" s="1"/>
  <c r="AD187" i="1" a="1"/>
  <c r="AD187" i="1"/>
  <c r="AD188" i="1" a="1"/>
  <c r="AD188" i="1" s="1"/>
  <c r="AD189" i="1" a="1"/>
  <c r="AD189" i="1"/>
  <c r="AD190" i="1" a="1"/>
  <c r="AD190" i="1" s="1"/>
  <c r="AD191" i="1" a="1"/>
  <c r="AD191" i="1" s="1"/>
  <c r="AD192" i="1" a="1"/>
  <c r="AD192" i="1" s="1"/>
  <c r="AD193" i="1" a="1"/>
  <c r="AD193" i="1" s="1"/>
  <c r="AD194" i="1" a="1"/>
  <c r="AD194" i="1" s="1"/>
  <c r="AD195" i="1" a="1"/>
  <c r="AD195" i="1"/>
  <c r="AD196" i="1" a="1"/>
  <c r="AD196" i="1" s="1"/>
  <c r="AD197" i="1" a="1"/>
  <c r="AD197" i="1" s="1"/>
  <c r="AD198" i="1" a="1"/>
  <c r="AD198" i="1"/>
  <c r="AD199" i="1" a="1"/>
  <c r="AD199" i="1" s="1"/>
  <c r="AD200" i="1" a="1"/>
  <c r="AD200" i="1" s="1"/>
  <c r="AD201" i="1" a="1"/>
  <c r="AD201" i="1" s="1"/>
  <c r="AD202" i="1" a="1"/>
  <c r="AD202" i="1" s="1"/>
  <c r="AD203" i="1" a="1"/>
  <c r="AD203" i="1" s="1"/>
  <c r="AD204" i="1" a="1"/>
  <c r="AD204" i="1" s="1"/>
  <c r="AD205" i="1" a="1"/>
  <c r="AD205" i="1" s="1"/>
  <c r="AD206" i="1" a="1"/>
  <c r="AD206" i="1" s="1"/>
  <c r="AD207" i="1" a="1"/>
  <c r="AD207" i="1" s="1"/>
  <c r="AD208" i="1" a="1"/>
  <c r="AD208" i="1" s="1"/>
  <c r="AD209" i="1" a="1"/>
  <c r="AD209" i="1" s="1"/>
  <c r="AD210" i="1" a="1"/>
  <c r="AD210" i="1"/>
  <c r="AD211" i="1" a="1"/>
  <c r="AD211" i="1" s="1"/>
  <c r="AD212" i="1" a="1"/>
  <c r="AD212" i="1"/>
  <c r="AD213" i="1" a="1"/>
  <c r="AD213" i="1" s="1"/>
  <c r="AD214" i="1" a="1"/>
  <c r="AD214" i="1" s="1"/>
  <c r="AD215" i="1" a="1"/>
  <c r="AD215" i="1" s="1"/>
  <c r="AD216" i="1" a="1"/>
  <c r="AD216" i="1" s="1"/>
  <c r="AD217" i="1" a="1"/>
  <c r="AD217" i="1" s="1"/>
  <c r="AD218" i="1" a="1"/>
  <c r="AD218" i="1" s="1"/>
  <c r="AD219" i="1" a="1"/>
  <c r="AD219" i="1" s="1"/>
  <c r="AD220" i="1" a="1"/>
  <c r="AD220" i="1" s="1"/>
  <c r="AD221" i="1" a="1"/>
  <c r="AD221" i="1" s="1"/>
  <c r="AD222" i="1" a="1"/>
  <c r="AD222" i="1"/>
  <c r="AD223" i="1" a="1"/>
  <c r="AD223" i="1" s="1"/>
  <c r="AD224" i="1" a="1"/>
  <c r="AD224" i="1" s="1"/>
  <c r="AD225" i="1" a="1"/>
  <c r="AD225" i="1"/>
  <c r="AD226" i="1" a="1"/>
  <c r="AD226" i="1"/>
  <c r="AD227" i="1" a="1"/>
  <c r="AD227" i="1" s="1"/>
  <c r="AD228" i="1" a="1"/>
  <c r="AD228" i="1"/>
  <c r="AD229" i="1" a="1"/>
  <c r="AD229" i="1" s="1"/>
  <c r="AD230" i="1" a="1"/>
  <c r="AD230" i="1" s="1"/>
  <c r="AD231" i="1" a="1"/>
  <c r="AD231" i="1" s="1"/>
  <c r="AD232" i="1" a="1"/>
  <c r="AD232" i="1" s="1"/>
  <c r="AD233" i="1" a="1"/>
  <c r="AD233" i="1" s="1"/>
  <c r="AD234" i="1" a="1"/>
  <c r="AD234" i="1" s="1"/>
  <c r="AD235" i="1" a="1"/>
  <c r="AD235" i="1" s="1"/>
  <c r="AD236" i="1" a="1"/>
  <c r="AD236" i="1"/>
  <c r="AD237" i="1" a="1"/>
  <c r="AD237" i="1"/>
  <c r="AD238" i="1" a="1"/>
  <c r="AD238" i="1"/>
  <c r="AD239" i="1" a="1"/>
  <c r="AD239" i="1" s="1"/>
  <c r="AD240" i="1" a="1"/>
  <c r="AD240" i="1" s="1"/>
  <c r="AD241" i="1" a="1"/>
  <c r="AD241" i="1" s="1"/>
  <c r="AD242" i="1" a="1"/>
  <c r="AD242" i="1" s="1"/>
  <c r="AD243" i="1" a="1"/>
  <c r="AD243" i="1" s="1"/>
  <c r="AD244" i="1" a="1"/>
  <c r="AD244" i="1" s="1"/>
  <c r="AD245" i="1" a="1"/>
  <c r="AD245" i="1" s="1"/>
  <c r="AD246" i="1" a="1"/>
  <c r="AD246" i="1"/>
  <c r="AD247" i="1" a="1"/>
  <c r="AD247" i="1" s="1"/>
  <c r="AD248" i="1" a="1"/>
  <c r="AD248" i="1" s="1"/>
  <c r="AD249" i="1" a="1"/>
  <c r="AD249" i="1" s="1"/>
  <c r="AD250" i="1" a="1"/>
  <c r="AD250" i="1"/>
  <c r="AD251" i="1" a="1"/>
  <c r="AD251" i="1" s="1"/>
  <c r="AD252" i="1" a="1"/>
  <c r="AD252" i="1" s="1"/>
  <c r="AD253" i="1" a="1"/>
  <c r="AD253" i="1" s="1"/>
  <c r="AD254" i="1" a="1"/>
  <c r="AD254" i="1"/>
  <c r="AD255" i="1" a="1"/>
  <c r="AD255" i="1" s="1"/>
  <c r="AD256" i="1" a="1"/>
  <c r="AD256" i="1" s="1"/>
  <c r="AD257" i="1" a="1"/>
  <c r="AD257" i="1" s="1"/>
  <c r="AD258" i="1" a="1"/>
  <c r="AD258" i="1" s="1"/>
  <c r="AD259" i="1" a="1"/>
  <c r="AD259" i="1"/>
  <c r="AD260" i="1" a="1"/>
  <c r="AD260" i="1" s="1"/>
  <c r="AD261" i="1" a="1"/>
  <c r="AD261" i="1"/>
  <c r="AD262" i="1" a="1"/>
  <c r="AD262" i="1"/>
  <c r="AD263" i="1" a="1"/>
  <c r="AD263" i="1" s="1"/>
  <c r="AD264" i="1" a="1"/>
  <c r="AD264" i="1" s="1"/>
  <c r="AD265" i="1" a="1"/>
  <c r="AD265" i="1" s="1"/>
  <c r="AD266" i="1" a="1"/>
  <c r="AD266" i="1" s="1"/>
  <c r="AD267" i="1" a="1"/>
  <c r="AD267" i="1" s="1"/>
  <c r="AD268" i="1" a="1"/>
  <c r="AD268" i="1" s="1"/>
  <c r="AD269" i="1" a="1"/>
  <c r="AD269" i="1" s="1"/>
  <c r="AD270" i="1" a="1"/>
  <c r="AD270" i="1"/>
  <c r="AD271" i="1" a="1"/>
  <c r="AD271" i="1"/>
  <c r="AD272" i="1" a="1"/>
  <c r="AD272" i="1"/>
  <c r="AD273" i="1" a="1"/>
  <c r="AD273" i="1" s="1"/>
  <c r="AD274" i="1" a="1"/>
  <c r="AD274" i="1" s="1"/>
  <c r="AD275" i="1" a="1"/>
  <c r="AD275" i="1" s="1"/>
  <c r="AD276" i="1" a="1"/>
  <c r="AD276" i="1" s="1"/>
  <c r="AD277" i="1" a="1"/>
  <c r="AD277" i="1" s="1"/>
  <c r="AD278" i="1" a="1"/>
  <c r="AD278" i="1" s="1"/>
  <c r="AD279" i="1" a="1"/>
  <c r="AD279" i="1" s="1"/>
  <c r="AD280" i="1" a="1"/>
  <c r="AD280" i="1"/>
  <c r="AD281" i="1" a="1"/>
  <c r="AD281" i="1" s="1"/>
  <c r="AD282" i="1" a="1"/>
  <c r="AD282" i="1" s="1"/>
  <c r="AD283" i="1" a="1"/>
  <c r="AD283" i="1" s="1"/>
  <c r="AD284" i="1" a="1"/>
  <c r="AD284" i="1"/>
  <c r="AD285" i="1" a="1"/>
  <c r="AD285" i="1"/>
  <c r="AD286" i="1" a="1"/>
  <c r="AD286" i="1" s="1"/>
  <c r="AD287" i="1" a="1"/>
  <c r="AD287" i="1" s="1"/>
  <c r="AD288" i="1" a="1"/>
  <c r="AD288" i="1" s="1"/>
  <c r="AD289" i="1" a="1"/>
  <c r="AD289" i="1" s="1"/>
  <c r="AD290" i="1" a="1"/>
  <c r="AD290" i="1" s="1"/>
  <c r="AD291" i="1" a="1"/>
  <c r="AD291" i="1" s="1"/>
  <c r="AD292" i="1" a="1"/>
  <c r="AD292" i="1" s="1"/>
  <c r="AD293" i="1" a="1"/>
  <c r="AD293" i="1" s="1"/>
  <c r="AD294" i="1" a="1"/>
  <c r="AD294" i="1"/>
  <c r="AD295" i="1" a="1"/>
  <c r="AD295" i="1"/>
  <c r="AD296" i="1" a="1"/>
  <c r="AD296" i="1" s="1"/>
  <c r="AD297" i="1" a="1"/>
  <c r="AD297" i="1"/>
  <c r="AD298" i="1" a="1"/>
  <c r="AD298" i="1" s="1"/>
  <c r="AD299" i="1" a="1"/>
  <c r="AD299" i="1" s="1"/>
  <c r="AD300" i="1" a="1"/>
  <c r="AD300" i="1" s="1"/>
  <c r="AD301" i="1" a="1"/>
  <c r="AD301" i="1" s="1"/>
  <c r="AD302" i="1" a="1"/>
  <c r="AD302" i="1" s="1"/>
  <c r="AD303" i="1" a="1"/>
  <c r="AD303" i="1" s="1"/>
  <c r="AD304" i="1" a="1"/>
  <c r="AD304" i="1" s="1"/>
  <c r="AD305" i="1" a="1"/>
  <c r="AD305" i="1" s="1"/>
  <c r="AD306" i="1" a="1"/>
  <c r="AD306" i="1" s="1"/>
  <c r="AD307" i="1" a="1"/>
  <c r="AD307" i="1"/>
  <c r="AD308" i="1" a="1"/>
  <c r="AD308" i="1"/>
  <c r="AD309" i="1" a="1"/>
  <c r="AD309" i="1" s="1"/>
  <c r="AD310" i="1" a="1"/>
  <c r="AD310" i="1"/>
  <c r="AD311" i="1" a="1"/>
  <c r="AD311" i="1" s="1"/>
  <c r="AD312" i="1" a="1"/>
  <c r="AD312" i="1" s="1"/>
  <c r="AD313" i="1" a="1"/>
  <c r="AD313" i="1"/>
  <c r="AD314" i="1" a="1"/>
  <c r="AD314" i="1" s="1"/>
  <c r="AD315" i="1" a="1"/>
  <c r="AD315" i="1" s="1"/>
  <c r="AD316" i="1" a="1"/>
  <c r="AD316" i="1" s="1"/>
  <c r="AD317" i="1" a="1"/>
  <c r="AD317" i="1" s="1"/>
  <c r="AD318" i="1" a="1"/>
  <c r="AD318" i="1" s="1"/>
  <c r="AD319" i="1" a="1"/>
  <c r="AD319" i="1" s="1"/>
  <c r="AD320" i="1" a="1"/>
  <c r="AD320" i="1"/>
  <c r="AD321" i="1" a="1"/>
  <c r="AD321" i="1" s="1"/>
  <c r="AD322" i="1" a="1"/>
  <c r="AD322" i="1"/>
  <c r="AD323" i="1" a="1"/>
  <c r="AD323" i="1" s="1"/>
  <c r="AD324" i="1" a="1"/>
  <c r="AD324" i="1" s="1"/>
  <c r="AD325" i="1" a="1"/>
  <c r="AD325" i="1" s="1"/>
  <c r="AD326" i="1" a="1"/>
  <c r="AD326" i="1" s="1"/>
  <c r="AD327" i="1" a="1"/>
  <c r="AD327" i="1" s="1"/>
  <c r="AD328" i="1" a="1"/>
  <c r="AD328" i="1" s="1"/>
  <c r="AD329" i="1" a="1"/>
  <c r="AD329" i="1" s="1"/>
  <c r="AD330" i="1" a="1"/>
  <c r="AD330" i="1" s="1"/>
  <c r="AD331" i="1" a="1"/>
  <c r="AD331" i="1"/>
  <c r="AD332" i="1" a="1"/>
  <c r="AD332" i="1" s="1"/>
  <c r="AD333" i="1" a="1"/>
  <c r="AD333" i="1" s="1"/>
  <c r="AD334" i="1" a="1"/>
  <c r="AD334" i="1"/>
  <c r="AD335" i="1" a="1"/>
  <c r="AD335" i="1"/>
  <c r="AD336" i="1" a="1"/>
  <c r="AD336" i="1" s="1"/>
  <c r="AD337" i="1" a="1"/>
  <c r="AD337" i="1"/>
  <c r="AD338" i="1" a="1"/>
  <c r="AD338" i="1" s="1"/>
  <c r="AD339" i="1" a="1"/>
  <c r="AD339" i="1" s="1"/>
  <c r="AD340" i="1" a="1"/>
  <c r="AD340" i="1"/>
  <c r="AD341" i="1" a="1"/>
  <c r="AD341" i="1" s="1"/>
  <c r="AD342" i="1" a="1"/>
  <c r="AD342" i="1" s="1"/>
  <c r="AD343" i="1" a="1"/>
  <c r="AD343" i="1"/>
  <c r="AD344" i="1" a="1"/>
  <c r="AD344" i="1" s="1"/>
  <c r="AD345" i="1" a="1"/>
  <c r="AD345" i="1" s="1"/>
  <c r="AD346" i="1" a="1"/>
  <c r="AD346" i="1"/>
  <c r="AD347" i="1" a="1"/>
  <c r="AD347" i="1" s="1"/>
  <c r="AD348" i="1" a="1"/>
  <c r="AD348" i="1" s="1"/>
  <c r="AD349" i="1" a="1"/>
  <c r="AD349" i="1"/>
  <c r="AD350" i="1" a="1"/>
  <c r="AD350" i="1" s="1"/>
  <c r="AD351" i="1" a="1"/>
  <c r="AD351" i="1" s="1"/>
  <c r="AD352" i="1" a="1"/>
  <c r="AD352" i="1"/>
  <c r="AD353" i="1" a="1"/>
  <c r="AD353" i="1" s="1"/>
  <c r="AD354" i="1" a="1"/>
  <c r="AD354" i="1" s="1"/>
  <c r="AD355" i="1" a="1"/>
  <c r="AD355" i="1"/>
  <c r="AD356" i="1" a="1"/>
  <c r="AD356" i="1" s="1"/>
  <c r="AD357" i="1" a="1"/>
  <c r="AD357" i="1" s="1"/>
  <c r="AD358" i="1" a="1"/>
  <c r="AD358" i="1"/>
  <c r="AD359" i="1" a="1"/>
  <c r="AD359" i="1" s="1"/>
  <c r="AD360" i="1" a="1"/>
  <c r="AD360" i="1" s="1"/>
  <c r="AD361" i="1" a="1"/>
  <c r="AD361" i="1" s="1"/>
  <c r="AD362" i="1" a="1"/>
  <c r="AD362" i="1"/>
  <c r="AD363" i="1" a="1"/>
  <c r="AD363" i="1"/>
  <c r="AD364" i="1" a="1"/>
  <c r="AD364" i="1" s="1"/>
  <c r="AD365" i="1" a="1"/>
  <c r="AD365" i="1"/>
  <c r="AD366" i="1" a="1"/>
  <c r="AD366" i="1"/>
  <c r="AD367" i="1" a="1"/>
  <c r="AD367" i="1" s="1"/>
  <c r="AD368" i="1" a="1"/>
  <c r="AD368" i="1"/>
  <c r="AD369" i="1" a="1"/>
  <c r="AD369" i="1" s="1"/>
  <c r="AD370" i="1" a="1"/>
  <c r="AD370" i="1" s="1"/>
  <c r="AD371" i="1" a="1"/>
  <c r="AD371" i="1"/>
  <c r="AD372" i="1" a="1"/>
  <c r="AD372" i="1" s="1"/>
  <c r="AD373" i="1" a="1"/>
  <c r="AD373" i="1" s="1"/>
  <c r="AD374" i="1" a="1"/>
  <c r="AD374" i="1" s="1"/>
  <c r="AD375" i="1" a="1"/>
  <c r="AD375" i="1"/>
  <c r="AD376" i="1" a="1"/>
  <c r="AD376" i="1" s="1"/>
  <c r="AD377" i="1" a="1"/>
  <c r="AD377" i="1" s="1"/>
  <c r="AD378" i="1" a="1"/>
  <c r="AD378" i="1"/>
  <c r="AD379" i="1" a="1"/>
  <c r="AD379" i="1" s="1"/>
  <c r="AD380" i="1" a="1"/>
  <c r="AD380" i="1" s="1"/>
  <c r="AD381" i="1" a="1"/>
  <c r="AD381" i="1" s="1"/>
  <c r="AD382" i="1" a="1"/>
  <c r="AD382" i="1"/>
  <c r="AD383" i="1" a="1"/>
  <c r="AD383" i="1" s="1"/>
  <c r="AD384" i="1" a="1"/>
  <c r="AD384" i="1" s="1"/>
  <c r="AD385" i="1" a="1"/>
  <c r="AD385" i="1" s="1"/>
  <c r="AD386" i="1" a="1"/>
  <c r="AD386" i="1" s="1"/>
  <c r="AD387" i="1" a="1"/>
  <c r="AD387" i="1" s="1"/>
  <c r="AD388" i="1" a="1"/>
  <c r="AD388" i="1" s="1"/>
  <c r="AD389" i="1" a="1"/>
  <c r="AD389" i="1"/>
  <c r="AD390" i="1" a="1"/>
  <c r="AD390" i="1"/>
  <c r="AD391" i="1" a="1"/>
  <c r="AD391" i="1" s="1"/>
  <c r="AD392" i="1" a="1"/>
  <c r="AD392" i="1" s="1"/>
  <c r="AD393" i="1" a="1"/>
  <c r="AD393" i="1" s="1"/>
  <c r="AD394" i="1" a="1"/>
  <c r="AD394" i="1"/>
  <c r="AD395" i="1" a="1"/>
  <c r="AD395" i="1"/>
  <c r="AD396" i="1" a="1"/>
  <c r="AD396" i="1"/>
  <c r="AD397" i="1" a="1"/>
  <c r="AD397" i="1" s="1"/>
  <c r="AD398" i="1" a="1"/>
  <c r="AD398" i="1" s="1"/>
  <c r="AD399" i="1" a="1"/>
  <c r="AD399" i="1"/>
  <c r="AD400" i="1" a="1"/>
  <c r="AD400" i="1" s="1"/>
  <c r="AD401" i="1" a="1"/>
  <c r="AD401" i="1"/>
  <c r="AD402" i="1" a="1"/>
  <c r="AD402" i="1" s="1"/>
  <c r="AD403" i="1" a="1"/>
  <c r="AD403" i="1" s="1"/>
  <c r="AD404" i="1" a="1"/>
  <c r="AD404" i="1" s="1"/>
  <c r="AD405" i="1" a="1"/>
  <c r="AD405" i="1"/>
  <c r="AD406" i="1" a="1"/>
  <c r="AD406" i="1" s="1"/>
  <c r="AD407" i="1" a="1"/>
  <c r="AD407" i="1"/>
  <c r="AD408" i="1" a="1"/>
  <c r="AD408" i="1" s="1"/>
  <c r="AD409" i="1" a="1"/>
  <c r="AD409" i="1" s="1"/>
  <c r="AD410" i="1" a="1"/>
  <c r="AD410" i="1" s="1"/>
  <c r="AD411" i="1" a="1"/>
  <c r="AD411" i="1"/>
  <c r="AD412" i="1" a="1"/>
  <c r="AD412" i="1"/>
  <c r="AD413" i="1" a="1"/>
  <c r="AD413" i="1"/>
  <c r="AD414" i="1" a="1"/>
  <c r="AD414" i="1"/>
  <c r="AD415" i="1" a="1"/>
  <c r="AD415" i="1" s="1"/>
  <c r="AD416" i="1" a="1"/>
  <c r="AD416" i="1" s="1"/>
  <c r="AD417" i="1" a="1"/>
  <c r="AD417" i="1"/>
  <c r="AD418" i="1" a="1"/>
  <c r="AD418" i="1"/>
  <c r="AD419" i="1" a="1"/>
  <c r="AD419" i="1"/>
  <c r="AD420" i="1" a="1"/>
  <c r="AD420" i="1"/>
  <c r="AD421" i="1" a="1"/>
  <c r="AD421" i="1" s="1"/>
  <c r="AD422" i="1" a="1"/>
  <c r="AD422" i="1" s="1"/>
  <c r="AD423" i="1" a="1"/>
  <c r="AD423" i="1" s="1"/>
  <c r="AD424" i="1" a="1"/>
  <c r="AD424" i="1" s="1"/>
  <c r="AD425" i="1" a="1"/>
  <c r="AD425" i="1" s="1"/>
  <c r="AD426" i="1" a="1"/>
  <c r="AD426" i="1" s="1"/>
  <c r="AD427" i="1" a="1"/>
  <c r="AD427" i="1" s="1"/>
  <c r="AD428" i="1" a="1"/>
  <c r="AD428" i="1" s="1"/>
  <c r="AD429" i="1" a="1"/>
  <c r="AD429" i="1" s="1"/>
  <c r="AD430" i="1" a="1"/>
  <c r="AD430" i="1" s="1"/>
  <c r="AD431" i="1" a="1"/>
  <c r="AD431" i="1"/>
  <c r="AD432" i="1" a="1"/>
  <c r="AD432" i="1" s="1"/>
  <c r="AD433" i="1" a="1"/>
  <c r="AD433" i="1" s="1"/>
  <c r="AD434" i="1" a="1"/>
  <c r="AD434" i="1" s="1"/>
  <c r="AD435" i="1" a="1"/>
  <c r="AD435" i="1"/>
  <c r="AD436" i="1" a="1"/>
  <c r="AD436" i="1" s="1"/>
  <c r="AD437" i="1" a="1"/>
  <c r="AD437" i="1"/>
  <c r="AD438" i="1" a="1"/>
  <c r="AD438" i="1" s="1"/>
  <c r="AD439" i="1" a="1"/>
  <c r="AD439" i="1" s="1"/>
  <c r="AD440" i="1" a="1"/>
  <c r="AD440" i="1" s="1"/>
  <c r="AD441" i="1" a="1"/>
  <c r="AD441" i="1"/>
  <c r="AD442" i="1" a="1"/>
  <c r="AD442" i="1" s="1"/>
  <c r="AD443" i="1" a="1"/>
  <c r="AD443" i="1"/>
  <c r="AD444" i="1" a="1"/>
  <c r="AD444" i="1" s="1"/>
  <c r="AD445" i="1" a="1"/>
  <c r="AD445" i="1" s="1"/>
  <c r="AD446" i="1" a="1"/>
  <c r="AD446" i="1" s="1"/>
  <c r="AD447" i="1" a="1"/>
  <c r="AD447" i="1"/>
  <c r="AD448" i="1" a="1"/>
  <c r="AD448" i="1" s="1"/>
  <c r="AD449" i="1" a="1"/>
  <c r="AD449" i="1" s="1"/>
  <c r="AD450" i="1" a="1"/>
  <c r="AD450" i="1"/>
  <c r="AD451" i="1" a="1"/>
  <c r="AD451" i="1" s="1"/>
  <c r="AD452" i="1" a="1"/>
  <c r="AD452" i="1" s="1"/>
  <c r="AD453" i="1" a="1"/>
  <c r="AD453" i="1" s="1"/>
  <c r="AD454" i="1" a="1"/>
  <c r="AD454" i="1"/>
  <c r="AD455" i="1" a="1"/>
  <c r="AD455" i="1" s="1"/>
  <c r="AD456" i="1" a="1"/>
  <c r="AD456" i="1" s="1"/>
  <c r="AD457" i="1" a="1"/>
  <c r="AD457" i="1" s="1"/>
  <c r="AD458" i="1" a="1"/>
  <c r="AD458" i="1" s="1"/>
  <c r="AD459" i="1" a="1"/>
  <c r="AD459" i="1" s="1"/>
  <c r="AD460" i="1" a="1"/>
  <c r="AD460" i="1" s="1"/>
  <c r="AD461" i="1" a="1"/>
  <c r="AD461" i="1" s="1"/>
  <c r="AD462" i="1" a="1"/>
  <c r="AD462" i="1"/>
  <c r="AD463" i="1" a="1"/>
  <c r="AD463" i="1" s="1"/>
  <c r="AD464" i="1" a="1"/>
  <c r="AD464" i="1" s="1"/>
  <c r="AD465" i="1" a="1"/>
  <c r="AD465" i="1"/>
  <c r="AD466" i="1" a="1"/>
  <c r="AD466" i="1"/>
  <c r="AD467" i="1" a="1"/>
  <c r="AD467" i="1"/>
  <c r="AD468" i="1" a="1"/>
  <c r="AD468" i="1" s="1"/>
  <c r="AD469" i="1" a="1"/>
  <c r="AD469" i="1" s="1"/>
  <c r="AD470" i="1" a="1"/>
  <c r="AD470" i="1" s="1"/>
  <c r="AD471" i="1" a="1"/>
  <c r="AD471" i="1"/>
  <c r="AD472" i="1" a="1"/>
  <c r="AD472" i="1" s="1"/>
  <c r="AD473" i="1" a="1"/>
  <c r="AD473" i="1"/>
  <c r="AD474" i="1" a="1"/>
  <c r="AD474" i="1" s="1"/>
  <c r="AD475" i="1" a="1"/>
  <c r="AD475" i="1" s="1"/>
  <c r="AD476" i="1" a="1"/>
  <c r="AD476" i="1" s="1"/>
  <c r="AD477" i="1" a="1"/>
  <c r="AD477" i="1"/>
  <c r="AD478" i="1" a="1"/>
  <c r="AD478" i="1" s="1"/>
  <c r="AD479" i="1" a="1"/>
  <c r="AD479" i="1"/>
  <c r="AD480" i="1" a="1"/>
  <c r="AD480" i="1"/>
  <c r="AD481" i="1" a="1"/>
  <c r="AD481" i="1" s="1"/>
  <c r="AD482" i="1" a="1"/>
  <c r="AD482" i="1" s="1"/>
  <c r="AD483" i="1" a="1"/>
  <c r="AD483" i="1"/>
  <c r="AD484" i="1" a="1"/>
  <c r="AD484" i="1" s="1"/>
  <c r="AD485" i="1" a="1"/>
  <c r="AD485" i="1"/>
  <c r="AD486" i="1" a="1"/>
  <c r="AD486" i="1"/>
  <c r="AD487" i="1" a="1"/>
  <c r="AD487" i="1" s="1"/>
  <c r="AD488" i="1" a="1"/>
  <c r="AD488" i="1" s="1"/>
  <c r="AD489" i="1" a="1"/>
  <c r="AD489" i="1"/>
  <c r="AD490" i="1" a="1"/>
  <c r="AD490" i="1"/>
  <c r="AD491" i="1" a="1"/>
  <c r="AD491" i="1" s="1"/>
  <c r="AD492" i="1" a="1"/>
  <c r="AD492" i="1"/>
  <c r="AD493" i="1" a="1"/>
  <c r="AD493" i="1" s="1"/>
  <c r="AD494" i="1" a="1"/>
  <c r="AD494" i="1" s="1"/>
  <c r="AD495" i="1" a="1"/>
  <c r="AD495" i="1"/>
  <c r="AD496" i="1" a="1"/>
  <c r="AD496" i="1" s="1"/>
  <c r="AD497" i="1" a="1"/>
  <c r="AD497" i="1" s="1"/>
  <c r="AD498" i="1" a="1"/>
  <c r="AD498" i="1" s="1"/>
  <c r="AD499" i="1" a="1"/>
  <c r="AD499" i="1" s="1"/>
  <c r="AD500" i="1" a="1"/>
  <c r="AD500" i="1" s="1"/>
  <c r="AD501" i="1" a="1"/>
  <c r="AD501" i="1" s="1"/>
  <c r="AD502" i="1" a="1"/>
  <c r="AD502" i="1" s="1"/>
  <c r="AD503" i="1" a="1"/>
  <c r="AD503" i="1"/>
  <c r="AD504" i="1" a="1"/>
  <c r="AD504" i="1" s="1"/>
  <c r="AD505" i="1" a="1"/>
  <c r="AD505" i="1" s="1"/>
  <c r="AD506" i="1" a="1"/>
  <c r="AD506" i="1" s="1"/>
  <c r="AD507" i="1" a="1"/>
  <c r="AD507" i="1"/>
  <c r="AD508" i="1" a="1"/>
  <c r="AD508" i="1" s="1"/>
  <c r="AD509" i="1" a="1"/>
  <c r="AD509" i="1"/>
  <c r="AD510" i="1" a="1"/>
  <c r="AD510" i="1"/>
  <c r="AD511" i="1" a="1"/>
  <c r="AD511" i="1" s="1"/>
  <c r="AD512" i="1" a="1"/>
  <c r="AD512" i="1" s="1"/>
  <c r="AD513" i="1" a="1"/>
  <c r="AD513" i="1"/>
  <c r="AD514" i="1" a="1"/>
  <c r="AD514" i="1" s="1"/>
  <c r="AD515" i="1" a="1"/>
  <c r="AD515" i="1"/>
  <c r="AD516" i="1" a="1"/>
  <c r="AD516" i="1" s="1"/>
  <c r="AD517" i="1" a="1"/>
  <c r="AD517" i="1" s="1"/>
  <c r="AD518" i="1" a="1"/>
  <c r="AD518" i="1" s="1"/>
  <c r="AD519" i="1" a="1"/>
  <c r="AD519" i="1"/>
  <c r="AD520" i="1" a="1"/>
  <c r="AD520" i="1" s="1"/>
  <c r="AD521" i="1" a="1"/>
  <c r="AD521" i="1" s="1"/>
  <c r="AD522" i="1" a="1"/>
  <c r="AD522" i="1"/>
  <c r="AD523" i="1" a="1"/>
  <c r="AD523" i="1" s="1"/>
  <c r="AD524" i="1" a="1"/>
  <c r="AD524" i="1" s="1"/>
  <c r="AD525" i="1" a="1"/>
  <c r="AD525" i="1" s="1"/>
  <c r="AD526" i="1" a="1"/>
  <c r="AD526" i="1"/>
  <c r="AD527" i="1" a="1"/>
  <c r="AD527" i="1" s="1"/>
  <c r="AD528" i="1" a="1"/>
  <c r="AD528" i="1" s="1"/>
  <c r="AD529" i="1" a="1"/>
  <c r="AD529" i="1" s="1"/>
  <c r="AD530" i="1" a="1"/>
  <c r="AD530" i="1" s="1"/>
  <c r="AD531" i="1" a="1"/>
  <c r="AD531" i="1" s="1"/>
  <c r="AD532" i="1" a="1"/>
  <c r="AD532" i="1" s="1"/>
  <c r="AD533" i="1" a="1"/>
  <c r="AD533" i="1"/>
  <c r="AD534" i="1" a="1"/>
  <c r="AD534" i="1"/>
  <c r="AD535" i="1" a="1"/>
  <c r="AD535" i="1" s="1"/>
  <c r="AD536" i="1" a="1"/>
  <c r="AD536" i="1" s="1"/>
  <c r="AD537" i="1" a="1"/>
  <c r="AD537" i="1" s="1"/>
  <c r="AD538" i="1" a="1"/>
  <c r="AD538" i="1"/>
  <c r="AD539" i="1" a="1"/>
  <c r="AD539" i="1"/>
  <c r="AD540" i="1" a="1"/>
  <c r="AD540" i="1"/>
  <c r="AD541" i="1" a="1"/>
  <c r="AD541" i="1" s="1"/>
  <c r="AD542" i="1" a="1"/>
  <c r="AD542" i="1" s="1"/>
  <c r="AD543" i="1" a="1"/>
  <c r="AD543" i="1"/>
  <c r="AD544" i="1" a="1"/>
  <c r="AD544" i="1" s="1"/>
  <c r="AD545" i="1" a="1"/>
  <c r="AD545" i="1"/>
  <c r="E3" i="22"/>
  <c r="F3" i="22"/>
  <c r="G3" i="22"/>
  <c r="H3" i="22"/>
  <c r="I3" i="22"/>
  <c r="J3" i="22"/>
  <c r="K3" i="22"/>
  <c r="L3" i="22"/>
  <c r="M3" i="22"/>
  <c r="N3" i="22"/>
  <c r="O3" i="22"/>
  <c r="P3" i="22"/>
  <c r="Q3" i="22"/>
  <c r="R3" i="22"/>
  <c r="S3" i="22"/>
  <c r="T3" i="22"/>
  <c r="D3" i="22"/>
  <c r="U5" i="22"/>
  <c r="P534" i="1" l="1"/>
  <c r="Q534" i="1"/>
  <c r="P522" i="1"/>
  <c r="Q522" i="1"/>
  <c r="Q510" i="1"/>
  <c r="P510" i="1"/>
  <c r="P498" i="1"/>
  <c r="Q498" i="1"/>
  <c r="P486" i="1"/>
  <c r="Q486" i="1"/>
  <c r="Q474" i="1"/>
  <c r="P474" i="1"/>
  <c r="Q462" i="1"/>
  <c r="P462" i="1"/>
  <c r="Q450" i="1"/>
  <c r="P450" i="1"/>
  <c r="P438" i="1"/>
  <c r="Q438" i="1"/>
  <c r="P426" i="1"/>
  <c r="Q426" i="1"/>
  <c r="P414" i="1"/>
  <c r="Q414" i="1"/>
  <c r="Q402" i="1"/>
  <c r="P402" i="1"/>
  <c r="Q390" i="1"/>
  <c r="P390" i="1"/>
  <c r="Q378" i="1"/>
  <c r="P378" i="1"/>
  <c r="P366" i="1"/>
  <c r="Q366" i="1"/>
  <c r="P354" i="1"/>
  <c r="Q354" i="1"/>
  <c r="Q342" i="1"/>
  <c r="P342" i="1"/>
  <c r="Q330" i="1"/>
  <c r="P330" i="1"/>
  <c r="P318" i="1"/>
  <c r="Q318" i="1"/>
  <c r="P306" i="1"/>
  <c r="Q306" i="1"/>
  <c r="P294" i="1"/>
  <c r="Q294" i="1"/>
  <c r="P282" i="1"/>
  <c r="Q282" i="1"/>
  <c r="P270" i="1"/>
  <c r="Q270" i="1"/>
  <c r="Q258" i="1"/>
  <c r="P258" i="1"/>
  <c r="Q246" i="1"/>
  <c r="P246" i="1"/>
  <c r="Q234" i="1"/>
  <c r="P234" i="1"/>
  <c r="Q222" i="1"/>
  <c r="P222" i="1"/>
  <c r="P210" i="1"/>
  <c r="Q210" i="1"/>
  <c r="Q198" i="1"/>
  <c r="P198" i="1"/>
  <c r="Q186" i="1"/>
  <c r="P186" i="1"/>
  <c r="Q174" i="1"/>
  <c r="P174" i="1"/>
  <c r="Q162" i="1"/>
  <c r="P162" i="1"/>
  <c r="Q150" i="1"/>
  <c r="P150" i="1"/>
  <c r="Q138" i="1"/>
  <c r="P138" i="1"/>
  <c r="Q126" i="1"/>
  <c r="P126" i="1"/>
  <c r="P114" i="1"/>
  <c r="Q114" i="1"/>
  <c r="Q102" i="1"/>
  <c r="P102" i="1"/>
  <c r="P90" i="1"/>
  <c r="Q90" i="1"/>
  <c r="Q78" i="1"/>
  <c r="P78" i="1"/>
  <c r="P66" i="1"/>
  <c r="Q66" i="1"/>
  <c r="Q54" i="1"/>
  <c r="P54" i="1"/>
  <c r="Q42" i="1"/>
  <c r="P42" i="1"/>
  <c r="P30" i="1"/>
  <c r="Q30" i="1"/>
  <c r="P18" i="1"/>
  <c r="Q18" i="1"/>
  <c r="Q535" i="1"/>
  <c r="P535" i="1"/>
  <c r="P499" i="1"/>
  <c r="Q499" i="1"/>
  <c r="P520" i="1"/>
  <c r="Q520" i="1"/>
  <c r="P484" i="1"/>
  <c r="Q484" i="1"/>
  <c r="Q448" i="1"/>
  <c r="P448" i="1"/>
  <c r="P412" i="1"/>
  <c r="Q412" i="1"/>
  <c r="P376" i="1"/>
  <c r="Q376" i="1"/>
  <c r="Q340" i="1"/>
  <c r="P340" i="1"/>
  <c r="Q304" i="1"/>
  <c r="P304" i="1"/>
  <c r="P268" i="1"/>
  <c r="Q268" i="1"/>
  <c r="P232" i="1"/>
  <c r="Q232" i="1"/>
  <c r="Q196" i="1"/>
  <c r="P196" i="1"/>
  <c r="P148" i="1"/>
  <c r="Q148" i="1"/>
  <c r="P112" i="1"/>
  <c r="Q112" i="1"/>
  <c r="Q52" i="1"/>
  <c r="P52" i="1"/>
  <c r="P532" i="1"/>
  <c r="Q532" i="1"/>
  <c r="P496" i="1"/>
  <c r="Q496" i="1"/>
  <c r="Q460" i="1"/>
  <c r="P460" i="1"/>
  <c r="Q424" i="1"/>
  <c r="P424" i="1"/>
  <c r="Q388" i="1"/>
  <c r="P388" i="1"/>
  <c r="P352" i="1"/>
  <c r="Q352" i="1"/>
  <c r="P316" i="1"/>
  <c r="Q316" i="1"/>
  <c r="Q280" i="1"/>
  <c r="P280" i="1"/>
  <c r="Q244" i="1"/>
  <c r="P244" i="1"/>
  <c r="Q220" i="1"/>
  <c r="P220" i="1"/>
  <c r="P184" i="1"/>
  <c r="Q184" i="1"/>
  <c r="Q160" i="1"/>
  <c r="P160" i="1"/>
  <c r="Q124" i="1"/>
  <c r="P124" i="1"/>
  <c r="P88" i="1"/>
  <c r="Q88" i="1"/>
  <c r="P64" i="1"/>
  <c r="Q64" i="1"/>
  <c r="Q28" i="1"/>
  <c r="P28" i="1"/>
  <c r="Q543" i="1"/>
  <c r="P543" i="1"/>
  <c r="P531" i="1"/>
  <c r="Q531" i="1"/>
  <c r="Q519" i="1"/>
  <c r="P519" i="1"/>
  <c r="P507" i="1"/>
  <c r="Q507" i="1"/>
  <c r="P495" i="1"/>
  <c r="Q495" i="1"/>
  <c r="P483" i="1"/>
  <c r="Q483" i="1"/>
  <c r="Q471" i="1"/>
  <c r="P471" i="1"/>
  <c r="P459" i="1"/>
  <c r="Q459" i="1"/>
  <c r="P447" i="1"/>
  <c r="Q447" i="1"/>
  <c r="Q435" i="1"/>
  <c r="P435" i="1"/>
  <c r="P423" i="1"/>
  <c r="Q423" i="1"/>
  <c r="Q411" i="1"/>
  <c r="P411" i="1"/>
  <c r="P399" i="1"/>
  <c r="Q399" i="1"/>
  <c r="P387" i="1"/>
  <c r="Q387" i="1"/>
  <c r="P375" i="1"/>
  <c r="Q375" i="1"/>
  <c r="Q363" i="1"/>
  <c r="P363" i="1"/>
  <c r="P351" i="1"/>
  <c r="Q351" i="1"/>
  <c r="Q339" i="1"/>
  <c r="P339" i="1"/>
  <c r="P327" i="1"/>
  <c r="Q327" i="1"/>
  <c r="P315" i="1"/>
  <c r="Q315" i="1"/>
  <c r="Q303" i="1"/>
  <c r="P303" i="1"/>
  <c r="P511" i="1"/>
  <c r="Q511" i="1"/>
  <c r="P544" i="1"/>
  <c r="Q544" i="1"/>
  <c r="P508" i="1"/>
  <c r="Q508" i="1"/>
  <c r="P472" i="1"/>
  <c r="Q472" i="1"/>
  <c r="Q436" i="1"/>
  <c r="P436" i="1"/>
  <c r="P400" i="1"/>
  <c r="Q400" i="1"/>
  <c r="P364" i="1"/>
  <c r="Q364" i="1"/>
  <c r="P328" i="1"/>
  <c r="Q328" i="1"/>
  <c r="P292" i="1"/>
  <c r="Q292" i="1"/>
  <c r="P256" i="1"/>
  <c r="Q256" i="1"/>
  <c r="P208" i="1"/>
  <c r="Q208" i="1"/>
  <c r="Q172" i="1"/>
  <c r="P172" i="1"/>
  <c r="Q136" i="1"/>
  <c r="P136" i="1"/>
  <c r="Q100" i="1"/>
  <c r="P100" i="1"/>
  <c r="Q76" i="1"/>
  <c r="P76" i="1"/>
  <c r="P40" i="1"/>
  <c r="Q40" i="1"/>
  <c r="P542" i="1"/>
  <c r="Q542" i="1"/>
  <c r="P530" i="1"/>
  <c r="Q530" i="1"/>
  <c r="P518" i="1"/>
  <c r="Q518" i="1"/>
  <c r="P506" i="1"/>
  <c r="Q506" i="1"/>
  <c r="P494" i="1"/>
  <c r="Q494" i="1"/>
  <c r="P482" i="1"/>
  <c r="Q482" i="1"/>
  <c r="P470" i="1"/>
  <c r="Q470" i="1"/>
  <c r="P458" i="1"/>
  <c r="Q458" i="1"/>
  <c r="P446" i="1"/>
  <c r="Q446" i="1"/>
  <c r="P434" i="1"/>
  <c r="Q434" i="1"/>
  <c r="P422" i="1"/>
  <c r="Q422" i="1"/>
  <c r="P410" i="1"/>
  <c r="Q410" i="1"/>
  <c r="P398" i="1"/>
  <c r="Q398" i="1"/>
  <c r="P386" i="1"/>
  <c r="Q386" i="1"/>
  <c r="P374" i="1"/>
  <c r="Q374" i="1"/>
  <c r="P362" i="1"/>
  <c r="Q362" i="1"/>
  <c r="P350" i="1"/>
  <c r="Q350" i="1"/>
  <c r="P338" i="1"/>
  <c r="Q338" i="1"/>
  <c r="P326" i="1"/>
  <c r="Q326" i="1"/>
  <c r="P314" i="1"/>
  <c r="Q314" i="1"/>
  <c r="P302" i="1"/>
  <c r="Q302" i="1"/>
  <c r="P290" i="1"/>
  <c r="Q290" i="1"/>
  <c r="P278" i="1"/>
  <c r="Q278" i="1"/>
  <c r="P266" i="1"/>
  <c r="Q266" i="1"/>
  <c r="P254" i="1"/>
  <c r="Q254" i="1"/>
  <c r="P242" i="1"/>
  <c r="Q242" i="1"/>
  <c r="P230" i="1"/>
  <c r="Q230" i="1"/>
  <c r="P218" i="1"/>
  <c r="Q218" i="1"/>
  <c r="P206" i="1"/>
  <c r="Q206" i="1"/>
  <c r="P194" i="1"/>
  <c r="Q194" i="1"/>
  <c r="P182" i="1"/>
  <c r="Q182" i="1"/>
  <c r="P170" i="1"/>
  <c r="Q170" i="1"/>
  <c r="P158" i="1"/>
  <c r="Q158" i="1"/>
  <c r="P146" i="1"/>
  <c r="Q146" i="1"/>
  <c r="P134" i="1"/>
  <c r="Q134" i="1"/>
  <c r="P122" i="1"/>
  <c r="Q122" i="1"/>
  <c r="P110" i="1"/>
  <c r="Q110" i="1"/>
  <c r="P98" i="1"/>
  <c r="Q98" i="1"/>
  <c r="P86" i="1"/>
  <c r="Q86" i="1"/>
  <c r="P74" i="1"/>
  <c r="Q74" i="1"/>
  <c r="P62" i="1"/>
  <c r="Q62" i="1"/>
  <c r="P50" i="1"/>
  <c r="Q50" i="1"/>
  <c r="P38" i="1"/>
  <c r="Q38" i="1"/>
  <c r="P26" i="1"/>
  <c r="Q26" i="1"/>
  <c r="P529" i="1"/>
  <c r="Q529" i="1"/>
  <c r="P505" i="1"/>
  <c r="Q505" i="1"/>
  <c r="P481" i="1"/>
  <c r="Q481" i="1"/>
  <c r="P445" i="1"/>
  <c r="Q445" i="1"/>
  <c r="P421" i="1"/>
  <c r="Q421" i="1"/>
  <c r="P397" i="1"/>
  <c r="Q397" i="1"/>
  <c r="P373" i="1"/>
  <c r="Q373" i="1"/>
  <c r="P349" i="1"/>
  <c r="Q349" i="1"/>
  <c r="P325" i="1"/>
  <c r="Q325" i="1"/>
  <c r="P301" i="1"/>
  <c r="Q301" i="1"/>
  <c r="P265" i="1"/>
  <c r="Q265" i="1"/>
  <c r="P229" i="1"/>
  <c r="Q229" i="1"/>
  <c r="P37" i="1"/>
  <c r="Q37" i="1"/>
  <c r="Q523" i="1"/>
  <c r="P523" i="1"/>
  <c r="P541" i="1"/>
  <c r="Q541" i="1"/>
  <c r="P517" i="1"/>
  <c r="Q517" i="1"/>
  <c r="P493" i="1"/>
  <c r="Q493" i="1"/>
  <c r="P469" i="1"/>
  <c r="Q469" i="1"/>
  <c r="P457" i="1"/>
  <c r="Q457" i="1"/>
  <c r="P433" i="1"/>
  <c r="Q433" i="1"/>
  <c r="P409" i="1"/>
  <c r="Q409" i="1"/>
  <c r="P385" i="1"/>
  <c r="Q385" i="1"/>
  <c r="P361" i="1"/>
  <c r="Q361" i="1"/>
  <c r="P337" i="1"/>
  <c r="Q337" i="1"/>
  <c r="P313" i="1"/>
  <c r="Q313" i="1"/>
  <c r="P289" i="1"/>
  <c r="Q289" i="1"/>
  <c r="P277" i="1"/>
  <c r="Q277" i="1"/>
  <c r="P253" i="1"/>
  <c r="Q253" i="1"/>
  <c r="P241" i="1"/>
  <c r="Q241" i="1"/>
  <c r="P217" i="1"/>
  <c r="Q217" i="1"/>
  <c r="P205" i="1"/>
  <c r="Q205" i="1"/>
  <c r="P193" i="1"/>
  <c r="Q193" i="1"/>
  <c r="P181" i="1"/>
  <c r="Q181" i="1"/>
  <c r="P169" i="1"/>
  <c r="Q169" i="1"/>
  <c r="P157" i="1"/>
  <c r="Q157" i="1"/>
  <c r="P145" i="1"/>
  <c r="Q145" i="1"/>
  <c r="P133" i="1"/>
  <c r="Q133" i="1"/>
  <c r="P121" i="1"/>
  <c r="Q121" i="1"/>
  <c r="P109" i="1"/>
  <c r="Q109" i="1"/>
  <c r="P97" i="1"/>
  <c r="Q97" i="1"/>
  <c r="P85" i="1"/>
  <c r="Q85" i="1"/>
  <c r="P73" i="1"/>
  <c r="Q73" i="1"/>
  <c r="P61" i="1"/>
  <c r="Q61" i="1"/>
  <c r="P49" i="1"/>
  <c r="Q49" i="1"/>
  <c r="P25" i="1"/>
  <c r="Q25" i="1"/>
  <c r="P540" i="1"/>
  <c r="Q540" i="1"/>
  <c r="P528" i="1"/>
  <c r="Q528" i="1"/>
  <c r="P516" i="1"/>
  <c r="Q516" i="1"/>
  <c r="P504" i="1"/>
  <c r="Q504" i="1"/>
  <c r="P492" i="1"/>
  <c r="Q492" i="1"/>
  <c r="P480" i="1"/>
  <c r="Q480" i="1"/>
  <c r="P468" i="1"/>
  <c r="Q468" i="1"/>
  <c r="P456" i="1"/>
  <c r="Q456" i="1"/>
  <c r="P444" i="1"/>
  <c r="Q444" i="1"/>
  <c r="P432" i="1"/>
  <c r="Q432" i="1"/>
  <c r="P420" i="1"/>
  <c r="Q420" i="1"/>
  <c r="P408" i="1"/>
  <c r="Q408" i="1"/>
  <c r="P396" i="1"/>
  <c r="Q396" i="1"/>
  <c r="P384" i="1"/>
  <c r="Q384" i="1"/>
  <c r="P372" i="1"/>
  <c r="Q372" i="1"/>
  <c r="P360" i="1"/>
  <c r="Q360" i="1"/>
  <c r="P348" i="1"/>
  <c r="Q348" i="1"/>
  <c r="P336" i="1"/>
  <c r="Q336" i="1"/>
  <c r="P324" i="1"/>
  <c r="Q324" i="1"/>
  <c r="P312" i="1"/>
  <c r="Q312" i="1"/>
  <c r="P300" i="1"/>
  <c r="Q300" i="1"/>
  <c r="P288" i="1"/>
  <c r="Q288" i="1"/>
  <c r="P276" i="1"/>
  <c r="Q276" i="1"/>
  <c r="P264" i="1"/>
  <c r="Q264" i="1"/>
  <c r="P252" i="1"/>
  <c r="Q252" i="1"/>
  <c r="P240" i="1"/>
  <c r="Q240" i="1"/>
  <c r="P228" i="1"/>
  <c r="Q228" i="1"/>
  <c r="P216" i="1"/>
  <c r="Q216" i="1"/>
  <c r="P204" i="1"/>
  <c r="Q204" i="1"/>
  <c r="P192" i="1"/>
  <c r="Q192" i="1"/>
  <c r="P180" i="1"/>
  <c r="Q180" i="1"/>
  <c r="P168" i="1"/>
  <c r="Q168" i="1"/>
  <c r="P156" i="1"/>
  <c r="Q156" i="1"/>
  <c r="P144" i="1"/>
  <c r="Q144" i="1"/>
  <c r="P132" i="1"/>
  <c r="Q132" i="1"/>
  <c r="P120" i="1"/>
  <c r="Q120" i="1"/>
  <c r="P108" i="1"/>
  <c r="Q108" i="1"/>
  <c r="P96" i="1"/>
  <c r="Q96" i="1"/>
  <c r="P84" i="1"/>
  <c r="Q84" i="1"/>
  <c r="P72" i="1"/>
  <c r="Q72" i="1"/>
  <c r="P60" i="1"/>
  <c r="Q60" i="1"/>
  <c r="P48" i="1"/>
  <c r="Q48" i="1"/>
  <c r="P36" i="1"/>
  <c r="Q36" i="1"/>
  <c r="P24" i="1"/>
  <c r="Q24" i="1"/>
  <c r="Q545" i="1"/>
  <c r="P545" i="1"/>
  <c r="P533" i="1"/>
  <c r="Q533" i="1"/>
  <c r="Q521" i="1"/>
  <c r="P521" i="1"/>
  <c r="Q509" i="1"/>
  <c r="P509" i="1"/>
  <c r="P497" i="1"/>
  <c r="Q497" i="1"/>
  <c r="P485" i="1"/>
  <c r="Q485" i="1"/>
  <c r="Q473" i="1"/>
  <c r="P473" i="1"/>
  <c r="P461" i="1"/>
  <c r="Q461" i="1"/>
  <c r="Q449" i="1"/>
  <c r="P449" i="1"/>
  <c r="P437" i="1"/>
  <c r="Q437" i="1"/>
  <c r="Q425" i="1"/>
  <c r="P425" i="1"/>
  <c r="P413" i="1"/>
  <c r="Q413" i="1"/>
  <c r="Q401" i="1"/>
  <c r="P401" i="1"/>
  <c r="Q389" i="1"/>
  <c r="P389" i="1"/>
  <c r="Q377" i="1"/>
  <c r="P377" i="1"/>
  <c r="Q365" i="1"/>
  <c r="P365" i="1"/>
  <c r="P353" i="1"/>
  <c r="Q353" i="1"/>
  <c r="P341" i="1"/>
  <c r="Q341" i="1"/>
  <c r="Q329" i="1"/>
  <c r="P329" i="1"/>
  <c r="P317" i="1"/>
  <c r="Q317" i="1"/>
  <c r="Q305" i="1"/>
  <c r="P305" i="1"/>
  <c r="Q293" i="1"/>
  <c r="P293" i="1"/>
  <c r="P281" i="1"/>
  <c r="Q281" i="1"/>
  <c r="P269" i="1"/>
  <c r="Q269" i="1"/>
  <c r="Q257" i="1"/>
  <c r="P257" i="1"/>
  <c r="Q245" i="1"/>
  <c r="P245" i="1"/>
  <c r="Q233" i="1"/>
  <c r="P233" i="1"/>
  <c r="P221" i="1"/>
  <c r="Q221" i="1"/>
  <c r="Q209" i="1"/>
  <c r="P209" i="1"/>
  <c r="P197" i="1"/>
  <c r="Q197" i="1"/>
  <c r="P185" i="1"/>
  <c r="Q185" i="1"/>
  <c r="P173" i="1"/>
  <c r="Q173" i="1"/>
  <c r="Q161" i="1"/>
  <c r="P161" i="1"/>
  <c r="P149" i="1"/>
  <c r="Q149" i="1"/>
  <c r="P137" i="1"/>
  <c r="Q137" i="1"/>
  <c r="P125" i="1"/>
  <c r="Q125" i="1"/>
  <c r="Q113" i="1"/>
  <c r="P113" i="1"/>
  <c r="P101" i="1"/>
  <c r="Q101" i="1"/>
  <c r="Q89" i="1"/>
  <c r="P89" i="1"/>
  <c r="P77" i="1"/>
  <c r="Q77" i="1"/>
  <c r="P65" i="1"/>
  <c r="Q65" i="1"/>
  <c r="P53" i="1"/>
  <c r="Q53" i="1"/>
  <c r="Q41" i="1"/>
  <c r="P41" i="1"/>
  <c r="P29" i="1"/>
  <c r="Q29" i="1"/>
  <c r="Q17" i="1"/>
  <c r="P17" i="1"/>
  <c r="Q291" i="1"/>
  <c r="P291" i="1"/>
  <c r="P279" i="1"/>
  <c r="Q279" i="1"/>
  <c r="P267" i="1"/>
  <c r="Q267" i="1"/>
  <c r="Q255" i="1"/>
  <c r="P255" i="1"/>
  <c r="P243" i="1"/>
  <c r="Q243" i="1"/>
  <c r="P231" i="1"/>
  <c r="Q231" i="1"/>
  <c r="Q219" i="1"/>
  <c r="P219" i="1"/>
  <c r="Q207" i="1"/>
  <c r="P207" i="1"/>
  <c r="P195" i="1"/>
  <c r="Q195" i="1"/>
  <c r="P183" i="1"/>
  <c r="Q183" i="1"/>
  <c r="P171" i="1"/>
  <c r="Q171" i="1"/>
  <c r="P159" i="1"/>
  <c r="Q159" i="1"/>
  <c r="P147" i="1"/>
  <c r="Q147" i="1"/>
  <c r="Q135" i="1"/>
  <c r="P135" i="1"/>
  <c r="P123" i="1"/>
  <c r="Q123" i="1"/>
  <c r="Q111" i="1"/>
  <c r="P111" i="1"/>
  <c r="P99" i="1"/>
  <c r="Q99" i="1"/>
  <c r="Q87" i="1"/>
  <c r="P87" i="1"/>
  <c r="P75" i="1"/>
  <c r="Q75" i="1"/>
  <c r="P63" i="1"/>
  <c r="Q63" i="1"/>
  <c r="P51" i="1"/>
  <c r="Q51" i="1"/>
  <c r="Q39" i="1"/>
  <c r="P39" i="1"/>
  <c r="P27" i="1"/>
  <c r="Q27" i="1"/>
  <c r="P527" i="1"/>
  <c r="Q527" i="1"/>
  <c r="P503" i="1"/>
  <c r="Q503" i="1"/>
  <c r="P467" i="1"/>
  <c r="Q467" i="1"/>
  <c r="P443" i="1"/>
  <c r="Q443" i="1"/>
  <c r="P419" i="1"/>
  <c r="Q419" i="1"/>
  <c r="P395" i="1"/>
  <c r="Q395" i="1"/>
  <c r="P371" i="1"/>
  <c r="Q371" i="1"/>
  <c r="P347" i="1"/>
  <c r="Q347" i="1"/>
  <c r="P323" i="1"/>
  <c r="Q323" i="1"/>
  <c r="P299" i="1"/>
  <c r="Q299" i="1"/>
  <c r="P287" i="1"/>
  <c r="Q287" i="1"/>
  <c r="P263" i="1"/>
  <c r="Q263" i="1"/>
  <c r="P239" i="1"/>
  <c r="Q239" i="1"/>
  <c r="P215" i="1"/>
  <c r="Q215" i="1"/>
  <c r="P203" i="1"/>
  <c r="Q203" i="1"/>
  <c r="P179" i="1"/>
  <c r="Q179" i="1"/>
  <c r="P167" i="1"/>
  <c r="Q167" i="1"/>
  <c r="P143" i="1"/>
  <c r="Q143" i="1"/>
  <c r="P119" i="1"/>
  <c r="Q119" i="1"/>
  <c r="P107" i="1"/>
  <c r="Q107" i="1"/>
  <c r="P83" i="1"/>
  <c r="Q83" i="1"/>
  <c r="P71" i="1"/>
  <c r="Q71" i="1"/>
  <c r="P59" i="1"/>
  <c r="Q59" i="1"/>
  <c r="P47" i="1"/>
  <c r="Q47" i="1"/>
  <c r="P35" i="1"/>
  <c r="Q35" i="1"/>
  <c r="P515" i="1"/>
  <c r="Q515" i="1"/>
  <c r="P479" i="1"/>
  <c r="Q479" i="1"/>
  <c r="P455" i="1"/>
  <c r="Q455" i="1"/>
  <c r="P431" i="1"/>
  <c r="Q431" i="1"/>
  <c r="P407" i="1"/>
  <c r="Q407" i="1"/>
  <c r="P383" i="1"/>
  <c r="Q383" i="1"/>
  <c r="P359" i="1"/>
  <c r="Q359" i="1"/>
  <c r="P335" i="1"/>
  <c r="Q335" i="1"/>
  <c r="P311" i="1"/>
  <c r="Q311" i="1"/>
  <c r="P275" i="1"/>
  <c r="Q275" i="1"/>
  <c r="P251" i="1"/>
  <c r="Q251" i="1"/>
  <c r="P227" i="1"/>
  <c r="Q227" i="1"/>
  <c r="P191" i="1"/>
  <c r="Q191" i="1"/>
  <c r="P155" i="1"/>
  <c r="Q155" i="1"/>
  <c r="P131" i="1"/>
  <c r="Q131" i="1"/>
  <c r="P95" i="1"/>
  <c r="Q95" i="1"/>
  <c r="P23" i="1"/>
  <c r="Q23" i="1"/>
  <c r="P538" i="1"/>
  <c r="Q538" i="1"/>
  <c r="P526" i="1"/>
  <c r="Q526" i="1"/>
  <c r="P514" i="1"/>
  <c r="Q514" i="1"/>
  <c r="P502" i="1"/>
  <c r="Q502" i="1"/>
  <c r="P490" i="1"/>
  <c r="Q490" i="1"/>
  <c r="P478" i="1"/>
  <c r="Q478" i="1"/>
  <c r="P466" i="1"/>
  <c r="Q466" i="1"/>
  <c r="P454" i="1"/>
  <c r="Q454" i="1"/>
  <c r="P442" i="1"/>
  <c r="Q442" i="1"/>
  <c r="P430" i="1"/>
  <c r="Q430" i="1"/>
  <c r="P418" i="1"/>
  <c r="Q418" i="1"/>
  <c r="P406" i="1"/>
  <c r="Q406" i="1"/>
  <c r="P394" i="1"/>
  <c r="Q394" i="1"/>
  <c r="P382" i="1"/>
  <c r="Q382" i="1"/>
  <c r="P370" i="1"/>
  <c r="Q370" i="1"/>
  <c r="P358" i="1"/>
  <c r="Q358" i="1"/>
  <c r="P346" i="1"/>
  <c r="Q346" i="1"/>
  <c r="P334" i="1"/>
  <c r="Q334" i="1"/>
  <c r="P322" i="1"/>
  <c r="Q322" i="1"/>
  <c r="P310" i="1"/>
  <c r="Q310" i="1"/>
  <c r="P298" i="1"/>
  <c r="Q298" i="1"/>
  <c r="P286" i="1"/>
  <c r="Q286" i="1"/>
  <c r="P274" i="1"/>
  <c r="Q274" i="1"/>
  <c r="P262" i="1"/>
  <c r="Q262" i="1"/>
  <c r="Q250" i="1"/>
  <c r="P250" i="1"/>
  <c r="Q238" i="1"/>
  <c r="P238" i="1"/>
  <c r="Q226" i="1"/>
  <c r="P226" i="1"/>
  <c r="Q214" i="1"/>
  <c r="P214" i="1"/>
  <c r="Q202" i="1"/>
  <c r="P202" i="1"/>
  <c r="Q190" i="1"/>
  <c r="P190" i="1"/>
  <c r="Q178" i="1"/>
  <c r="P178" i="1"/>
  <c r="Q166" i="1"/>
  <c r="P166" i="1"/>
  <c r="Q154" i="1"/>
  <c r="P154" i="1"/>
  <c r="Q142" i="1"/>
  <c r="P142" i="1"/>
  <c r="Q130" i="1"/>
  <c r="P130" i="1"/>
  <c r="Q118" i="1"/>
  <c r="P118" i="1"/>
  <c r="Q106" i="1"/>
  <c r="P106" i="1"/>
  <c r="Q94" i="1"/>
  <c r="P94" i="1"/>
  <c r="Q82" i="1"/>
  <c r="P82" i="1"/>
  <c r="Q70" i="1"/>
  <c r="P70" i="1"/>
  <c r="Q58" i="1"/>
  <c r="P58" i="1"/>
  <c r="Q46" i="1"/>
  <c r="P46" i="1"/>
  <c r="Q34" i="1"/>
  <c r="P34" i="1"/>
  <c r="Q22" i="1"/>
  <c r="P22" i="1"/>
  <c r="P537" i="1"/>
  <c r="Q537" i="1"/>
  <c r="P513" i="1"/>
  <c r="Q513" i="1"/>
  <c r="P489" i="1"/>
  <c r="Q489" i="1"/>
  <c r="P465" i="1"/>
  <c r="Q465" i="1"/>
  <c r="P441" i="1"/>
  <c r="Q441" i="1"/>
  <c r="P417" i="1"/>
  <c r="Q417" i="1"/>
  <c r="P393" i="1"/>
  <c r="Q393" i="1"/>
  <c r="P369" i="1"/>
  <c r="Q369" i="1"/>
  <c r="P345" i="1"/>
  <c r="Q345" i="1"/>
  <c r="P321" i="1"/>
  <c r="Q321" i="1"/>
  <c r="P297" i="1"/>
  <c r="Q297" i="1"/>
  <c r="P273" i="1"/>
  <c r="Q273" i="1"/>
  <c r="P261" i="1"/>
  <c r="Q261" i="1"/>
  <c r="P249" i="1"/>
  <c r="Q249" i="1"/>
  <c r="P237" i="1"/>
  <c r="Q237" i="1"/>
  <c r="P225" i="1"/>
  <c r="Q225" i="1"/>
  <c r="P201" i="1"/>
  <c r="Q201" i="1"/>
  <c r="P189" i="1"/>
  <c r="Q189" i="1"/>
  <c r="P177" i="1"/>
  <c r="Q177" i="1"/>
  <c r="P165" i="1"/>
  <c r="Q165" i="1"/>
  <c r="P153" i="1"/>
  <c r="Q153" i="1"/>
  <c r="P141" i="1"/>
  <c r="Q141" i="1"/>
  <c r="P129" i="1"/>
  <c r="Q129" i="1"/>
  <c r="P117" i="1"/>
  <c r="Q117" i="1"/>
  <c r="P105" i="1"/>
  <c r="Q105" i="1"/>
  <c r="P93" i="1"/>
  <c r="Q93" i="1"/>
  <c r="P81" i="1"/>
  <c r="Q81" i="1"/>
  <c r="P69" i="1"/>
  <c r="Q69" i="1"/>
  <c r="P57" i="1"/>
  <c r="Q57" i="1"/>
  <c r="P45" i="1"/>
  <c r="Q45" i="1"/>
  <c r="P33" i="1"/>
  <c r="Q33" i="1"/>
  <c r="P21" i="1"/>
  <c r="Q21" i="1"/>
  <c r="P539" i="1"/>
  <c r="Q539" i="1"/>
  <c r="P491" i="1"/>
  <c r="Q491" i="1"/>
  <c r="P525" i="1"/>
  <c r="Q525" i="1"/>
  <c r="P501" i="1"/>
  <c r="Q501" i="1"/>
  <c r="P477" i="1"/>
  <c r="Q477" i="1"/>
  <c r="P453" i="1"/>
  <c r="Q453" i="1"/>
  <c r="P429" i="1"/>
  <c r="Q429" i="1"/>
  <c r="P405" i="1"/>
  <c r="Q405" i="1"/>
  <c r="P381" i="1"/>
  <c r="Q381" i="1"/>
  <c r="P357" i="1"/>
  <c r="Q357" i="1"/>
  <c r="P333" i="1"/>
  <c r="Q333" i="1"/>
  <c r="P309" i="1"/>
  <c r="Q309" i="1"/>
  <c r="P285" i="1"/>
  <c r="Q285" i="1"/>
  <c r="P213" i="1"/>
  <c r="Q213" i="1"/>
  <c r="P536" i="1"/>
  <c r="Q536" i="1"/>
  <c r="P524" i="1"/>
  <c r="Q524" i="1"/>
  <c r="P512" i="1"/>
  <c r="Q512" i="1"/>
  <c r="P500" i="1"/>
  <c r="Q500" i="1"/>
  <c r="P488" i="1"/>
  <c r="Q488" i="1"/>
  <c r="P476" i="1"/>
  <c r="Q476" i="1"/>
  <c r="P464" i="1"/>
  <c r="Q464" i="1"/>
  <c r="P452" i="1"/>
  <c r="Q452" i="1"/>
  <c r="P440" i="1"/>
  <c r="Q440" i="1"/>
  <c r="P428" i="1"/>
  <c r="Q428" i="1"/>
  <c r="P416" i="1"/>
  <c r="Q416" i="1"/>
  <c r="P404" i="1"/>
  <c r="Q404" i="1"/>
  <c r="P392" i="1"/>
  <c r="Q392" i="1"/>
  <c r="P380" i="1"/>
  <c r="Q380" i="1"/>
  <c r="P368" i="1"/>
  <c r="Q368" i="1"/>
  <c r="P356" i="1"/>
  <c r="Q356" i="1"/>
  <c r="P344" i="1"/>
  <c r="Q344" i="1"/>
  <c r="P332" i="1"/>
  <c r="Q332" i="1"/>
  <c r="P320" i="1"/>
  <c r="Q320" i="1"/>
  <c r="P308" i="1"/>
  <c r="Q308" i="1"/>
  <c r="P296" i="1"/>
  <c r="Q296" i="1"/>
  <c r="P284" i="1"/>
  <c r="Q284" i="1"/>
  <c r="P272" i="1"/>
  <c r="Q272" i="1"/>
  <c r="P260" i="1"/>
  <c r="Q260" i="1"/>
  <c r="P248" i="1"/>
  <c r="Q248" i="1"/>
  <c r="P236" i="1"/>
  <c r="Q236" i="1"/>
  <c r="P224" i="1"/>
  <c r="Q224" i="1"/>
  <c r="P212" i="1"/>
  <c r="Q212" i="1"/>
  <c r="P200" i="1"/>
  <c r="Q200" i="1"/>
  <c r="P188" i="1"/>
  <c r="Q188" i="1"/>
  <c r="P176" i="1"/>
  <c r="Q176" i="1"/>
  <c r="P164" i="1"/>
  <c r="Q164" i="1"/>
  <c r="P152" i="1"/>
  <c r="Q152" i="1"/>
  <c r="P140" i="1"/>
  <c r="Q140" i="1"/>
  <c r="P128" i="1"/>
  <c r="Q128" i="1"/>
  <c r="P116" i="1"/>
  <c r="Q116" i="1"/>
  <c r="P104" i="1"/>
  <c r="Q104" i="1"/>
  <c r="P92" i="1"/>
  <c r="Q92" i="1"/>
  <c r="P80" i="1"/>
  <c r="Q80" i="1"/>
  <c r="P68" i="1"/>
  <c r="Q68" i="1"/>
  <c r="P56" i="1"/>
  <c r="Q56" i="1"/>
  <c r="P44" i="1"/>
  <c r="Q44" i="1"/>
  <c r="P32" i="1"/>
  <c r="Q32" i="1"/>
  <c r="P20" i="1"/>
  <c r="Q20" i="1"/>
  <c r="P487" i="1"/>
  <c r="Q487" i="1"/>
  <c r="Q475" i="1"/>
  <c r="P475" i="1"/>
  <c r="Q463" i="1"/>
  <c r="P463" i="1"/>
  <c r="Q451" i="1"/>
  <c r="P451" i="1"/>
  <c r="Q439" i="1"/>
  <c r="P439" i="1"/>
  <c r="Q427" i="1"/>
  <c r="P427" i="1"/>
  <c r="Q415" i="1"/>
  <c r="P415" i="1"/>
  <c r="Q403" i="1"/>
  <c r="P403" i="1"/>
  <c r="Q391" i="1"/>
  <c r="P391" i="1"/>
  <c r="Q379" i="1"/>
  <c r="P379" i="1"/>
  <c r="Q367" i="1"/>
  <c r="P367" i="1"/>
  <c r="Q355" i="1"/>
  <c r="P355" i="1"/>
  <c r="Q343" i="1"/>
  <c r="P343" i="1"/>
  <c r="Q331" i="1"/>
  <c r="P331" i="1"/>
  <c r="Q319" i="1"/>
  <c r="P319" i="1"/>
  <c r="Q307" i="1"/>
  <c r="P307" i="1"/>
  <c r="Q295" i="1"/>
  <c r="P295" i="1"/>
  <c r="Q283" i="1"/>
  <c r="P283" i="1"/>
  <c r="Q271" i="1"/>
  <c r="P271" i="1"/>
  <c r="Q259" i="1"/>
  <c r="P259" i="1"/>
  <c r="Q247" i="1"/>
  <c r="P247" i="1"/>
  <c r="Q235" i="1"/>
  <c r="P235" i="1"/>
  <c r="Q223" i="1"/>
  <c r="P223" i="1"/>
  <c r="Q211" i="1"/>
  <c r="P211" i="1"/>
  <c r="Q199" i="1"/>
  <c r="P199" i="1"/>
  <c r="Q187" i="1"/>
  <c r="P187" i="1"/>
  <c r="Q175" i="1"/>
  <c r="P175" i="1"/>
  <c r="Q163" i="1"/>
  <c r="P163" i="1"/>
  <c r="Q151" i="1"/>
  <c r="P151" i="1"/>
  <c r="Q139" i="1"/>
  <c r="P139" i="1"/>
  <c r="Q127" i="1"/>
  <c r="P127" i="1"/>
  <c r="Q115" i="1"/>
  <c r="P115" i="1"/>
  <c r="Q103" i="1"/>
  <c r="P103" i="1"/>
  <c r="Q91" i="1"/>
  <c r="P91" i="1"/>
  <c r="Q79" i="1"/>
  <c r="P79" i="1"/>
  <c r="Q67" i="1"/>
  <c r="P67" i="1"/>
  <c r="Q55" i="1"/>
  <c r="P55" i="1"/>
  <c r="Q43" i="1"/>
  <c r="P43" i="1"/>
  <c r="Q31" i="1"/>
  <c r="P31" i="1"/>
  <c r="Q19" i="1"/>
  <c r="P19" i="1"/>
  <c r="B37" i="16"/>
  <c r="I3" i="1" l="1"/>
  <c r="J3" i="1" s="1"/>
  <c r="I13" i="1"/>
  <c r="J13" i="1" s="1"/>
  <c r="I11" i="1"/>
  <c r="J11" i="1" s="1"/>
  <c r="I12" i="1"/>
  <c r="J12" i="1" s="1"/>
  <c r="I4" i="1"/>
  <c r="J4" i="1" s="1"/>
  <c r="I10" i="1"/>
  <c r="J10" i="1" s="1"/>
  <c r="I8" i="1"/>
  <c r="J8" i="1" s="1"/>
  <c r="I9" i="1"/>
  <c r="J9" i="1" s="1"/>
  <c r="I14" i="1"/>
  <c r="J14" i="1" s="1"/>
  <c r="I16" i="1"/>
  <c r="J16" i="1" s="1"/>
  <c r="I15" i="1"/>
  <c r="J15" i="1" s="1"/>
  <c r="I2" i="1"/>
  <c r="J2" i="1" s="1"/>
  <c r="I7" i="1"/>
  <c r="J7" i="1" s="1"/>
  <c r="I6" i="1"/>
  <c r="J6" i="1" s="1"/>
  <c r="V3" i="1" a="1"/>
  <c r="V3" i="1" s="1"/>
  <c r="V13" i="1" a="1"/>
  <c r="V13" i="1" s="1"/>
  <c r="V11" i="1" a="1"/>
  <c r="V11" i="1" s="1"/>
  <c r="V12" i="1" a="1"/>
  <c r="V12" i="1" s="1"/>
  <c r="V4" i="1" a="1"/>
  <c r="V4" i="1" s="1"/>
  <c r="V10" i="1" a="1"/>
  <c r="V10" i="1" s="1"/>
  <c r="V8" i="1" a="1"/>
  <c r="V8" i="1" s="1"/>
  <c r="V9" i="1" a="1"/>
  <c r="V9" i="1" s="1"/>
  <c r="V14" i="1" a="1"/>
  <c r="V14" i="1" s="1"/>
  <c r="V16" i="1" a="1"/>
  <c r="V16" i="1" s="1"/>
  <c r="V15" i="1" a="1"/>
  <c r="V15" i="1" s="1"/>
  <c r="V2" i="1" a="1"/>
  <c r="V2" i="1" s="1"/>
  <c r="V7" i="1" a="1"/>
  <c r="V7" i="1" s="1"/>
  <c r="V6" i="1" a="1"/>
  <c r="V6" i="1" s="1"/>
  <c r="X3" i="1" a="1"/>
  <c r="X3" i="1" s="1"/>
  <c r="X13" i="1" a="1"/>
  <c r="X13" i="1" s="1"/>
  <c r="X11" i="1" a="1"/>
  <c r="X11" i="1" s="1"/>
  <c r="X12" i="1" a="1"/>
  <c r="X12" i="1" s="1"/>
  <c r="X4" i="1" a="1"/>
  <c r="X4" i="1" s="1"/>
  <c r="X10" i="1" a="1"/>
  <c r="X10" i="1" s="1"/>
  <c r="X8" i="1" a="1"/>
  <c r="X8" i="1" s="1"/>
  <c r="X9" i="1" a="1"/>
  <c r="X9" i="1" s="1"/>
  <c r="X14" i="1" a="1"/>
  <c r="X14" i="1" s="1"/>
  <c r="X16" i="1" a="1"/>
  <c r="X16" i="1" s="1"/>
  <c r="X15" i="1" a="1"/>
  <c r="X15" i="1" s="1"/>
  <c r="X2" i="1" a="1"/>
  <c r="X2" i="1" s="1"/>
  <c r="X7" i="1" a="1"/>
  <c r="X7" i="1" s="1"/>
  <c r="X6" i="1" a="1"/>
  <c r="X6" i="1" s="1"/>
  <c r="Z3" i="1" a="1"/>
  <c r="Z3" i="1" s="1"/>
  <c r="Z13" i="1" a="1"/>
  <c r="Z13" i="1" s="1"/>
  <c r="Z11" i="1" a="1"/>
  <c r="Z11" i="1" s="1"/>
  <c r="Z12" i="1" a="1"/>
  <c r="Z12" i="1" s="1"/>
  <c r="Z4" i="1" a="1"/>
  <c r="Z4" i="1" s="1"/>
  <c r="Z10" i="1" a="1"/>
  <c r="Z10" i="1" s="1"/>
  <c r="Z8" i="1" a="1"/>
  <c r="Z8" i="1" s="1"/>
  <c r="Z9" i="1" a="1"/>
  <c r="Z9" i="1" s="1"/>
  <c r="Z14" i="1" a="1"/>
  <c r="Z14" i="1" s="1"/>
  <c r="Z16" i="1" a="1"/>
  <c r="Z16" i="1" s="1"/>
  <c r="Z15" i="1" a="1"/>
  <c r="Z15" i="1" s="1"/>
  <c r="Z2" i="1" a="1"/>
  <c r="Z2" i="1" s="1"/>
  <c r="Z7" i="1" a="1"/>
  <c r="Z7" i="1" s="1"/>
  <c r="Z6" i="1" a="1"/>
  <c r="Z6" i="1" s="1"/>
  <c r="AB3" i="1" a="1"/>
  <c r="AB3" i="1" s="1"/>
  <c r="AB13" i="1" a="1"/>
  <c r="AB13" i="1" s="1"/>
  <c r="AB11" i="1" a="1"/>
  <c r="AB11" i="1" s="1"/>
  <c r="AB12" i="1" a="1"/>
  <c r="AB12" i="1" s="1"/>
  <c r="AB4" i="1" a="1"/>
  <c r="AB4" i="1" s="1"/>
  <c r="AB10" i="1" a="1"/>
  <c r="AB10" i="1" s="1"/>
  <c r="AB8" i="1" a="1"/>
  <c r="AB8" i="1" s="1"/>
  <c r="AB9" i="1" a="1"/>
  <c r="AB9" i="1" s="1"/>
  <c r="AB14" i="1" a="1"/>
  <c r="AB14" i="1" s="1"/>
  <c r="AB16" i="1" a="1"/>
  <c r="AB16" i="1" s="1"/>
  <c r="AB15" i="1" a="1"/>
  <c r="AB15" i="1" s="1"/>
  <c r="AB2" i="1" a="1"/>
  <c r="AB2" i="1" s="1"/>
  <c r="AB7" i="1" a="1"/>
  <c r="AB7" i="1" s="1"/>
  <c r="AB6" i="1" a="1"/>
  <c r="AB6" i="1" s="1"/>
  <c r="AD3" i="1" a="1"/>
  <c r="AD3" i="1" s="1"/>
  <c r="AD13" i="1" a="1"/>
  <c r="AD13" i="1" s="1"/>
  <c r="AD11" i="1" a="1"/>
  <c r="AD11" i="1" s="1"/>
  <c r="AD12" i="1" a="1"/>
  <c r="AD12" i="1" s="1"/>
  <c r="AD4" i="1" a="1"/>
  <c r="AD4" i="1" s="1"/>
  <c r="AD10" i="1" a="1"/>
  <c r="AD10" i="1" s="1"/>
  <c r="AD8" i="1" a="1"/>
  <c r="AD8" i="1" s="1"/>
  <c r="AD9" i="1" a="1"/>
  <c r="AD9" i="1" s="1"/>
  <c r="AD14" i="1" a="1"/>
  <c r="AD14" i="1" s="1"/>
  <c r="AD16" i="1" a="1"/>
  <c r="AD16" i="1" s="1"/>
  <c r="AD15" i="1" a="1"/>
  <c r="AD15" i="1" s="1"/>
  <c r="AD2" i="1" a="1"/>
  <c r="AD2" i="1" s="1"/>
  <c r="AD7" i="1" a="1"/>
  <c r="AD7" i="1" s="1"/>
  <c r="AD6" i="1" a="1"/>
  <c r="AD6" i="1" s="1"/>
  <c r="Q10" i="1" l="1"/>
  <c r="P10" i="1"/>
  <c r="P15" i="1"/>
  <c r="Q15" i="1"/>
  <c r="P6" i="1"/>
  <c r="Q6" i="1"/>
  <c r="Q3" i="1"/>
  <c r="P3" i="1"/>
  <c r="P16" i="1"/>
  <c r="Q16" i="1"/>
  <c r="P4" i="1"/>
  <c r="Q4" i="1"/>
  <c r="P7" i="1"/>
  <c r="Q7" i="1"/>
  <c r="P9" i="1"/>
  <c r="Q9" i="1"/>
  <c r="Q13" i="1"/>
  <c r="P13" i="1"/>
  <c r="P2" i="1"/>
  <c r="Q2" i="1"/>
  <c r="P11" i="1"/>
  <c r="Q11" i="1"/>
  <c r="P14" i="1"/>
  <c r="Q14" i="1"/>
  <c r="P12" i="1"/>
  <c r="Q12" i="1"/>
  <c r="P8" i="1"/>
  <c r="Q8" i="1"/>
  <c r="B9" i="16" l="1"/>
  <c r="B11" i="16"/>
  <c r="B13" i="16"/>
  <c r="B15" i="16"/>
  <c r="B17" i="16"/>
  <c r="B19" i="16"/>
  <c r="B21" i="16"/>
  <c r="B23" i="16"/>
  <c r="B25" i="16"/>
  <c r="B27" i="16"/>
  <c r="B29" i="16"/>
  <c r="B31" i="16"/>
  <c r="B33" i="16"/>
  <c r="B35" i="16"/>
  <c r="B6" i="16"/>
  <c r="B8" i="16"/>
  <c r="B10" i="16"/>
  <c r="B12" i="16"/>
  <c r="B14" i="16"/>
  <c r="B16" i="16"/>
  <c r="B18" i="16"/>
  <c r="B20" i="16"/>
  <c r="B22" i="16"/>
  <c r="B24" i="16"/>
  <c r="B26" i="16"/>
  <c r="B28" i="16"/>
  <c r="B30" i="16"/>
  <c r="B32" i="16"/>
  <c r="B34" i="16"/>
  <c r="B36" i="16"/>
  <c r="B7" i="16"/>
  <c r="I5" i="1" l="1"/>
  <c r="J5" i="1" s="1"/>
  <c r="V5" i="1" a="1"/>
  <c r="V5" i="1" s="1"/>
  <c r="X5" i="1" a="1"/>
  <c r="X5" i="1" s="1"/>
  <c r="Z5" i="1" a="1"/>
  <c r="Z5" i="1" s="1"/>
  <c r="AB5" i="1" a="1"/>
  <c r="AB5" i="1" s="1"/>
  <c r="AD5" i="1" a="1"/>
  <c r="AD5" i="1" s="1"/>
  <c r="P5" i="1" l="1"/>
  <c r="Q5" i="1"/>
  <c r="AD4" i="16" l="1"/>
  <c r="AE4" i="16"/>
  <c r="AC4" i="16"/>
  <c r="AF4" i="16"/>
  <c r="W4" i="16"/>
  <c r="L4" i="16"/>
  <c r="X4" i="16"/>
  <c r="M4" i="16"/>
  <c r="Y4" i="16"/>
  <c r="N4" i="16"/>
  <c r="Z4" i="16"/>
  <c r="Q4" i="16"/>
  <c r="AB14" i="16"/>
  <c r="P4" i="16"/>
  <c r="R4" i="16"/>
  <c r="O4" i="16"/>
  <c r="S4" i="16"/>
  <c r="AA4" i="16"/>
  <c r="T4" i="16"/>
  <c r="U4" i="16"/>
  <c r="V4" i="16"/>
  <c r="AB27" i="16" l="1"/>
  <c r="AB24" i="16"/>
  <c r="AB22" i="16"/>
  <c r="AB31" i="16"/>
  <c r="AB25" i="16"/>
  <c r="AB16" i="16"/>
  <c r="AB11" i="16"/>
  <c r="AB36" i="16"/>
  <c r="AB8" i="16"/>
  <c r="AB28" i="16"/>
  <c r="AB35" i="16"/>
  <c r="AB18" i="16"/>
  <c r="AB6" i="16"/>
  <c r="AB33" i="16"/>
  <c r="AB21" i="16"/>
  <c r="AB15" i="16"/>
  <c r="AB7" i="16"/>
  <c r="AB17" i="16"/>
  <c r="AB13" i="16"/>
  <c r="AB12" i="16"/>
  <c r="AB37" i="16"/>
  <c r="K4" i="16"/>
  <c r="AB34" i="16"/>
  <c r="AB19" i="16"/>
  <c r="AB32" i="16"/>
  <c r="AB23" i="16"/>
  <c r="AB26" i="16"/>
  <c r="AB20" i="16"/>
  <c r="AB30" i="16"/>
  <c r="AB10" i="16"/>
  <c r="AB9" i="16"/>
  <c r="AB29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52F6F-7D3C-4816-A0CC-A55A4AD2084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9883D4-7858-4673-9819-9914F1E80D2F}" name="WorksheetConnection_BASE_04042022!$A$1:$V$5322" type="102" refreshedVersion="8" minRefreshableVersion="5" saveData="1">
    <extLst>
      <ext xmlns:x15="http://schemas.microsoft.com/office/spreadsheetml/2010/11/main" uri="{DE250136-89BD-433C-8126-D09CA5730AF9}">
        <x15:connection id="Rango" autoDelete="1">
          <x15:rangePr sourceName="_xlcn.WorksheetConnection_BASE_04042022A1V53221"/>
        </x15:connection>
      </ext>
    </extLst>
  </connection>
  <connection id="3" xr16:uid="{746845C0-BD7C-47A4-943E-0E367389330A}" name="WorksheetConnection_PLANTILLA_RESULTADOS_POSTCALIBRACION.xlsx!BASE" type="102" refreshedVersion="8" minRefreshableVersion="5" saveData="1">
    <extLst>
      <ext xmlns:x15="http://schemas.microsoft.com/office/spreadsheetml/2010/11/main" uri="{DE250136-89BD-433C-8126-D09CA5730AF9}">
        <x15:connection id="BASE" autoDelete="1">
          <x15:rangePr sourceName="_xlcn.WorksheetConnection_PLANTILLA_RESULTADOS_POSTCALIBRACION.xlsxBAS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4">
    <s v="ThisWorkbookDataModel"/>
    <s v="{[Rango].[IdNivelCapability].[All]}"/>
    <s v="{[Rango].[IdNivelCapability].&amp;[1],[Rango].[IdNivelCapability].&amp;[2],[Rango].[IdNivelCapability].&amp;[3]}"/>
    <s v="{[Rango].[RolCalificado].[All]}"/>
  </metadataStrings>
  <mdxMetadata count="3">
    <mdx n="0" f="s">
      <ms ns="1" c="0"/>
    </mdx>
    <mdx n="0" f="s">
      <ms ns="2" c="0"/>
    </mdx>
    <mdx n="0" f="s">
      <ms ns="3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<sst xmlns="http://schemas.openxmlformats.org/spreadsheetml/2006/main" count="8291" uniqueCount="350">
  <si>
    <t>Chapter</t>
  </si>
  <si>
    <t>TipoCapability</t>
  </si>
  <si>
    <t>IdNivelCapability</t>
  </si>
  <si>
    <t>Capability</t>
  </si>
  <si>
    <t>Principiante avanzado</t>
  </si>
  <si>
    <t>Competente</t>
  </si>
  <si>
    <t>Novato</t>
  </si>
  <si>
    <t>Proficiente</t>
  </si>
  <si>
    <t>NivelDomainExpertise</t>
  </si>
  <si>
    <t>IdNivelDomainExpertise</t>
  </si>
  <si>
    <t>NivelCapability</t>
  </si>
  <si>
    <t>MatriculaCalificado</t>
  </si>
  <si>
    <t>MatriculaCalificador</t>
  </si>
  <si>
    <t>NombresCalificador</t>
  </si>
  <si>
    <t>NombresCalificado</t>
  </si>
  <si>
    <t>RolCalificado</t>
  </si>
  <si>
    <t>RolCalificador</t>
  </si>
  <si>
    <t>FechaIngresoCalificado</t>
  </si>
  <si>
    <t>DiffMesesCalificado</t>
  </si>
  <si>
    <t>RangoMesesCalificado</t>
  </si>
  <si>
    <t>FlagNoEvidencidoCore</t>
  </si>
  <si>
    <t>NO</t>
  </si>
  <si>
    <t>FlagConocimiento</t>
  </si>
  <si>
    <t>CorreoCalificado</t>
  </si>
  <si>
    <t>Total general</t>
  </si>
  <si>
    <t>(Varios elementos)</t>
  </si>
  <si>
    <t>TipoCapabilityAgrupado</t>
  </si>
  <si>
    <t>Etiquetas de fila</t>
  </si>
  <si>
    <t>Etiquetas de columna</t>
  </si>
  <si>
    <t>PRINCIPAL</t>
  </si>
  <si>
    <t>IdNivelResolucion</t>
  </si>
  <si>
    <t>NivelResolucion</t>
  </si>
  <si>
    <t>IdNivelLiderazgo</t>
  </si>
  <si>
    <t>NivelLiderazgo</t>
  </si>
  <si>
    <t>IdNivelCultural</t>
  </si>
  <si>
    <t>NivelCultural</t>
  </si>
  <si>
    <t>IdNivel</t>
  </si>
  <si>
    <t>Nivel</t>
  </si>
  <si>
    <t>All</t>
  </si>
  <si>
    <t>Domain expertise</t>
  </si>
  <si>
    <t>Resolución de problemas</t>
  </si>
  <si>
    <t>Liderazgo y comunicación</t>
  </si>
  <si>
    <t>Cultural fit</t>
  </si>
  <si>
    <t>Nivel total</t>
  </si>
  <si>
    <t>Promedio de IdNivelCapability</t>
  </si>
  <si>
    <t>Promedio de IdNivelDomainExpertise</t>
  </si>
  <si>
    <t>Promedio de IdNivelResolucion</t>
  </si>
  <si>
    <t>Promedio de IdNivelLiderazgo</t>
  </si>
  <si>
    <t>Promedio de IdNivelCultural</t>
  </si>
  <si>
    <t>Capacidades</t>
  </si>
  <si>
    <t>Dimensiones</t>
  </si>
  <si>
    <t>Promedio</t>
  </si>
  <si>
    <t>Liderazgo y Comunicación</t>
  </si>
  <si>
    <t>Fit Cultural</t>
  </si>
  <si>
    <t>Nivel general</t>
  </si>
  <si>
    <t>Comentario</t>
  </si>
  <si>
    <t>GS Calificado</t>
  </si>
  <si>
    <t>Programación</t>
  </si>
  <si>
    <t>Control de versiones</t>
  </si>
  <si>
    <t>Análisis y solución de problemas</t>
  </si>
  <si>
    <t>MARTIN OSCAR ROJAS AMADOR</t>
  </si>
  <si>
    <t>MIGUEL ANGEL PAREDES MANCHE</t>
  </si>
  <si>
    <t>JAIME WILLIAM ALATA SOLIER</t>
  </si>
  <si>
    <t>VICTOR ANTONIO GUIMAREY REYES</t>
  </si>
  <si>
    <t>MAGALY CALDERON CCATAMAYO</t>
  </si>
  <si>
    <t>MICHAEL BRYAN LARICO BARZOLA</t>
  </si>
  <si>
    <t>ALEJANDRO LOO PHUN</t>
  </si>
  <si>
    <t>BORIS CHRISTOPHER SINCHE CASTILLO</t>
  </si>
  <si>
    <t>LOURDES MILAGROS LINGAN ROQUE</t>
  </si>
  <si>
    <t>JOSE ANTONIO ARCE ARRARTE</t>
  </si>
  <si>
    <t>JULIO CESAR ALEJOS PORTOCARRERO</t>
  </si>
  <si>
    <t>JULIO CESAR HERNANDEZ RAMIREZ</t>
  </si>
  <si>
    <t>JUAN CARLOS REBOLLEDO REBOLLEDO</t>
  </si>
  <si>
    <t>EYSEN IVAN MENDOZA AMES</t>
  </si>
  <si>
    <t>JHON CLENING CASAS ROMERO</t>
  </si>
  <si>
    <t>LUIS GUILLERMO PALOMINO DONAYRE</t>
  </si>
  <si>
    <t>MAX MORALES MEJIA</t>
  </si>
  <si>
    <t>KIELD BENITES QUISPE</t>
  </si>
  <si>
    <t>RICARDO ALFONSO MINI LEVANO</t>
  </si>
  <si>
    <t>BENJAMIN GIANFRANCO MONTOYA BOJORQUEZ</t>
  </si>
  <si>
    <t>JEFFERSON ANTONIO PEREZ SANCHEZ</t>
  </si>
  <si>
    <t>RENATO PAUL SALAS SALAS</t>
  </si>
  <si>
    <t>STTEFANY HILDA REGALADO VALENZUELA</t>
  </si>
  <si>
    <t>INGRID ISABEL QUIROZ MUÑOZ</t>
  </si>
  <si>
    <t>HECTOR EDUARDO CAPARACHIN LAU</t>
  </si>
  <si>
    <t>CESAR ALEXIS DOMINGUEZ NONALAYA</t>
  </si>
  <si>
    <t>WILLIAM DE JESUS ZABALETA ARAGON</t>
  </si>
  <si>
    <t>LUIS FERNANDO GUZMAN LAMA</t>
  </si>
  <si>
    <t>JESUS MAXIMO MONTOYA ACUNA</t>
  </si>
  <si>
    <t>JHONY HENRY JACOBI RIOS</t>
  </si>
  <si>
    <t>KATERINE ROCIO CLAVO NAVARRO</t>
  </si>
  <si>
    <t>MARTIN HUMBERTO BARRIGA RIVERA</t>
  </si>
  <si>
    <t>DARWIN JEAN FRANCO MANAYAY CASTRO</t>
  </si>
  <si>
    <t>PIERO ANDRE ESCURRA PALACIOS</t>
  </si>
  <si>
    <t>SANDRA LORENA LOPEZ PARIONA</t>
  </si>
  <si>
    <t>EMERSON OLIVER CALDERON FERNANDEZ</t>
  </si>
  <si>
    <t>DIEGO ALBERTO MUNOZ REQUE</t>
  </si>
  <si>
    <t>VICTOR MARTIN CUYA CHUMBILE</t>
  </si>
  <si>
    <t>DIANA PAOLA MIGUEL SALDANA</t>
  </si>
  <si>
    <t>SOFIA ARACELI REDONDO SANTOS</t>
  </si>
  <si>
    <t>HELBERT ORTEGA ACUNA</t>
  </si>
  <si>
    <t>GIULIANA ERIKA PABLO ALEJANDRO</t>
  </si>
  <si>
    <t>GUSTAVO JOSE LLOCLLE QUISPESIVANA</t>
  </si>
  <si>
    <t>GUILLERMO WILLIAM SUXO ESPINOZA</t>
  </si>
  <si>
    <t>ALEX ALCIDES CRUZ ESTEBAN</t>
  </si>
  <si>
    <t>GRETA MELISSA GAVE MIRÓ QUESADA</t>
  </si>
  <si>
    <t>CESAR ANTHONY CALDERON NIMA</t>
  </si>
  <si>
    <t>ZULMA IBETH CASTRO AGREDO</t>
  </si>
  <si>
    <t>NILTON DANIEL MENDOZA OYOLA</t>
  </si>
  <si>
    <t>RENZO MORENO AYALA</t>
  </si>
  <si>
    <t>CARLOS ALBERTO TARAZONA ARRASCO</t>
  </si>
  <si>
    <t>PAMELA LISETTE NUNEZ ZENDER</t>
  </si>
  <si>
    <t>ALEXANDER ESPINOZA MAGALLANES</t>
  </si>
  <si>
    <t>LEYDI LIZZETH ANGELINO VALENZUELA</t>
  </si>
  <si>
    <t>JUAN FREDY ESPINOZA ROJAS</t>
  </si>
  <si>
    <t>CYNTIA KATTIA VARGAS LIMACHE</t>
  </si>
  <si>
    <t>JOSE ANDRES YUPANQUI ZAA</t>
  </si>
  <si>
    <t>JOSE MIGUEL LLATAS VEGA</t>
  </si>
  <si>
    <t>ERICK MIGUEL SALAZAR NARRO</t>
  </si>
  <si>
    <t>JHOMAR DAVID YURIVILCA GOMEZ</t>
  </si>
  <si>
    <t>JACK ALVIS ALVAREZ SOTO</t>
  </si>
  <si>
    <t>RODOLFO AUGUSTO ADRIANZEN BROCQ</t>
  </si>
  <si>
    <t>LUIS FELIPE BERROCAL ZAMBRANO</t>
  </si>
  <si>
    <t>LUIS PAULO JAVE CARITAS</t>
  </si>
  <si>
    <t>AMELIA VICTORIA GALICIA TORALVA</t>
  </si>
  <si>
    <t>IVÁN ALVARO TORRES ROBLES</t>
  </si>
  <si>
    <t>JONATHAN ROJAS GUADALUPE</t>
  </si>
  <si>
    <t>BENJAMIN ANTONIO VALDEZ ARIAS</t>
  </si>
  <si>
    <t>ROSSMERY MERCEDES SALVATIERRA BARRANTES</t>
  </si>
  <si>
    <t>JUAN PABLO ALANIS NN</t>
  </si>
  <si>
    <t>WILLIAM JESUS QUISPE FLORES</t>
  </si>
  <si>
    <t>HECTOR ELIAS HUARANCCA NUÑEZ</t>
  </si>
  <si>
    <t>GERALD LORENZO HINOJOZA VALDEZ</t>
  </si>
  <si>
    <t>ALDO MARCELO OSORIO NAKAYAMA</t>
  </si>
  <si>
    <t>ANGELLO ALEXIS GRADOS BALLÓN</t>
  </si>
  <si>
    <t>FRANKLIN VIZARRETA ESPINOZA</t>
  </si>
  <si>
    <t>LUIS ALFREDO HEREDIA GUERREROS</t>
  </si>
  <si>
    <t>DIEGO GIOVANNI VELASQUEZ TORREALVA</t>
  </si>
  <si>
    <t>YULISSA LADINO BARRIENTOS</t>
  </si>
  <si>
    <t>JORGE LUIS PASTOR FLORES</t>
  </si>
  <si>
    <t>GEISSON LELIS RUEDA FERNANDEZ</t>
  </si>
  <si>
    <t>ITALO ANDRÉ DIAZ OBLITAS</t>
  </si>
  <si>
    <t>CRISTHIAN ALEXIS SALAZAR TRINIDAD</t>
  </si>
  <si>
    <t>GROBER SALCEDO PARIAN</t>
  </si>
  <si>
    <t>JOSE ANTONIO LINARES GALVEZ</t>
  </si>
  <si>
    <t>ERICK GUTIERREZ TALLEDO</t>
  </si>
  <si>
    <t>LIZ MARGOTH MEJIA VALDERRAMA</t>
  </si>
  <si>
    <t>DANTE ANDRÉ CHIPANA BERROCAL</t>
  </si>
  <si>
    <t>ROGER HANS RODRIGUEZ SAMANEZ</t>
  </si>
  <si>
    <t>MOISÉS YOEL PERALES HUAMANI</t>
  </si>
  <si>
    <t>MAGNA GINEBRA CASTRO KANCHA</t>
  </si>
  <si>
    <t>MIGUEL ANGEL LLANTO ACCILIO</t>
  </si>
  <si>
    <t>CHRISTIAN ALEXANDER CUMPEN CUYA</t>
  </si>
  <si>
    <t>GERSON YOVANNI ORIHUELA MAITA</t>
  </si>
  <si>
    <t>TONY FRANK MOLINA VILLEGAS</t>
  </si>
  <si>
    <t>DEIBBY XAVIER JUNIOR MOGOLLÓN BURNEO</t>
  </si>
  <si>
    <t>MARIA EUGENIA JESUS RABINES SALMON</t>
  </si>
  <si>
    <t>VICTOR MARTIN NIEBLAS CASAS</t>
  </si>
  <si>
    <t>RICHARD EDSON MONTEVERDE BARRAZA</t>
  </si>
  <si>
    <t>LENIN GODOFREDO AGUIRRE NAVARRO</t>
  </si>
  <si>
    <t>Servicios en la nube</t>
  </si>
  <si>
    <t>Gobernanza de datos</t>
  </si>
  <si>
    <t>Integración de datos en tiempo real</t>
  </si>
  <si>
    <t>Integración de datos por lotes</t>
  </si>
  <si>
    <t>MLOps</t>
  </si>
  <si>
    <t>Nube BCP</t>
  </si>
  <si>
    <t>Privacidad y seguridad de los datos</t>
  </si>
  <si>
    <t>Procesamiento de datos</t>
  </si>
  <si>
    <t>Base de datos No-SQL</t>
  </si>
  <si>
    <t>CI-CD</t>
  </si>
  <si>
    <t>Base de datos relacional</t>
  </si>
  <si>
    <t>Análisis de datos</t>
  </si>
  <si>
    <t>Arquitectura de datos</t>
  </si>
  <si>
    <t>Bases de datos en la nube</t>
  </si>
  <si>
    <t>Calidad de datos</t>
  </si>
  <si>
    <t>Datalake BCP</t>
  </si>
  <si>
    <t>Datawarehouse BCP</t>
  </si>
  <si>
    <t>SUZANNE GIULIANA VICUÑA SOLORZANO</t>
  </si>
  <si>
    <t>JULIA SOFÍA DÁVILA SALCEDO</t>
  </si>
  <si>
    <t>CARLOS ENRIQUE ANGELES RAMOS</t>
  </si>
  <si>
    <t>AXEL SEBASTIAN POLO CASTILLO</t>
  </si>
  <si>
    <t>JOEL JOHN REGALADO MORALES</t>
  </si>
  <si>
    <t>RUSSEL GUIBARRO COLLADO VIDAL</t>
  </si>
  <si>
    <t>ELIZABETH VILCACURI HUAMANI</t>
  </si>
  <si>
    <t>TipoEvaluacion</t>
  </si>
  <si>
    <t>CL</t>
  </si>
  <si>
    <t>TM</t>
  </si>
  <si>
    <t>RELEVANTE</t>
  </si>
  <si>
    <t>COMPLEMENTARIA</t>
  </si>
  <si>
    <t>Master</t>
  </si>
  <si>
    <t>LLAVE</t>
  </si>
  <si>
    <t>Seguridad</t>
  </si>
  <si>
    <t>SRE</t>
  </si>
  <si>
    <t>Pruebas para desarrolladores</t>
  </si>
  <si>
    <t>Integración de sistemas</t>
  </si>
  <si>
    <t>No evidenciado</t>
  </si>
  <si>
    <t>LLAVE2</t>
  </si>
  <si>
    <t>S62040</t>
  </si>
  <si>
    <t>T27125</t>
  </si>
  <si>
    <t>E15642</t>
  </si>
  <si>
    <t>U21691</t>
  </si>
  <si>
    <t>T04803</t>
  </si>
  <si>
    <t>T19754</t>
  </si>
  <si>
    <t>T10540</t>
  </si>
  <si>
    <t>T31403</t>
  </si>
  <si>
    <t>T00947</t>
  </si>
  <si>
    <t>T31896</t>
  </si>
  <si>
    <t>S91204</t>
  </si>
  <si>
    <t>U17256</t>
  </si>
  <si>
    <t>JEYSSON MARCIAL POQUIOMA HUAMAN</t>
  </si>
  <si>
    <t>WASHINGTON JUNIOR QUEROL DE LA SERNA</t>
  </si>
  <si>
    <t>CARLOS ENRIQUE MUÑOZ GALVEZ</t>
  </si>
  <si>
    <t>CARMELA ROSARIO ALDERETE CAMPOS</t>
  </si>
  <si>
    <t>JONATHAN CHOY RIVERA</t>
  </si>
  <si>
    <t>JESUS MIGUEL PAYANO QUISPE</t>
  </si>
  <si>
    <t>RENZO OMAR SÁNCHEZ PEZO</t>
  </si>
  <si>
    <t>IVAN VENOR GARCIA BAÑOS</t>
  </si>
  <si>
    <t>SANDY SALAS QUISPE</t>
  </si>
  <si>
    <t>CARLOS JUNIOR CASO CASIMIRO</t>
  </si>
  <si>
    <t>ALEX RONY CRUZ MANCHEGO</t>
  </si>
  <si>
    <t>ERIC MIGUEL LLANOS PALOMINO</t>
  </si>
  <si>
    <t>CAL</t>
  </si>
  <si>
    <t>LT</t>
  </si>
  <si>
    <t>BACKEND JAVA</t>
  </si>
  <si>
    <t>T29854</t>
  </si>
  <si>
    <t>T29863</t>
  </si>
  <si>
    <t>T29908</t>
  </si>
  <si>
    <t>T29910</t>
  </si>
  <si>
    <t>T29912</t>
  </si>
  <si>
    <t>T30347</t>
  </si>
  <si>
    <t>T30864</t>
  </si>
  <si>
    <t>T30872</t>
  </si>
  <si>
    <t>T30922</t>
  </si>
  <si>
    <t>T30939</t>
  </si>
  <si>
    <t>T30950</t>
  </si>
  <si>
    <t>T31443</t>
  </si>
  <si>
    <t>T31920</t>
  </si>
  <si>
    <t>ARMANDO CONSTANTE VILLANUEVA ENCARNACIÓN</t>
  </si>
  <si>
    <t>ANGEL LEONARD NAMAY CABANILLAS</t>
  </si>
  <si>
    <t>GUIDO GHISOLFI NN</t>
  </si>
  <si>
    <t>ELKIN DAZA FLOREZ</t>
  </si>
  <si>
    <t>FABIO ALEJANDRO SARMIENTO PELAEZ</t>
  </si>
  <si>
    <t>ANTHONY JEFFREY MORENO CAMPOS</t>
  </si>
  <si>
    <t>EDGARD ALVA FAJARDO</t>
  </si>
  <si>
    <t>CESAR MIGUEL CASASOLA HUAMANCUSI</t>
  </si>
  <si>
    <t>DIEGO MIGUEL ESPOSITO NN</t>
  </si>
  <si>
    <t>HERNAN DAVID MENESES GOMEZ</t>
  </si>
  <si>
    <t>JAVIER IGNACIO VALLEJO GUZMAN</t>
  </si>
  <si>
    <t>ABEL ALEJANDRO MARTELL RAMIREZ</t>
  </si>
  <si>
    <t>BELISARIO JUNIOR DE LA MATA BELENO</t>
  </si>
  <si>
    <t>armandovillanuevae@bcp.com.pe</t>
  </si>
  <si>
    <t>angelnamay@bcp.com.pe</t>
  </si>
  <si>
    <t>guidoghisolfi@bcp.com.pe</t>
  </si>
  <si>
    <t>elkindaza@bcp.com.pe</t>
  </si>
  <si>
    <t>fabiosarmiento@bcp.com.pe</t>
  </si>
  <si>
    <t>anthonymoreno@bcp.com.pe</t>
  </si>
  <si>
    <t>edgardalva@bcp.com.pe</t>
  </si>
  <si>
    <t>cesarcasasola@bcp.com.pe</t>
  </si>
  <si>
    <t>diegoesposito@bcp.com.pe</t>
  </si>
  <si>
    <t>hernanmeneses@bcp.com.pe</t>
  </si>
  <si>
    <t>javiervallejo@bcp.com.pe</t>
  </si>
  <si>
    <t>ivangarcia@bcp.com.pe</t>
  </si>
  <si>
    <t>abelmartell@bcp.com.pe</t>
  </si>
  <si>
    <t>carloscaso@bcp.com.pe</t>
  </si>
  <si>
    <t>belisariodelamata@bcp.com.pe</t>
  </si>
  <si>
    <t>Java</t>
  </si>
  <si>
    <t>Diseño de patrones</t>
  </si>
  <si>
    <t>Sistemas operativos y redes</t>
  </si>
  <si>
    <t>Gobernanza de TI</t>
  </si>
  <si>
    <t>Warehouse</t>
  </si>
  <si>
    <t>Arquitectura de solución</t>
  </si>
  <si>
    <t>Cloud</t>
  </si>
  <si>
    <t>#Evaluados</t>
  </si>
  <si>
    <t>% Distribución</t>
  </si>
  <si>
    <t># Evaluados</t>
  </si>
  <si>
    <t>Promedio de capacidades</t>
  </si>
  <si>
    <t>Promedio de Domain Expertise</t>
  </si>
  <si>
    <t>Alerta</t>
  </si>
  <si>
    <t>T28462</t>
  </si>
  <si>
    <t>S02264</t>
  </si>
  <si>
    <t>T28413</t>
  </si>
  <si>
    <t>T22925</t>
  </si>
  <si>
    <t>E13922</t>
  </si>
  <si>
    <t>S00347</t>
  </si>
  <si>
    <t>S71114</t>
  </si>
  <si>
    <t>EDUARDO SAUSURIN NN</t>
  </si>
  <si>
    <t>PEDRO MANUEL VARILLAS OBREGON</t>
  </si>
  <si>
    <t>LUIS ALFONSO QUISPE AYLAS</t>
  </si>
  <si>
    <t>JOSE SANTOS VENTURA ARTEAGA</t>
  </si>
  <si>
    <t>YANIRA ELENA MURRIEL VALDIVIA</t>
  </si>
  <si>
    <t>RENE RUBEN PLAZ CABRERA</t>
  </si>
  <si>
    <t>JAVIER ENRIQUE VILLEGAS HERRERA</t>
  </si>
  <si>
    <t>T29890</t>
  </si>
  <si>
    <t>T29892</t>
  </si>
  <si>
    <t>T29911</t>
  </si>
  <si>
    <t>T30350</t>
  </si>
  <si>
    <t>T30402</t>
  </si>
  <si>
    <t>T30406</t>
  </si>
  <si>
    <t>T30867</t>
  </si>
  <si>
    <t>T30875</t>
  </si>
  <si>
    <t>T30923</t>
  </si>
  <si>
    <t>T30926</t>
  </si>
  <si>
    <t>T31318</t>
  </si>
  <si>
    <t>T31320</t>
  </si>
  <si>
    <t>T31329</t>
  </si>
  <si>
    <t>T31351</t>
  </si>
  <si>
    <t>T31356</t>
  </si>
  <si>
    <t>T31900</t>
  </si>
  <si>
    <t>T03850</t>
  </si>
  <si>
    <t>LEONARDO ANDRÉS IBÁÑEZ PAVEZ</t>
  </si>
  <si>
    <t>SAMUEL ENRIQUE TOVAR BARRIOS</t>
  </si>
  <si>
    <t>SAMUEL ANDRES ZABALA CAAMAÑO</t>
  </si>
  <si>
    <t>MARIO DAVID SORIA VILCA</t>
  </si>
  <si>
    <t>TOMÁS ALEJANDRO GONZÁLEZ CÁCERES</t>
  </si>
  <si>
    <t>WALTER RODRIGO MUÑOZ ZAMORANO</t>
  </si>
  <si>
    <t>JUAN PABLO CÁNEPA ALVAREZ</t>
  </si>
  <si>
    <t>MARTIN ENRIQUE CALVO CCAPA</t>
  </si>
  <si>
    <t>YAMPIER ECHEVERRY REYES</t>
  </si>
  <si>
    <t>SERGIO ANDRES LOPEZ OSORIO</t>
  </si>
  <si>
    <t>JESUS BRAYAN CHAVEZ OLORTEGUI</t>
  </si>
  <si>
    <t>MIGUEL ANGEL CONCEPCION TIZA</t>
  </si>
  <si>
    <t>JONATHAN MAX BELLIDO TELLO</t>
  </si>
  <si>
    <t>JUAN NICOLAS SILVA GONZALEZ</t>
  </si>
  <si>
    <t>SAUL CASTILLO LOPEZ</t>
  </si>
  <si>
    <t>SEAN-PAUL RODRIGO GOMEZ MORALES</t>
  </si>
  <si>
    <t>ELICEO JOSUE PARADA VALLE</t>
  </si>
  <si>
    <t>leonardoibanez@bcp.com.pe</t>
  </si>
  <si>
    <t>samueltovar@bcp.com.pe</t>
  </si>
  <si>
    <t>samuelzabala@bcp.com.pe</t>
  </si>
  <si>
    <t>mariosoria@bcp.com.pe</t>
  </si>
  <si>
    <t>tomasgonzalez@bcp.com.pe</t>
  </si>
  <si>
    <t>waltermunoz@bcp.com.pe</t>
  </si>
  <si>
    <t>martincalvo@bcp.com.pe</t>
  </si>
  <si>
    <t>yampierecheverry@bcp.com.pe</t>
  </si>
  <si>
    <t>sergiolopezo@bcp.com.pe</t>
  </si>
  <si>
    <t>jesuschavez@bcp.com.pe</t>
  </si>
  <si>
    <t>miguelconcepcion@bcp.com.pe</t>
  </si>
  <si>
    <t>jonathanbellido@bcp.com.pe</t>
  </si>
  <si>
    <t>juansilvag@bcp.com.pe</t>
  </si>
  <si>
    <t>saulcastillo@bcp.com.pe</t>
  </si>
  <si>
    <t>sean-paulgomez@bcp.com.pe</t>
  </si>
  <si>
    <t>eliceojparada@bcp.com.pe</t>
  </si>
  <si>
    <t>Contenedores</t>
  </si>
  <si>
    <t>SÍ</t>
  </si>
  <si>
    <t>EVALUACION ANTERIOR</t>
  </si>
  <si>
    <t>EVALUACIÓN</t>
  </si>
  <si>
    <t>A2</t>
  </si>
  <si>
    <t>A1</t>
  </si>
  <si>
    <t>S4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</si>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</sst>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Flexo"/>
      <family val="3"/>
    </font>
    <font>
      <b/>
      <sz val="11"/>
      <color theme="1"/>
      <name val="Flexo"/>
      <family val="3"/>
    </font>
    <font>
      <b/>
      <sz val="11"/>
      <color theme="0"/>
      <name val="Flexo"/>
      <family val="3"/>
    </font>
    <font>
      <sz val="11"/>
      <color theme="1"/>
      <name val="Flexo"/>
      <family val="3"/>
    </font>
    <font>
      <b/>
      <sz val="11"/>
      <name val="Flexo"/>
      <family val="3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Flexo"/>
      <family val="3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rgb="FFFFCE33"/>
        <bgColor indexed="64"/>
      </patternFill>
    </fill>
  </fills>
  <borders count="11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pivotButton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textRotation="90"/>
    </xf>
    <xf numFmtId="1" fontId="0" fillId="0" borderId="0" xfId="0" applyNumberFormat="1"/>
    <xf numFmtId="164" fontId="3" fillId="0" borderId="4" xfId="0" applyNumberFormat="1" applyFont="1" applyBorder="1" applyAlignment="1">
      <alignment horizontal="center" vertical="center"/>
    </xf>
    <xf numFmtId="0" fontId="4" fillId="2" borderId="5" xfId="0" applyFont="1" applyFill="1" applyBorder="1"/>
    <xf numFmtId="0" fontId="4" fillId="2" borderId="5" xfId="0" applyFont="1" applyFill="1" applyBorder="1" applyAlignment="1">
      <alignment textRotation="90"/>
    </xf>
    <xf numFmtId="0" fontId="4" fillId="3" borderId="5" xfId="0" applyFont="1" applyFill="1" applyBorder="1" applyAlignment="1">
      <alignment horizontal="center" textRotation="90"/>
    </xf>
    <xf numFmtId="0" fontId="3" fillId="4" borderId="5" xfId="0" applyFont="1" applyFill="1" applyBorder="1" applyAlignment="1">
      <alignment horizontal="center" textRotation="90"/>
    </xf>
    <xf numFmtId="0" fontId="3" fillId="0" borderId="7" xfId="0" applyFont="1" applyBorder="1" applyAlignment="1">
      <alignment horizontal="center"/>
    </xf>
    <xf numFmtId="0" fontId="5" fillId="0" borderId="5" xfId="0" applyFont="1" applyBorder="1"/>
    <xf numFmtId="164" fontId="3" fillId="5" borderId="5" xfId="0" applyNumberFormat="1" applyFont="1" applyFill="1" applyBorder="1" applyAlignment="1">
      <alignment horizontal="center"/>
    </xf>
    <xf numFmtId="1" fontId="1" fillId="0" borderId="0" xfId="0" applyNumberFormat="1" applyFont="1"/>
    <xf numFmtId="0" fontId="6" fillId="5" borderId="6" xfId="0" applyFont="1" applyFill="1" applyBorder="1" applyAlignment="1">
      <alignment textRotation="90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4" fillId="2" borderId="6" xfId="0" applyFont="1" applyFill="1" applyBorder="1" applyAlignment="1">
      <alignment textRotation="90"/>
    </xf>
    <xf numFmtId="0" fontId="4" fillId="6" borderId="5" xfId="0" applyFont="1" applyFill="1" applyBorder="1" applyAlignment="1">
      <alignment textRotation="90"/>
    </xf>
    <xf numFmtId="0" fontId="8" fillId="9" borderId="0" xfId="0" applyFont="1" applyFill="1" applyAlignment="1">
      <alignment textRotation="90"/>
    </xf>
    <xf numFmtId="0" fontId="6" fillId="10" borderId="7" xfId="0" applyFont="1" applyFill="1" applyBorder="1" applyAlignment="1">
      <alignment horizontal="center"/>
    </xf>
    <xf numFmtId="1" fontId="0" fillId="0" borderId="5" xfId="0" applyNumberFormat="1" applyBorder="1" applyAlignment="1">
      <alignment horizontal="left"/>
    </xf>
    <xf numFmtId="0" fontId="4" fillId="2" borderId="9" xfId="0" applyFont="1" applyFill="1" applyBorder="1"/>
    <xf numFmtId="0" fontId="4" fillId="2" borderId="9" xfId="0" applyFont="1" applyFill="1" applyBorder="1" applyAlignment="1">
      <alignment textRotation="90"/>
    </xf>
    <xf numFmtId="0" fontId="0" fillId="0" borderId="10" xfId="0" applyBorder="1"/>
    <xf numFmtId="164" fontId="0" fillId="0" borderId="10" xfId="0" applyNumberFormat="1" applyBorder="1"/>
    <xf numFmtId="164" fontId="3" fillId="5" borderId="10" xfId="0" applyNumberFormat="1" applyFont="1" applyFill="1" applyBorder="1" applyAlignment="1">
      <alignment horizontal="center"/>
    </xf>
    <xf numFmtId="0" fontId="9" fillId="7" borderId="8" xfId="0" applyFont="1" applyFill="1" applyBorder="1" applyAlignment="1">
      <alignment horizontal="center"/>
    </xf>
    <xf numFmtId="0" fontId="10" fillId="8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23">
    <dxf>
      <numFmt numFmtId="1" formatCode="0"/>
    </dxf>
    <dxf>
      <numFmt numFmtId="1" formatCode="0"/>
    </dxf>
    <dxf>
      <alignment textRotation="90"/>
    </dxf>
    <dxf>
      <alignment textRotation="9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colors>
    <mruColors>
      <color rgb="FFFF7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microsoft.com/office/2007/relationships/slicerCache" Target="slicerCaches/slicerCache1.xml"/><Relationship Id="rId26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microsoft.com/office/2007/relationships/slicerCache" Target="slicerCaches/slicerCache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openxmlformats.org/officeDocument/2006/relationships/styles" Target="styles.xml"/><Relationship Id="rId10" Type="http://schemas.openxmlformats.org/officeDocument/2006/relationships/pivotCacheDefinition" Target="pivotCache/pivotCacheDefinition3.xml"/><Relationship Id="rId19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connections" Target="connections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557213</xdr:colOff>
      <xdr:row>9</xdr:row>
      <xdr:rowOff>188119</xdr:rowOff>
    </xdr:from>
    <xdr:to>
      <xdr:col>17</xdr:col>
      <xdr:colOff>238126</xdr:colOff>
      <xdr:row>22</xdr:row>
      <xdr:rowOff>164307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NombresCalificador">
              <a:extLst>
                <a:ext uri="{FF2B5EF4-FFF2-40B4-BE49-F238E27FC236}">
                  <a16:creationId xmlns:a16="http://schemas.microsoft.com/office/drawing/2014/main" id="{C99C87DB-1105-5EAC-C62E-FBAD644695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sCalifica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46494" y="1974057"/>
              <a:ext cx="501491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533401</xdr:colOff>
      <xdr:row>2</xdr:row>
      <xdr:rowOff>164308</xdr:rowOff>
    </xdr:from>
    <xdr:to>
      <xdr:col>17</xdr:col>
      <xdr:colOff>250031</xdr:colOff>
      <xdr:row>9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ipoEvaluacion">
              <a:extLst>
                <a:ext uri="{FF2B5EF4-FFF2-40B4-BE49-F238E27FC236}">
                  <a16:creationId xmlns:a16="http://schemas.microsoft.com/office/drawing/2014/main" id="{8AE31762-6C54-148C-E9A3-0ED2FABDE2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03557" y="545308"/>
              <a:ext cx="5050630" cy="12406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922812</xdr:colOff>
      <xdr:row>3</xdr:row>
      <xdr:rowOff>980580</xdr:rowOff>
    </xdr:from>
    <xdr:to>
      <xdr:col>20</xdr:col>
      <xdr:colOff>1832758</xdr:colOff>
      <xdr:row>5</xdr:row>
      <xdr:rowOff>155163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angoMesesCalificado 2">
              <a:extLst>
                <a:ext uri="{FF2B5EF4-FFF2-40B4-BE49-F238E27FC236}">
                  <a16:creationId xmlns:a16="http://schemas.microsoft.com/office/drawing/2014/main" id="{0F2A0396-E030-426A-8D3C-FB442CECD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4013" y="153723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5995372" backgroundQuery="1" createdVersion="6" refreshedVersion="8" minRefreshableVersion="3" recordCount="0" supportSubquery="1" supportAdvancedDrill="1" xr:uid="{6CDDF582-B8E7-428B-BE40-7FA9E114E926}">
  <cacheSource type="external" connectionId="1"/>
  <cacheFields count="6">
    <cacheField name="[Rango].[NombresCalificado].[NombresCalificado]" caption="NombresCalificado" numFmtId="0" hierarchy="34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Capability].[Capability]" caption="Capability" numFmtId="0" hierarchy="41" level="1">
      <sharedItems count="19">
        <s v="Análisis de datos"/>
        <s v="Arquitectura de datos"/>
        <s v="Base de datos No-SQL"/>
        <s v="Base de datos relacional"/>
        <s v="Bases de datos en la nube"/>
        <s v="Calidad de datos"/>
        <s v="CI-CD"/>
        <s v="Control de versiones"/>
        <s v="Datalake BCP"/>
        <s v="Datawarehouse BCP"/>
        <s v="Gobernanza de datos"/>
        <s v="Integración de datos en tiempo real"/>
        <s v="Integración de datos por lotes"/>
        <s v="MLOps"/>
        <s v="Nube BCP"/>
        <s v="Privacidad y seguridad de los datos"/>
        <s v="Procesamiento de datos"/>
        <s v="Programación"/>
        <s v="Servicios en la nube"/>
      </sharedItems>
    </cacheField>
    <cacheField name="[Measures].[Promedio de IdNivelCapability]" caption="Promedio de IdNivelCapability" numFmtId="0" hierarchy="64" level="32767"/>
    <cacheField name="[Rango].[NombresCalificador].[NombresCalificador]" caption="NombresCalificador" numFmtId="0" hierarchy="30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Rango].[IdNivelCapability].[IdNivelCapability]" caption="IdNivelCapability" numFmtId="0" hierarchy="45" level="1">
      <sharedItems containsSemiMixedTypes="0" containsNonDate="0" containsString="0"/>
    </cacheField>
    <cacheField name="[Rango].[RangoMesesCalificado].[RangoMesesCalificado]" caption="RangoMesesCalificado" numFmtId="0" hierarchy="38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3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5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1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4722225" backgroundQuery="1" createdVersion="6" refreshedVersion="8" minRefreshableVersion="3" recordCount="0" supportSubquery="1" supportAdvancedDrill="1" xr:uid="{CB79789B-AC6A-4C8A-95EA-2504BF351BAF}">
  <cacheSource type="external" connectionId="1"/>
  <cacheFields count="7">
    <cacheField name="[Rango].[NombresCalificado].[NombresCalificado]" caption="NombresCalificado" numFmtId="0" hierarchy="36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NombresCalificador].[NombresCalificador]" caption="NombresCalificador" numFmtId="0" hierarchy="32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Measures].[Promedio de IdNivelDomainExpertise]" caption="Promedio de IdNivelDomainExpertise" numFmtId="0" hierarchy="71" level="32767"/>
    <cacheField name="[Measures].[Promedio de IdNivelResolucion]" caption="Promedio de IdNivelResolucion" numFmtId="0" hierarchy="72" level="32767"/>
    <cacheField name="[Measures].[Promedio de IdNivelLiderazgo]" caption="Promedio de IdNivelLiderazgo" numFmtId="0" hierarchy="73" level="32767"/>
    <cacheField name="[Measures].[Promedio de IdNivelCultural]" caption="Promedio de IdNivelCultural" numFmtId="0" hierarchy="74" level="32767"/>
    <cacheField name="[Rango].[RangoMesesCalificado].[RangoMesesCalificado]" caption="RangoMesesCalificado" numFmtId="0" hierarchy="40" level="1">
      <sharedItems containsSemiMixedTypes="0" containsNonDate="0" containsString="0"/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1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6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52.527202662037" backgroundQuery="1" createdVersion="8" refreshedVersion="8" minRefreshableVersion="3" recordCount="0" supportSubquery="1" supportAdvancedDrill="1" xr:uid="{B30A87B6-AE3E-472B-901E-C26DC385FCA6}">
  <cacheSource type="external" connectionId="1"/>
  <cacheFields count="5">
    <cacheField name="[Measures].[Recuento distinto de MatriculaCalificado 2]" caption="Recuento distinto de MatriculaCalificado 2" numFmtId="0" hierarchy="77" level="32767"/>
    <cacheField name="[BASE].[NivelResolucion].[NivelResolucion]" caption="NivelResolucion" numFmtId="0" hierarchy="23" level="1">
      <sharedItems count="4">
        <s v="Competente"/>
        <s v="Master"/>
        <s v="Principiante avanzado"/>
        <s v="Proficiente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52.527204976854" backgroundQuery="1" createdVersion="8" refreshedVersion="8" minRefreshableVersion="3" recordCount="0" supportSubquery="1" supportAdvancedDrill="1" xr:uid="{838F19F2-86EE-43F4-B968-4835A66C7F09}">
  <cacheSource type="external" connectionId="1"/>
  <cacheFields count="5">
    <cacheField name="[Measures].[Recuento distinto de MatriculaCalificado 2]" caption="Recuento distinto de MatriculaCalificado 2" numFmtId="0" hierarchy="77" level="32767"/>
    <cacheField name="[BASE].[NivelLiderazgo].[NivelLiderazgo]" caption="NivelLiderazgo" numFmtId="0" hierarchy="25" level="1">
      <sharedItems count="4">
        <s v="Competente"/>
        <s v="Novato"/>
        <s v="Principiante avanzado"/>
        <s v="Proficiente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52.527207060186" backgroundQuery="1" createdVersion="8" refreshedVersion="8" minRefreshableVersion="3" recordCount="0" supportSubquery="1" supportAdvancedDrill="1" xr:uid="{17C8D236-8ECC-4364-A3CE-810B068DBAD0}">
  <cacheSource type="external" connectionId="1"/>
  <cacheFields count="5">
    <cacheField name="[Measures].[Recuento distinto de MatriculaCalificado 2]" caption="Recuento distinto de MatriculaCalificado 2" numFmtId="0" hierarchy="77" level="32767"/>
    <cacheField name="[BASE].[NivelCultural].[NivelCultural]" caption="NivelCultural" numFmtId="0" hierarchy="27" level="1">
      <sharedItems count="3">
        <s v="Competente"/>
        <s v="Principiante avanzado"/>
        <s v="Proficiente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52.527209259257" backgroundQuery="1" createdVersion="8" refreshedVersion="8" minRefreshableVersion="3" recordCount="0" supportSubquery="1" supportAdvancedDrill="1" xr:uid="{427F26BF-7700-4851-B93A-8955D9F8A4FD}">
  <cacheSource type="external" connectionId="1"/>
  <cacheFields count="5">
    <cacheField name="[Measures].[Recuento distinto de MatriculaCalificado 2]" caption="Recuento distinto de MatriculaCalificado 2" numFmtId="0" hierarchy="77" level="32767"/>
    <cacheField name="[BASE].[Nivel].[Nivel]" caption="Nivel" numFmtId="0" hierarchy="29" level="1">
      <sharedItems count="4">
        <s v="Competente"/>
        <s v="Novato"/>
        <s v="Principiante avanzado"/>
        <s v="Proficiente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2" memberValueDatatype="130" unbalanced="0">
      <fieldsUsage count="2">
        <fieldUsage x="-1"/>
        <fieldUsage x="1"/>
      </fieldsUsage>
    </cacheHierarchy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52.527211458335" backgroundQuery="1" createdVersion="8" refreshedVersion="8" minRefreshableVersion="3" recordCount="0" supportSubquery="1" supportAdvancedDrill="1" xr:uid="{80FB73EB-C9F8-4717-A941-34345508695E}">
  <cacheSource type="external" connectionId="1"/>
  <cacheFields count="5">
    <cacheField name="[BASE].[NivelDomainExpertise].[NivelDomainExpertise]" caption="NivelDomainExpertise" numFmtId="0" hierarchy="21" level="1">
      <sharedItems count="4">
        <s v="Competente"/>
        <s v="Novato"/>
        <s v="Principiante avanzado"/>
        <s v="Proficiente"/>
      </sharedItems>
    </cacheField>
    <cacheField name="[Measures].[Recuento distinto de MatriculaCalificado 2]" caption="Recuento distinto de MatriculaCalificado 2" numFmtId="0" hierarchy="77" level="32767"/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0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52.527217476854" backgroundQuery="1" createdVersion="6" refreshedVersion="8" minRefreshableVersion="3" recordCount="0" supportSubquery="1" supportAdvancedDrill="1" xr:uid="{ACA3805A-AC8F-4F37-80B2-BE597E061D89}">
  <cacheSource type="external" connectionId="1"/>
  <cacheFields count="6">
    <cacheField name="[Rango].[NivelDomainExpertise].[NivelDomainExpertise]" caption="NivelDomainExpertise" numFmtId="0" hierarchy="52" level="1">
      <sharedItems count="1">
        <s v="Principiante avanzado"/>
      </sharedItems>
    </cacheField>
    <cacheField name="[Rango].[RolCalificado].[RolCalificado]" caption="RolCalificado" numFmtId="0" hierarchy="42" level="1">
      <sharedItems containsSemiMixedTypes="0" containsNonDate="0" containsString="0"/>
    </cacheField>
    <cacheField name="[Rango].[NombresCalificado].[NombresCalificado]" caption="NombresCalificado" numFmtId="0" hierarchy="36" level="1">
      <sharedItems count="1">
        <s v="ARMANDO CONSTANTE VILLANUEVA ENCARNACIÓN"/>
      </sharedItems>
    </cacheField>
    <cacheField name="[Rango].[Capability].[Capability]" caption="Capability" numFmtId="0" hierarchy="43" level="1">
      <sharedItems count="12">
        <s v="Base de datos No-SQL"/>
        <s v="Base de datos relacional"/>
        <s v="Control de versiones"/>
        <s v="Diseño de patrones"/>
        <s v="Gobernanza de TI"/>
        <s v="Java"/>
        <s v="Programación"/>
        <s v="Pruebas para desarrolladores"/>
        <s v="Seguridad"/>
        <s v="Sistemas operativos y redes"/>
        <s v="SRE"/>
        <s v="Warehouse"/>
      </sharedItems>
    </cacheField>
    <cacheField name="[Measures].[Promedio de IdNivelCapability]" caption="Promedio de IdNivelCapability" numFmtId="0" hierarchy="67" level="32767"/>
    <cacheField name="[Rango].[IdNivelCapability].[IdNivelCapability]" caption="IdNivelCapability" numFmtId="0" hierarchy="48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3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5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>
      <fieldsUsage count="2">
        <fieldUsage x="-1"/>
        <fieldUsage x="0"/>
      </fieldsUsage>
    </cacheHierarchy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3912039" backgroundQuery="1" createdVersion="3" refreshedVersion="8" minRefreshableVersion="3" recordCount="0" supportSubquery="1" supportAdvancedDrill="1" xr:uid="{DAC3E467-6A41-4174-9D0A-FEFAB209958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1157067632"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52.527199305558" backgroundQuery="1" createdVersion="3" refreshedVersion="8" minRefreshableVersion="3" recordCount="0" supportSubquery="1" supportAdvancedDrill="1" xr:uid="{F59E17E2-5BB3-48FB-A529-9334378BF5F3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1540166952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0852CC-3EAA-40DE-85A7-B03148D709C7}" name="TablaDinámica4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23:H27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3">
        <item x="1"/>
        <item x="0"/>
        <item x="2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B476F9-1742-4315-9230-B0763AC5FF3F}" name="TablaDinámica3" cacheId="1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3:D28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4">
        <item x="1"/>
        <item x="2"/>
        <item x="0"/>
        <item x="3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8D185-A341-4DA2-ACDB-DB4659BA6EAA}" name="TablaDinámica2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5:H10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4">
        <item x="2"/>
        <item x="0"/>
        <item x="3"/>
        <item x="1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4">
              <x v="0"/>
              <x v="1"/>
              <x v="2"/>
              <x v="3"/>
            </reference>
          </references>
        </pivotArea>
      </pivotAreas>
    </conditionalFormat>
  </conditionalFormat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570673-A1CC-429F-8AA9-683EE3BDA7A6}" name="TablaDinámica1" cacheId="1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5:D10" firstHeaderRow="0" firstDataRow="1" firstDataCol="1"/>
  <pivotFields count="5">
    <pivotField axis="axisRow" allDrilled="1" subtotalTop="0" showAll="0" defaultSubtotal="0" defaultAttributeDrillState="1">
      <items count="4">
        <item x="1"/>
        <item x="2"/>
        <item x="0"/>
        <item x="3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5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0" count="4">
              <x v="0"/>
              <x v="1"/>
              <x v="2"/>
              <x v="3"/>
            </reference>
          </references>
        </pivotArea>
      </pivotAreas>
    </conditionalFormat>
  </conditionalFormat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328C8D-1795-4948-96E3-DDE26EEE6429}" name="TablaDinámica5" cacheId="1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40:F45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4">
        <item x="1"/>
        <item x="2"/>
        <item x="0"/>
        <item x="3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2835A-6F76-47F3-976F-742FDEB0D1E0}" name="TablaDinámica10" cacheId="17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compact="0" compactData="0" multipleFieldFilters="0" chartFormat="17">
  <location ref="A4:N6" firstHeaderRow="1" firstDataRow="2" firstDataCol="2" rowPageCount="2" colPageCount="1"/>
  <pivotFields count="6">
    <pivotField axis="axisRow" compact="0" allDrilled="1" outline="0" subtotalTop="0" showAll="0" defaultSubtotal="0" defaultAttributeDrillState="1">
      <items count="1">
        <item x="0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1">
        <item x="0"/>
      </items>
    </pivotField>
    <pivotField axis="axisCol" compact="0" allDrilled="1" outline="0" subtotalTop="0" showAll="0" defaultSubtotal="0" defaultAttributeDrillState="1">
      <items count="12">
        <item x="2"/>
        <item x="6"/>
        <item x="7"/>
        <item x="8"/>
        <item x="10"/>
        <item x="0"/>
        <item x="1"/>
        <item x="3"/>
        <item x="4"/>
        <item x="5"/>
        <item x="9"/>
        <item x="11"/>
      </items>
    </pivotField>
    <pivotField dataField="1" compact="0" outline="0" subtotalTop="0" showAll="0" defaultSubtotal="0"/>
    <pivotField axis="axisPage" compact="0" allDrilled="1" outline="0" subtotalTop="0" showAll="0" dataSourceSort="1" defaultSubtotal="0" defaultAttributeDrillState="1"/>
  </pivotFields>
  <rowFields count="2">
    <field x="0"/>
    <field x="2"/>
  </rowFields>
  <rowItems count="1">
    <i>
      <x/>
      <x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pageFields count="2">
    <pageField fld="1" hier="42" name="[Rango].[RolCalificado].[All]" cap="All"/>
    <pageField fld="5" hier="48" name="[Rango].[IdNivelCapability].[All]" cap="All"/>
  </pageFields>
  <dataFields count="1">
    <dataField name="Promedio de IdNivelCapability" fld="4" subtotal="average" baseField="2" baseItem="0"/>
  </dataFields>
  <formats count="1">
    <format dxfId="3">
      <pivotArea dataOnly="0" labelOnly="1" outline="0" fieldPosition="0">
        <references count="1">
          <reference field="3" count="0"/>
        </references>
      </pivotArea>
    </format>
  </formats>
  <conditionalFormats count="1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2"/>
    <rowHierarchyUsage hierarchyUsage="36"/>
  </rowHierarchiesUsage>
  <colHierarchiesUsage count="1">
    <colHierarchyUsage hierarchyUsage="4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78E7A-73D7-49C3-AB62-D4945D77AF24}" name="TablaDinámica14" cacheId="10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4:T131" firstHeaderRow="1" firstDataRow="2" firstDataCol="1" rowPageCount="1" colPageCount="1"/>
  <pivotFields count="6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Col" allDrilled="1" showAll="0" defaultAttributeDrillState="1">
      <items count="20">
        <item x="7"/>
        <item x="17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8"/>
        <item t="default"/>
      </items>
    </pivotField>
    <pivotField dataField="1" showAll="0" defaultSubtotal="0"/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allDrilled="1" subtotalTop="0" showAll="0" dataSourceSort="1" defaultAttributeDrillState="1">
      <items count="1">
        <item t="default"/>
      </items>
    </pivotField>
    <pivotField allDrilled="1" subtotalTop="0" showAll="0" dataSourceSort="1" defaultAttributeDrillState="1"/>
  </pivotFields>
  <rowFields count="2">
    <field x="3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pageFields count="1">
    <pageField fld="4" hier="45" name="[Rango].[IdNivelCapability].&amp;[1]" cap="1"/>
  </pageFields>
  <dataFields count="1">
    <dataField name="Promedio de IdNivelCapability" fld="2" subtotal="average" baseField="0" baseItem="0" numFmtId="1"/>
  </dataFields>
  <formats count="2">
    <format dxfId="2">
      <pivotArea dataOnly="0" labelOnly="1" outline="0" fieldPosition="0">
        <references count="1">
          <reference field="1" count="0"/>
        </references>
      </pivotArea>
    </format>
    <format dxfId="1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>
      <members count="5" level="1">
        <member name="[Rango].[IdNivelCapability].&amp;[1]"/>
        <member name="[Rango].[IdNivelCapability].&amp;[2]"/>
        <member name="[Rango].[IdNivelCapability].&amp;[3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0"/>
    <rowHierarchyUsage hierarchyUsage="34"/>
  </rowHierarchiesUsage>
  <colHierarchiesUsage count="1">
    <colHierarchyUsage hierarchyUsage="4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56723-BF5A-4D4D-A519-EF688A8FC184}" name="TablaDinámica19" cacheId="11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3:E129" firstHeaderRow="0" firstDataRow="1" firstDataCol="1"/>
  <pivotFields count="7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allDrilled="1" subtotalTop="0" showAll="0" dataSourceSort="1" defaultAttributeDrillState="1"/>
  </pivotFields>
  <rowFields count="2">
    <field x="1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IdNivelDomainExpertise" fld="2" subtotal="average" baseField="1" baseItem="0"/>
    <dataField name="Promedio de IdNivelResolucion" fld="3" subtotal="average" baseField="1" baseItem="0"/>
    <dataField name="Promedio de IdNivelLiderazgo" fld="4" subtotal="average" baseField="1" baseItem="0"/>
    <dataField name="Promedio de IdNivelCultural" fld="5" subtotal="average" baseField="1" baseItem="0"/>
  </dataFields>
  <formats count="1">
    <format dxfId="0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/>
      </pivotAreas>
    </conditionalFormat>
  </conditionalFormat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 caption="Promedio de IdNivelDomainExpertise"/>
    <pivotHierarchy dragToData="1" caption="Promedio de IdNivelResolucion"/>
    <pivotHierarchy dragToData="1" caption="Promedio de IdNivelLiderazgo"/>
    <pivotHierarchy dragToData="1" caption="Promedio de IdNivelCultural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2"/>
    <rowHierarchyUsage hierarchyUsage="3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1" xr10:uid="{7CC27EC0-E29D-4433-BB88-BB209395106E}" sourceName="[Rango].[RangoMesesCalificado]">
  <pivotTables>
    <pivotTable tabId="13" name="TablaDinámica14"/>
    <pivotTable tabId="14" name="TablaDinámica19"/>
  </pivotTables>
  <data>
    <olap pivotCacheId="1157067632">
      <levels count="2">
        <level uniqueName="[Rango].[RangoMesesCalificado].[(All)]" sourceCaption="(All)" count="0"/>
        <level uniqueName="[Rango].[RangoMesesCalificado].[RangoMesesCalificado]" sourceCaption="RangoMesesCalificado" count="2">
          <ranges>
            <range startItem="0">
              <i n="[Rango].[RangoMesesCalificado].&amp;[2. Entre 4 - 6 meses]" c="2. Entre 4 - 6 meses"/>
              <i n="[Rango].[RangoMesesCalificado].&amp;[3. Mayor a 6 meses]" c="3. Mayor a 6 meses"/>
            </range>
          </ranges>
        </level>
      </levels>
      <selections count="1">
        <selection n="[Rango].[RangoMesesCalificado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sCalificador" xr10:uid="{35364EA6-7657-4A87-B31F-9BEA8C1D3868}" sourceName="[BASE].[NombresCalificador]">
  <pivotTables>
    <pivotTable tabId="21" name="TablaDinámica1"/>
    <pivotTable tabId="21" name="TablaDinámica2"/>
    <pivotTable tabId="21" name="TablaDinámica3"/>
    <pivotTable tabId="21" name="TablaDinámica4"/>
    <pivotTable tabId="21" name="TablaDinámica5"/>
  </pivotTables>
  <data>
    <olap pivotCacheId="1540166952">
      <levels count="2">
        <level uniqueName="[BASE].[NombresCalificador].[(All)]" sourceCaption="(All)" count="0"/>
        <level uniqueName="[BASE].[NombresCalificador].[NombresCalificador]" sourceCaption="NombresCalificador" count="19">
          <ranges>
            <range startItem="0">
              <i n="[BASE].[NombresCalificador].&amp;[ALEX RONY CRUZ MANCHEGO]" c="ALEX RONY CRUZ MANCHEGO"/>
              <i n="[BASE].[NombresCalificador].&amp;[CARLOS ENRIQUE MUÑOZ GALVEZ]" c="CARLOS ENRIQUE MUÑOZ GALVEZ"/>
              <i n="[BASE].[NombresCalificador].&amp;[CARLOS JUNIOR CASO CASIMIRO]" c="CARLOS JUNIOR CASO CASIMIRO"/>
              <i n="[BASE].[NombresCalificador].&amp;[CARMELA ROSARIO ALDERETE CAMPOS]" c="CARMELA ROSARIO ALDERETE CAMPOS"/>
              <i n="[BASE].[NombresCalificador].&amp;[EDUARDO SAUSURIN NN]" c="EDUARDO SAUSURIN NN"/>
              <i n="[BASE].[NombresCalificador].&amp;[ERIC MIGUEL LLANOS PALOMINO]" c="ERIC MIGUEL LLANOS PALOMINO"/>
              <i n="[BASE].[NombresCalificador].&amp;[IVAN VENOR GARCIA BAÑOS]" c="IVAN VENOR GARCIA BAÑOS"/>
              <i n="[BASE].[NombresCalificador].&amp;[JAVIER ENRIQUE VILLEGAS HERRERA]" c="JAVIER ENRIQUE VILLEGAS HERRERA"/>
              <i n="[BASE].[NombresCalificador].&amp;[JESUS MIGUEL PAYANO QUISPE]" c="JESUS MIGUEL PAYANO QUISPE"/>
              <i n="[BASE].[NombresCalificador].&amp;[JEYSSON MARCIAL POQUIOMA HUAMAN]" c="JEYSSON MARCIAL POQUIOMA HUAMAN"/>
              <i n="[BASE].[NombresCalificador].&amp;[JONATHAN CHOY RIVERA]" c="JONATHAN CHOY RIVERA"/>
              <i n="[BASE].[NombresCalificador].&amp;[JOSE SANTOS VENTURA ARTEAGA]" c="JOSE SANTOS VENTURA ARTEAGA"/>
              <i n="[BASE].[NombresCalificador].&amp;[LUIS ALFONSO QUISPE AYLAS]" c="LUIS ALFONSO QUISPE AYLAS"/>
              <i n="[BASE].[NombresCalificador].&amp;[PEDRO MANUEL VARILLAS OBREGON]" c="PEDRO MANUEL VARILLAS OBREGON"/>
              <i n="[BASE].[NombresCalificador].&amp;[RENE RUBEN PLAZ CABRERA]" c="RENE RUBEN PLAZ CABRERA"/>
              <i n="[BASE].[NombresCalificador].&amp;[RENZO OMAR SÁNCHEZ PEZO]" c="RENZO OMAR SÁNCHEZ PEZO"/>
              <i n="[BASE].[NombresCalificador].&amp;[SANDY SALAS QUISPE]" c="SANDY SALAS QUISPE"/>
              <i n="[BASE].[NombresCalificador].&amp;[WASHINGTON JUNIOR QUEROL DE LA SERNA]" c="WASHINGTON JUNIOR QUEROL DE LA SERNA"/>
              <i n="[BASE].[NombresCalificador].&amp;[YANIRA ELENA MURRIEL VALDIVIA]" c="YANIRA ELENA MURRIEL VALDIVIA"/>
            </range>
          </ranges>
        </level>
      </levels>
      <selections count="1">
        <selection n="[BASE].[NombresCalificador].[All]"/>
      </selections>
    </olap>
  </data>
  <extLst>
    <x:ext xmlns:x15="http://schemas.microsoft.com/office/spreadsheetml/2010/11/main" uri="{470722E0-AACD-4C17-9CDC-17EF765DBC7E}">
      <x15:slicerCacheHideItemsWithNoData count="1">
        <x15:slicerCacheOlapLevelName uniqueName="[BASE].[NombresCalificador].[NombresCalificador]" count="0"/>
      </x15:slicerCacheHideItemsWithNoData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Evaluacion" xr10:uid="{5EE7FBBC-4091-4ABE-A39E-84845090E5F5}" sourceName="[BASE].[TipoEvaluacion]">
  <pivotTables>
    <pivotTable tabId="21" name="TablaDinámica1"/>
    <pivotTable tabId="21" name="TablaDinámica2"/>
    <pivotTable tabId="21" name="TablaDinámica3"/>
    <pivotTable tabId="21" name="TablaDinámica4"/>
    <pivotTable tabId="21" name="TablaDinámica5"/>
  </pivotTables>
  <data>
    <olap pivotCacheId="1540166952">
      <levels count="2">
        <level uniqueName="[BASE].[TipoEvaluacion].[(All)]" sourceCaption="(All)" count="0"/>
        <level uniqueName="[BASE].[TipoEvaluacion].[TipoEvaluacion]" sourceCaption="TipoEvaluacion" count="2">
          <ranges>
            <range startItem="0">
              <i n="[BASE].[TipoEvaluacion].&amp;[EVALUACIÓN]" c="EVALUACIÓN"/>
              <i n="[BASE].[TipoEvaluacion].&amp;[EVALUACION ANTERIOR]" c="EVALUACION ANTERIOR"/>
            </range>
          </ranges>
        </level>
      </levels>
      <selections count="1">
        <selection n="[BASE].[TipoEvaluacion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sCalificador" xr10:uid="{FBD49C2F-128B-42BA-A2A3-9B384BF8F422}" cache="SegmentaciónDeDatos_NombresCalificador" caption="NombresCalificador" level="1" rowHeight="241300"/>
  <slicer name="TipoEvaluacion" xr10:uid="{1881DD22-9055-4616-B513-45FA77A70AD2}" cache="SegmentaciónDeDatos_TipoEvaluacion" caption="TipoEvaluacion" level="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 2" xr10:uid="{00A20E4F-3085-40F4-B294-0EC23751095A}" cache="SegmentaciónDeDatos_RangoMesesCalificado1" caption="RangoMesesCalificado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1B05A-2CF4-4339-A02C-E402B124D38F}" name="BASE" displayName="BASE" ref="A1:AE545" totalsRowShown="0" headerRowDxfId="22" dataDxfId="21">
  <autoFilter ref="A1:AE545" xr:uid="{383D5771-3993-44C1-A88A-4CF8FCD92721}"/>
  <sortState xmlns:xlrd2="http://schemas.microsoft.com/office/spreadsheetml/2017/richdata2" ref="A2:AE16">
    <sortCondition ref="F1:F13"/>
  </sortState>
  <tableColumns count="31">
    <tableColumn id="1" xr3:uid="{C4CC4042-D29B-46EF-9908-463FB0AB2A0F}" name="MatriculaCalificador"/>
    <tableColumn id="2" xr3:uid="{FF879C8B-50F1-48E1-9214-CA7A6CE6EDD7}" name="NombresCalificador"/>
    <tableColumn id="3" xr3:uid="{FD07F400-99ED-4698-B225-DE6B7404B0C7}" name="RolCalificador"/>
    <tableColumn id="4" xr3:uid="{AB4DC90A-89AA-4093-98AA-11DAB589D8A7}" name="Chapter"/>
    <tableColumn id="5" xr3:uid="{E797D9D1-E759-4F82-8AD2-CC85AD9EEE65}" name="MatriculaCalificado"/>
    <tableColumn id="6" xr3:uid="{E8C5C4D8-2745-4718-B906-3B382423A6FC}" name="NombresCalificado"/>
    <tableColumn id="7" xr3:uid="{E12831D6-175E-433F-B0F4-0A0620FF03AD}" name="CorreoCalificado" dataDxfId="20"/>
    <tableColumn id="8" xr3:uid="{B91F411B-14AD-4FBD-93AD-89ABE1AABF98}" name="FechaIngresoCalificado" dataDxfId="19"/>
    <tableColumn id="9" xr3:uid="{C5D6C2BD-1F98-41D4-8A60-5AD24B4257B0}" name="DiffMesesCalificado" dataDxfId="18">
      <calculatedColumnFormula>DATEDIF(H2,TODAY(),"m")</calculatedColumnFormula>
    </tableColumn>
    <tableColumn id="10" xr3:uid="{9C3BD2EA-AD99-4C04-8593-CFD093591172}" name="RangoMesesCalificado" dataDxfId="17">
      <calculatedColumnFormula>IF(I2&lt;=3,"1. Menor o igual a 3 meses",IF(I2&lt;=6,"2. Entre 4 - 6 meses","3. Mayor a 6 meses"))</calculatedColumnFormula>
    </tableColumn>
    <tableColumn id="11" xr3:uid="{2AA9C563-CCB5-4EA7-9FA0-A29A709E46EE}" name="FlagNoEvidencidoCore">
      <calculatedColumnFormula>IF(COUNTIFS($E$2:$E$545,E2,$O$2:$O$545,"PRINCIPAL",$R$2:$R$545,0)&gt;0,"SI","NO")</calculatedColumnFormula>
    </tableColumn>
    <tableColumn id="12" xr3:uid="{E6BA3116-B364-499E-9017-19B23C4CC44A}" name="RolCalificado"/>
    <tableColumn id="13" xr3:uid="{200E76DA-20A8-48BE-AB84-129185A4914A}" name="Capability"/>
    <tableColumn id="14" xr3:uid="{AECD085D-E861-4C06-9FFF-2B1DB83BE536}" name="TipoCapability"/>
    <tableColumn id="15" xr3:uid="{1A570C0C-A94A-4BCB-81CE-28F80F0FD847}" name="TipoCapabilityAgrupado"/>
    <tableColumn id="16" xr3:uid="{5BD719B6-46D6-434C-8829-EB3811358D26}" name="LLAVE" dataDxfId="16">
      <calculatedColumnFormula>F2&amp;M2&amp;AE2</calculatedColumnFormula>
    </tableColumn>
    <tableColumn id="32" xr3:uid="{75FE4A85-9E71-4822-933B-069C1D71911A}" name="LLAVE2" dataDxfId="15">
      <calculatedColumnFormula>BASE[[#This Row],[NombresCalificado]]&amp;BASE[[#This Row],[TipoEvaluacion]]</calculatedColumnFormula>
    </tableColumn>
    <tableColumn id="17" xr3:uid="{59756F10-8B8B-4934-A7A0-2DC4384FC6E2}" name="IdNivelCapability"/>
    <tableColumn id="18" xr3:uid="{31F2EB79-6036-46E7-875C-05B949B322E4}" name="NivelCapability"/>
    <tableColumn id="19" xr3:uid="{206271B5-58D1-4536-A317-07AD75EDB93D}" name="FlagConocimiento"/>
    <tableColumn id="20" xr3:uid="{C4536151-DD62-44FA-ADB6-9D37C8C8A850}" name="IdNivelDomainExpertise" dataDxfId="14"/>
    <tableColumn id="21" xr3:uid="{6E89691C-32BE-4A1E-978C-B71995E419D5}" name="NivelDomainExpertise" dataDxfId="13">
      <calculatedColumnFormula array="1">_xlfn.IFS(U2=0,"Prenovato",U2=1,"Novato",U2=2,"Principiante avanzado",U2=3,"Competente",U2=4,"Proficiente",U2=5,"Master")</calculatedColumnFormula>
    </tableColumn>
    <tableColumn id="22" xr3:uid="{FE923540-A496-47CF-B79F-702F9B3A4E04}" name="IdNivelResolucion" dataDxfId="12"/>
    <tableColumn id="23" xr3:uid="{3DB36776-1616-437C-A059-7DC1C0639167}" name="NivelResolucion" dataDxfId="11">
      <calculatedColumnFormula array="1">_xlfn.IFS(W2=0,"No evidenciado",W2=1,"Novato",W2=2,"Principiante avanzado",W2=3,"Competente",W2=4,"Proficiente",W2=5,"Master")</calculatedColumnFormula>
    </tableColumn>
    <tableColumn id="24" xr3:uid="{3367E7CA-A51B-423E-BA7C-324A6702E5B8}" name="IdNivelLiderazgo" dataDxfId="10"/>
    <tableColumn id="25" xr3:uid="{753674B2-5B26-485E-BA44-095E2C653A5A}" name="NivelLiderazgo" dataDxfId="9">
      <calculatedColumnFormula array="1">_xlfn.IFS(Y2=0,"No evidenciado",Y2=1,"Novato",Y2=2,"Principiante avanzado",Y2=3,"Competente",Y2=4,"Proficiente",Y2=5,"Master")</calculatedColumnFormula>
    </tableColumn>
    <tableColumn id="26" xr3:uid="{C6343BA3-F547-477B-A0CB-2EBF660156F6}" name="IdNivelCultural" dataDxfId="8"/>
    <tableColumn id="27" xr3:uid="{7ADA5CB3-497C-4B52-A232-97504FEFFC58}" name="NivelCultural" dataDxfId="7">
      <calculatedColumnFormula array="1">_xlfn.IFS(AA2=0,"No evidenciado",AA2=1,"Novato",AA2=2,"Principiante avanzado",AA2=3,"Competente",AA2=4,"Proficiente",AA2=5,"Master")</calculatedColumnFormula>
    </tableColumn>
    <tableColumn id="28" xr3:uid="{D89895CD-E060-470E-ADC6-C3917E6D3254}" name="IdNivel" dataDxfId="6"/>
    <tableColumn id="29" xr3:uid="{6441EA1C-5902-4AA1-8D3B-E48644D1C068}" name="Nivel" dataDxfId="5">
      <calculatedColumnFormula array="1">_xlfn.IFS(AC2=0,"Prenovato",AC2=1,"Novato",AC2=2,"Principiante avanzado",AC2=3,"Competente",AC2=4,"Proficiente",AC2=5,"Master")</calculatedColumnFormula>
    </tableColumn>
    <tableColumn id="31" xr3:uid="{0D4D67A6-88EF-41D2-9D55-4DFB7BE30C0E}" name="TipoEvaluacio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5771-3993-44C1-A88A-4CF8FCD92721}">
  <dimension ref="A1:AE545"/>
  <sheetViews>
    <sheetView topLeftCell="P1" zoomScale="85" zoomScaleNormal="85" workbookViewId="0">
      <pane ySplit="1" topLeftCell="A2" activePane="bottomLeft" state="frozen"/>
      <selection pane="bottomLeft" activeCell="AD2" sqref="AD2"/>
    </sheetView>
  </sheetViews>
  <sheetFormatPr baseColWidth="10" defaultRowHeight="15" x14ac:dyDescent="0.25"/>
  <cols>
    <col min="1" max="1" width="24.28515625" bestFit="1" customWidth="1"/>
    <col min="2" max="2" width="47.7109375" bestFit="1" customWidth="1"/>
    <col min="3" max="3" width="16.7109375" bestFit="1" customWidth="1"/>
    <col min="4" max="4" width="18" bestFit="1" customWidth="1"/>
    <col min="5" max="5" width="22" bestFit="1" customWidth="1"/>
    <col min="6" max="6" width="47.7109375" bestFit="1" customWidth="1"/>
    <col min="7" max="7" width="47.7109375" customWidth="1"/>
    <col min="8" max="8" width="24" customWidth="1"/>
    <col min="9" max="9" width="21.28515625" customWidth="1"/>
    <col min="10" max="11" width="24.42578125" customWidth="1"/>
    <col min="12" max="12" width="14.7109375" customWidth="1"/>
    <col min="13" max="13" width="44.42578125" customWidth="1"/>
    <col min="14" max="14" width="17.7109375" customWidth="1"/>
    <col min="15" max="17" width="22.85546875" customWidth="1"/>
    <col min="18" max="18" width="18.7109375" customWidth="1"/>
    <col min="19" max="19" width="20.5703125" customWidth="1"/>
    <col min="20" max="20" width="18" customWidth="1"/>
    <col min="21" max="21" width="25.28515625" customWidth="1"/>
    <col min="22" max="22" width="27.5703125" bestFit="1" customWidth="1"/>
    <col min="23" max="23" width="23.7109375" bestFit="1" customWidth="1"/>
    <col min="24" max="24" width="20.5703125" bestFit="1" customWidth="1"/>
    <col min="25" max="25" width="18.28515625" bestFit="1" customWidth="1"/>
    <col min="26" max="26" width="20.5703125" bestFit="1" customWidth="1"/>
    <col min="27" max="27" width="16.7109375" bestFit="1" customWidth="1"/>
    <col min="28" max="29" width="16.7109375" customWidth="1"/>
    <col min="30" max="30" width="20.5703125" bestFit="1" customWidth="1"/>
  </cols>
  <sheetData>
    <row r="1" spans="1:31" x14ac:dyDescent="0.25">
      <c r="A1" s="1" t="s">
        <v>12</v>
      </c>
      <c r="B1" s="1" t="s">
        <v>13</v>
      </c>
      <c r="C1" s="1" t="s">
        <v>16</v>
      </c>
      <c r="D1" s="1" t="s">
        <v>0</v>
      </c>
      <c r="E1" s="1" t="s">
        <v>11</v>
      </c>
      <c r="F1" s="1" t="s">
        <v>14</v>
      </c>
      <c r="G1" s="1" t="s">
        <v>23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15</v>
      </c>
      <c r="M1" s="1" t="s">
        <v>3</v>
      </c>
      <c r="N1" s="1" t="s">
        <v>1</v>
      </c>
      <c r="O1" s="1" t="s">
        <v>26</v>
      </c>
      <c r="P1" s="1" t="s">
        <v>190</v>
      </c>
      <c r="Q1" s="1" t="s">
        <v>196</v>
      </c>
      <c r="R1" s="1" t="s">
        <v>2</v>
      </c>
      <c r="S1" s="1" t="s">
        <v>10</v>
      </c>
      <c r="T1" s="1" t="s">
        <v>22</v>
      </c>
      <c r="U1" s="1" t="s">
        <v>9</v>
      </c>
      <c r="V1" s="1" t="s">
        <v>8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184</v>
      </c>
    </row>
    <row r="2" spans="1:31" x14ac:dyDescent="0.25">
      <c r="A2" t="s">
        <v>197</v>
      </c>
      <c r="B2" t="s">
        <v>209</v>
      </c>
      <c r="C2" t="s">
        <v>185</v>
      </c>
      <c r="D2" t="s">
        <v>223</v>
      </c>
      <c r="E2" t="s">
        <v>224</v>
      </c>
      <c r="F2" t="s">
        <v>237</v>
      </c>
      <c r="G2" t="s">
        <v>250</v>
      </c>
      <c r="H2" s="4"/>
      <c r="I2" s="1">
        <f t="shared" ref="I2:I16" ca="1" si="0">DATEDIF(H2,TODAY(),"m")</f>
        <v>1483</v>
      </c>
      <c r="J2" s="1" t="str">
        <f t="shared" ref="J2:J16" ca="1" si="1">IF(I2&lt;=3,"1. Menor o igual a 3 meses",IF(I2&lt;=6,"2. Entre 4 - 6 meses","3. Mayor a 6 meses"))</f>
        <v>3. Mayor a 6 meses</v>
      </c>
      <c r="K2" t="str">
        <f t="shared" ref="K2:K16" si="2">IF(COUNTIFS($E$2:$E$545,E2,$O$2:$O$545,"PRINCIPAL",$R$2:$R$545,0)&gt;0,"SI","NO")</f>
        <v>NO</v>
      </c>
      <c r="L2" t="s">
        <v>186</v>
      </c>
      <c r="M2" t="s">
        <v>57</v>
      </c>
      <c r="N2" t="s">
        <v>29</v>
      </c>
      <c r="O2" t="s">
        <v>29</v>
      </c>
      <c r="P2" t="str">
        <f t="shared" ref="P2:P16" si="3">F2&amp;M2&amp;AE2</f>
        <v>ARMANDO CONSTANTE VILLANUEVA ENCARNACIÓNProgramaciónEVALUACION ANTERIOR</v>
      </c>
      <c r="Q2" t="str">
        <f>BASE[[#This Row],[NombresCalificado]]&amp;BASE[[#This Row],[TipoEvaluacion]]</f>
        <v>ARMANDO CONSTANTE VILLANUEVA ENCARNACIÓNEVALUACION ANTERIOR</v>
      </c>
      <c r="R2">
        <v>3</v>
      </c>
      <c r="S2" t="s">
        <v>5</v>
      </c>
      <c r="T2" t="s">
        <v>21</v>
      </c>
      <c r="U2" s="17">
        <v>2</v>
      </c>
      <c r="V2" s="17" t="str" cm="1">
        <f t="array" ref="V2">_xlfn.IFS(U2=0,"Prenovato",U2=1,"Novato",U2=2,"Principiante avanzado",U2=3,"Competente",U2=4,"Proficiente",U2=5,"Master")</f>
        <v>Principiante avanzado</v>
      </c>
      <c r="W2" s="17">
        <v>3</v>
      </c>
      <c r="X2" s="17" t="str" cm="1">
        <f t="array" ref="X2">_xlfn.IFS(W2=0,"No evidenciado",W2=1,"Novato",W2=2,"Principiante avanzado",W2=3,"Competente",W2=4,"Proficiente",W2=5,"Master")</f>
        <v>Competente</v>
      </c>
      <c r="Y2" s="17">
        <v>2</v>
      </c>
      <c r="Z2" s="17" t="str" cm="1">
        <f t="array" ref="Z2">_xlfn.IFS(Y2=0,"No evidenciado",Y2=1,"Novato",Y2=2,"Principiante avanzado",Y2=3,"Competente",Y2=4,"Proficiente",Y2=5,"Master")</f>
        <v>Principiante avanzado</v>
      </c>
      <c r="AA2" s="17">
        <v>3</v>
      </c>
      <c r="AB2" s="17" t="str" cm="1">
        <f t="array" ref="AB2">_xlfn.IFS(AA2=0,"No evidenciado",AA2=1,"Novato",AA2=2,"Principiante avanzado",AA2=3,"Competente",AA2=4,"Proficiente",AA2=5,"Master")</f>
        <v>Competente</v>
      </c>
      <c r="AC2" s="17">
        <v>2</v>
      </c>
      <c r="AD2" s="17" t="str" cm="1">
        <f t="array" ref="AD2">_xlfn.IFS(AC2=0,"Prenovato",AC2=1,"Novato",AC2=2,"Principiante avanzado",AC2=3,"Competente",AC2=4,"Proficiente",AC2=5,"Master")</f>
        <v>Principiante avanzado</v>
      </c>
      <c r="AE2" s="17" t="s">
        <v>344</v>
      </c>
    </row>
    <row r="3" spans="1:31" x14ac:dyDescent="0.25">
      <c r="A3" t="s">
        <v>197</v>
      </c>
      <c r="B3" t="s">
        <v>209</v>
      </c>
      <c r="C3" t="s">
        <v>185</v>
      </c>
      <c r="D3" t="s">
        <v>223</v>
      </c>
      <c r="E3" t="s">
        <v>224</v>
      </c>
      <c r="F3" t="s">
        <v>237</v>
      </c>
      <c r="G3" t="s">
        <v>250</v>
      </c>
      <c r="H3" s="4"/>
      <c r="I3" s="1">
        <f t="shared" ca="1" si="0"/>
        <v>1483</v>
      </c>
      <c r="J3" s="1" t="str">
        <f t="shared" ca="1" si="1"/>
        <v>3. Mayor a 6 meses</v>
      </c>
      <c r="K3" t="str">
        <f t="shared" si="2"/>
        <v>NO</v>
      </c>
      <c r="L3" t="s">
        <v>186</v>
      </c>
      <c r="M3" t="s">
        <v>265</v>
      </c>
      <c r="N3" t="s">
        <v>29</v>
      </c>
      <c r="O3" t="s">
        <v>29</v>
      </c>
      <c r="P3" t="str">
        <f t="shared" si="3"/>
        <v>ARMANDO CONSTANTE VILLANUEVA ENCARNACIÓNJavaEVALUACION ANTERIOR</v>
      </c>
      <c r="Q3" t="str">
        <f>BASE[[#This Row],[NombresCalificado]]&amp;BASE[[#This Row],[TipoEvaluacion]]</f>
        <v>ARMANDO CONSTANTE VILLANUEVA ENCARNACIÓNEVALUACION ANTERIOR</v>
      </c>
      <c r="R3">
        <v>3</v>
      </c>
      <c r="S3" t="s">
        <v>5</v>
      </c>
      <c r="T3" t="s">
        <v>21</v>
      </c>
      <c r="U3" s="17">
        <v>2</v>
      </c>
      <c r="V3" s="17" t="str" cm="1">
        <f t="array" ref="V3">_xlfn.IFS(U3=0,"Prenovato",U3=1,"Novato",U3=2,"Principiante avanzado",U3=3,"Competente",U3=4,"Proficiente",U3=5,"Master")</f>
        <v>Principiante avanzado</v>
      </c>
      <c r="W3" s="17">
        <v>3</v>
      </c>
      <c r="X3" s="17" t="str" cm="1">
        <f t="array" ref="X3">_xlfn.IFS(W3=0,"No evidenciado",W3=1,"Novato",W3=2,"Principiante avanzado",W3=3,"Competente",W3=4,"Proficiente",W3=5,"Master")</f>
        <v>Competente</v>
      </c>
      <c r="Y3" s="17">
        <v>2</v>
      </c>
      <c r="Z3" s="17" t="str" cm="1">
        <f t="array" ref="Z3">_xlfn.IFS(Y3=0,"No evidenciado",Y3=1,"Novato",Y3=2,"Principiante avanzado",Y3=3,"Competente",Y3=4,"Proficiente",Y3=5,"Master")</f>
        <v>Principiante avanzado</v>
      </c>
      <c r="AA3" s="17">
        <v>3</v>
      </c>
      <c r="AB3" s="17" t="str" cm="1">
        <f t="array" ref="AB3">_xlfn.IFS(AA3=0,"No evidenciado",AA3=1,"Novato",AA3=2,"Principiante avanzado",AA3=3,"Competente",AA3=4,"Proficiente",AA3=5,"Master")</f>
        <v>Competente</v>
      </c>
      <c r="AC3" s="17">
        <v>2</v>
      </c>
      <c r="AD3" s="17" t="str" cm="1">
        <f t="array" ref="AD3">_xlfn.IFS(AC3=0,"Prenovato",AC3=1,"Novato",AC3=2,"Principiante avanzado",AC3=3,"Competente",AC3=4,"Proficiente",AC3=5,"Master")</f>
        <v>Principiante avanzado</v>
      </c>
      <c r="AE3" s="17" t="s">
        <v>344</v>
      </c>
    </row>
    <row r="4" spans="1:31" x14ac:dyDescent="0.25">
      <c r="A4" t="s">
        <v>197</v>
      </c>
      <c r="B4" t="s">
        <v>209</v>
      </c>
      <c r="C4" t="s">
        <v>185</v>
      </c>
      <c r="D4" t="s">
        <v>223</v>
      </c>
      <c r="E4" t="s">
        <v>224</v>
      </c>
      <c r="F4" t="s">
        <v>237</v>
      </c>
      <c r="G4" t="s">
        <v>250</v>
      </c>
      <c r="H4" s="4"/>
      <c r="I4" s="1">
        <f t="shared" ca="1" si="0"/>
        <v>1483</v>
      </c>
      <c r="J4" s="1" t="str">
        <f t="shared" ca="1" si="1"/>
        <v>3. Mayor a 6 meses</v>
      </c>
      <c r="K4" t="str">
        <f t="shared" si="2"/>
        <v>NO</v>
      </c>
      <c r="L4" t="s">
        <v>186</v>
      </c>
      <c r="M4" t="s">
        <v>266</v>
      </c>
      <c r="N4" t="s">
        <v>29</v>
      </c>
      <c r="O4" t="s">
        <v>29</v>
      </c>
      <c r="P4" t="str">
        <f t="shared" si="3"/>
        <v>ARMANDO CONSTANTE VILLANUEVA ENCARNACIÓNDiseño de patronesEVALUACION ANTERIOR</v>
      </c>
      <c r="Q4" t="str">
        <f>BASE[[#This Row],[NombresCalificado]]&amp;BASE[[#This Row],[TipoEvaluacion]]</f>
        <v>ARMANDO CONSTANTE VILLANUEVA ENCARNACIÓNEVALUACION ANTERIOR</v>
      </c>
      <c r="R4">
        <v>2</v>
      </c>
      <c r="S4" t="s">
        <v>4</v>
      </c>
      <c r="T4" t="s">
        <v>21</v>
      </c>
      <c r="U4" s="17">
        <v>2</v>
      </c>
      <c r="V4" s="17" t="str" cm="1">
        <f t="array" ref="V4">_xlfn.IFS(U4=0,"Prenovato",U4=1,"Novato",U4=2,"Principiante avanzado",U4=3,"Competente",U4=4,"Proficiente",U4=5,"Master")</f>
        <v>Principiante avanzado</v>
      </c>
      <c r="W4" s="17">
        <v>3</v>
      </c>
      <c r="X4" s="17" t="str" cm="1">
        <f t="array" ref="X4">_xlfn.IFS(W4=0,"No evidenciado",W4=1,"Novato",W4=2,"Principiante avanzado",W4=3,"Competente",W4=4,"Proficiente",W4=5,"Master")</f>
        <v>Competente</v>
      </c>
      <c r="Y4" s="17">
        <v>2</v>
      </c>
      <c r="Z4" s="17" t="str" cm="1">
        <f t="array" ref="Z4">_xlfn.IFS(Y4=0,"No evidenciado",Y4=1,"Novato",Y4=2,"Principiante avanzado",Y4=3,"Competente",Y4=4,"Proficiente",Y4=5,"Master")</f>
        <v>Principiante avanzado</v>
      </c>
      <c r="AA4" s="17">
        <v>3</v>
      </c>
      <c r="AB4" s="17" t="str" cm="1">
        <f t="array" ref="AB4">_xlfn.IFS(AA4=0,"No evidenciado",AA4=1,"Novato",AA4=2,"Principiante avanzado",AA4=3,"Competente",AA4=4,"Proficiente",AA4=5,"Master")</f>
        <v>Competente</v>
      </c>
      <c r="AC4" s="17">
        <v>2</v>
      </c>
      <c r="AD4" s="17" t="str" cm="1">
        <f t="array" ref="AD4">_xlfn.IFS(AC4=0,"Prenovato",AC4=1,"Novato",AC4=2,"Principiante avanzado",AC4=3,"Competente",AC4=4,"Proficiente",AC4=5,"Master")</f>
        <v>Principiante avanzado</v>
      </c>
      <c r="AE4" s="17" t="s">
        <v>344</v>
      </c>
    </row>
    <row r="5" spans="1:31" x14ac:dyDescent="0.25">
      <c r="A5" t="s">
        <v>197</v>
      </c>
      <c r="B5" t="s">
        <v>209</v>
      </c>
      <c r="C5" t="s">
        <v>185</v>
      </c>
      <c r="D5" t="s">
        <v>223</v>
      </c>
      <c r="E5" t="s">
        <v>224</v>
      </c>
      <c r="F5" t="s">
        <v>237</v>
      </c>
      <c r="G5" t="s">
        <v>250</v>
      </c>
      <c r="H5" s="4"/>
      <c r="I5" s="1">
        <f t="shared" ca="1" si="0"/>
        <v>1483</v>
      </c>
      <c r="J5" s="1" t="str">
        <f t="shared" ca="1" si="1"/>
        <v>3. Mayor a 6 meses</v>
      </c>
      <c r="K5" t="str">
        <f t="shared" si="2"/>
        <v>NO</v>
      </c>
      <c r="L5" t="s">
        <v>186</v>
      </c>
      <c r="M5" t="s">
        <v>267</v>
      </c>
      <c r="N5" t="s">
        <v>187</v>
      </c>
      <c r="O5" t="s">
        <v>188</v>
      </c>
      <c r="P5" t="str">
        <f t="shared" si="3"/>
        <v>ARMANDO CONSTANTE VILLANUEVA ENCARNACIÓNSistemas operativos y redesEVALUACION ANTERIOR</v>
      </c>
      <c r="Q5" t="str">
        <f>BASE[[#This Row],[NombresCalificado]]&amp;BASE[[#This Row],[TipoEvaluacion]]</f>
        <v>ARMANDO CONSTANTE VILLANUEVA ENCARNACIÓNEVALUACION ANTERIOR</v>
      </c>
      <c r="R5">
        <v>3</v>
      </c>
      <c r="S5" t="s">
        <v>5</v>
      </c>
      <c r="T5" t="s">
        <v>21</v>
      </c>
      <c r="U5" s="17">
        <v>2</v>
      </c>
      <c r="V5" s="17" t="str" cm="1">
        <f t="array" ref="V5">_xlfn.IFS(U5=0,"Prenovato",U5=1,"Novato",U5=2,"Principiante avanzado",U5=3,"Competente",U5=4,"Proficiente",U5=5,"Master")</f>
        <v>Principiante avanzado</v>
      </c>
      <c r="W5" s="17">
        <v>3</v>
      </c>
      <c r="X5" s="17" t="str" cm="1">
        <f t="array" ref="X5">_xlfn.IFS(W5=0,"No evidenciado",W5=1,"Novato",W5=2,"Principiante avanzado",W5=3,"Competente",W5=4,"Proficiente",W5=5,"Master")</f>
        <v>Competente</v>
      </c>
      <c r="Y5" s="17">
        <v>2</v>
      </c>
      <c r="Z5" s="17" t="str" cm="1">
        <f t="array" ref="Z5">_xlfn.IFS(Y5=0,"No evidenciado",Y5=1,"Novato",Y5=2,"Principiante avanzado",Y5=3,"Competente",Y5=4,"Proficiente",Y5=5,"Master")</f>
        <v>Principiante avanzado</v>
      </c>
      <c r="AA5" s="17">
        <v>3</v>
      </c>
      <c r="AB5" s="17" t="str" cm="1">
        <f t="array" ref="AB5">_xlfn.IFS(AA5=0,"No evidenciado",AA5=1,"Novato",AA5=2,"Principiante avanzado",AA5=3,"Competente",AA5=4,"Proficiente",AA5=5,"Master")</f>
        <v>Competente</v>
      </c>
      <c r="AC5" s="17">
        <v>2</v>
      </c>
      <c r="AD5" s="17" t="str" cm="1">
        <f t="array" ref="AD5">_xlfn.IFS(AC5=0,"Prenovato",AC5=1,"Novato",AC5=2,"Principiante avanzado",AC5=3,"Competente",AC5=4,"Proficiente",AC5=5,"Master")</f>
        <v>Principiante avanzado</v>
      </c>
      <c r="AE5" s="17" t="s">
        <v>344</v>
      </c>
    </row>
    <row r="6" spans="1:31" x14ac:dyDescent="0.25">
      <c r="A6" t="s">
        <v>197</v>
      </c>
      <c r="B6" t="s">
        <v>209</v>
      </c>
      <c r="C6" t="s">
        <v>185</v>
      </c>
      <c r="D6" t="s">
        <v>223</v>
      </c>
      <c r="E6" t="s">
        <v>224</v>
      </c>
      <c r="F6" t="s">
        <v>237</v>
      </c>
      <c r="G6" t="s">
        <v>250</v>
      </c>
      <c r="H6" s="4"/>
      <c r="I6" s="1">
        <f t="shared" ca="1" si="0"/>
        <v>1483</v>
      </c>
      <c r="J6" s="1" t="str">
        <f t="shared" ca="1" si="1"/>
        <v>3. Mayor a 6 meses</v>
      </c>
      <c r="K6" t="str">
        <f t="shared" si="2"/>
        <v>NO</v>
      </c>
      <c r="L6" t="s">
        <v>186</v>
      </c>
      <c r="M6" t="s">
        <v>191</v>
      </c>
      <c r="N6" t="s">
        <v>187</v>
      </c>
      <c r="O6" t="s">
        <v>188</v>
      </c>
      <c r="P6" t="str">
        <f t="shared" si="3"/>
        <v>ARMANDO CONSTANTE VILLANUEVA ENCARNACIÓNSeguridadEVALUACION ANTERIOR</v>
      </c>
      <c r="Q6" t="str">
        <f>BASE[[#This Row],[NombresCalificado]]&amp;BASE[[#This Row],[TipoEvaluacion]]</f>
        <v>ARMANDO CONSTANTE VILLANUEVA ENCARNACIÓNEVALUACION ANTERIOR</v>
      </c>
      <c r="R6">
        <v>2</v>
      </c>
      <c r="S6" t="s">
        <v>4</v>
      </c>
      <c r="T6" t="s">
        <v>21</v>
      </c>
      <c r="U6" s="17">
        <v>2</v>
      </c>
      <c r="V6" s="17" t="str" cm="1">
        <f t="array" ref="V6">_xlfn.IFS(U6=0,"Prenovato",U6=1,"Novato",U6=2,"Principiante avanzado",U6=3,"Competente",U6=4,"Proficiente",U6=5,"Master")</f>
        <v>Principiante avanzado</v>
      </c>
      <c r="W6" s="17">
        <v>3</v>
      </c>
      <c r="X6" s="17" t="str" cm="1">
        <f t="array" ref="X6">_xlfn.IFS(W6=0,"No evidenciado",W6=1,"Novato",W6=2,"Principiante avanzado",W6=3,"Competente",W6=4,"Proficiente",W6=5,"Master")</f>
        <v>Competente</v>
      </c>
      <c r="Y6" s="17">
        <v>2</v>
      </c>
      <c r="Z6" s="17" t="str" cm="1">
        <f t="array" ref="Z6">_xlfn.IFS(Y6=0,"No evidenciado",Y6=1,"Novato",Y6=2,"Principiante avanzado",Y6=3,"Competente",Y6=4,"Proficiente",Y6=5,"Master")</f>
        <v>Principiante avanzado</v>
      </c>
      <c r="AA6" s="17">
        <v>3</v>
      </c>
      <c r="AB6" s="17" t="str" cm="1">
        <f t="array" ref="AB6">_xlfn.IFS(AA6=0,"No evidenciado",AA6=1,"Novato",AA6=2,"Principiante avanzado",AA6=3,"Competente",AA6=4,"Proficiente",AA6=5,"Master")</f>
        <v>Competente</v>
      </c>
      <c r="AC6" s="17">
        <v>2</v>
      </c>
      <c r="AD6" s="17" t="str" cm="1">
        <f t="array" ref="AD6">_xlfn.IFS(AC6=0,"Prenovato",AC6=1,"Novato",AC6=2,"Principiante avanzado",AC6=3,"Competente",AC6=4,"Proficiente",AC6=5,"Master")</f>
        <v>Principiante avanzado</v>
      </c>
      <c r="AE6" s="17" t="s">
        <v>344</v>
      </c>
    </row>
    <row r="7" spans="1:31" x14ac:dyDescent="0.25">
      <c r="A7" t="s">
        <v>197</v>
      </c>
      <c r="B7" t="s">
        <v>209</v>
      </c>
      <c r="C7" t="s">
        <v>185</v>
      </c>
      <c r="D7" t="s">
        <v>223</v>
      </c>
      <c r="E7" t="s">
        <v>224</v>
      </c>
      <c r="F7" t="s">
        <v>237</v>
      </c>
      <c r="G7" t="s">
        <v>250</v>
      </c>
      <c r="H7" s="4"/>
      <c r="I7" s="1">
        <f t="shared" ca="1" si="0"/>
        <v>1483</v>
      </c>
      <c r="J7" s="1" t="str">
        <f t="shared" ca="1" si="1"/>
        <v>3. Mayor a 6 meses</v>
      </c>
      <c r="K7" t="str">
        <f t="shared" si="2"/>
        <v>NO</v>
      </c>
      <c r="L7" t="s">
        <v>186</v>
      </c>
      <c r="M7" t="s">
        <v>193</v>
      </c>
      <c r="N7" t="s">
        <v>29</v>
      </c>
      <c r="O7" t="s">
        <v>29</v>
      </c>
      <c r="P7" t="str">
        <f t="shared" si="3"/>
        <v>ARMANDO CONSTANTE VILLANUEVA ENCARNACIÓNPruebas para desarrolladoresEVALUACION ANTERIOR</v>
      </c>
      <c r="Q7" t="str">
        <f>BASE[[#This Row],[NombresCalificado]]&amp;BASE[[#This Row],[TipoEvaluacion]]</f>
        <v>ARMANDO CONSTANTE VILLANUEVA ENCARNACIÓNEVALUACION ANTERIOR</v>
      </c>
      <c r="R7">
        <v>3</v>
      </c>
      <c r="S7" t="s">
        <v>5</v>
      </c>
      <c r="T7" t="s">
        <v>21</v>
      </c>
      <c r="U7" s="17">
        <v>2</v>
      </c>
      <c r="V7" s="17" t="str" cm="1">
        <f t="array" ref="V7">_xlfn.IFS(U7=0,"Prenovato",U7=1,"Novato",U7=2,"Principiante avanzado",U7=3,"Competente",U7=4,"Proficiente",U7=5,"Master")</f>
        <v>Principiante avanzado</v>
      </c>
      <c r="W7" s="17">
        <v>3</v>
      </c>
      <c r="X7" s="17" t="str" cm="1">
        <f t="array" ref="X7">_xlfn.IFS(W7=0,"No evidenciado",W7=1,"Novato",W7=2,"Principiante avanzado",W7=3,"Competente",W7=4,"Proficiente",W7=5,"Master")</f>
        <v>Competente</v>
      </c>
      <c r="Y7" s="17">
        <v>2</v>
      </c>
      <c r="Z7" s="17" t="str" cm="1">
        <f t="array" ref="Z7">_xlfn.IFS(Y7=0,"No evidenciado",Y7=1,"Novato",Y7=2,"Principiante avanzado",Y7=3,"Competente",Y7=4,"Proficiente",Y7=5,"Master")</f>
        <v>Principiante avanzado</v>
      </c>
      <c r="AA7" s="17">
        <v>3</v>
      </c>
      <c r="AB7" s="17" t="str" cm="1">
        <f t="array" ref="AB7">_xlfn.IFS(AA7=0,"No evidenciado",AA7=1,"Novato",AA7=2,"Principiante avanzado",AA7=3,"Competente",AA7=4,"Proficiente",AA7=5,"Master")</f>
        <v>Competente</v>
      </c>
      <c r="AC7" s="17">
        <v>2</v>
      </c>
      <c r="AD7" s="17" t="str" cm="1">
        <f t="array" ref="AD7">_xlfn.IFS(AC7=0,"Prenovato",AC7=1,"Novato",AC7=2,"Principiante avanzado",AC7=3,"Competente",AC7=4,"Proficiente",AC7=5,"Master")</f>
        <v>Principiante avanzado</v>
      </c>
      <c r="AE7" s="17" t="s">
        <v>344</v>
      </c>
    </row>
    <row r="8" spans="1:31" x14ac:dyDescent="0.25">
      <c r="A8" t="s">
        <v>197</v>
      </c>
      <c r="B8" t="s">
        <v>209</v>
      </c>
      <c r="C8" t="s">
        <v>185</v>
      </c>
      <c r="D8" t="s">
        <v>223</v>
      </c>
      <c r="E8" t="s">
        <v>224</v>
      </c>
      <c r="F8" t="s">
        <v>237</v>
      </c>
      <c r="G8" t="s">
        <v>250</v>
      </c>
      <c r="H8" s="4"/>
      <c r="I8" s="1">
        <f t="shared" ca="1" si="0"/>
        <v>1483</v>
      </c>
      <c r="J8" s="1" t="str">
        <f t="shared" ca="1" si="1"/>
        <v>3. Mayor a 6 meses</v>
      </c>
      <c r="K8" t="str">
        <f t="shared" si="2"/>
        <v>NO</v>
      </c>
      <c r="L8" t="s">
        <v>186</v>
      </c>
      <c r="M8" t="s">
        <v>268</v>
      </c>
      <c r="N8" t="s">
        <v>188</v>
      </c>
      <c r="O8" t="s">
        <v>188</v>
      </c>
      <c r="P8" t="str">
        <f t="shared" si="3"/>
        <v>ARMANDO CONSTANTE VILLANUEVA ENCARNACIÓNGobernanza de TIEVALUACION ANTERIOR</v>
      </c>
      <c r="Q8" t="str">
        <f>BASE[[#This Row],[NombresCalificado]]&amp;BASE[[#This Row],[TipoEvaluacion]]</f>
        <v>ARMANDO CONSTANTE VILLANUEVA ENCARNACIÓNEVALUACION ANTERIOR</v>
      </c>
      <c r="R8">
        <v>3</v>
      </c>
      <c r="S8" t="s">
        <v>5</v>
      </c>
      <c r="T8" t="s">
        <v>21</v>
      </c>
      <c r="U8" s="17">
        <v>2</v>
      </c>
      <c r="V8" s="17" t="str" cm="1">
        <f t="array" ref="V8">_xlfn.IFS(U8=0,"Prenovato",U8=1,"Novato",U8=2,"Principiante avanzado",U8=3,"Competente",U8=4,"Proficiente",U8=5,"Master")</f>
        <v>Principiante avanzado</v>
      </c>
      <c r="W8" s="17">
        <v>3</v>
      </c>
      <c r="X8" s="17" t="str" cm="1">
        <f t="array" ref="X8">_xlfn.IFS(W8=0,"No evidenciado",W8=1,"Novato",W8=2,"Principiante avanzado",W8=3,"Competente",W8=4,"Proficiente",W8=5,"Master")</f>
        <v>Competente</v>
      </c>
      <c r="Y8" s="17">
        <v>2</v>
      </c>
      <c r="Z8" s="17" t="str" cm="1">
        <f t="array" ref="Z8">_xlfn.IFS(Y8=0,"No evidenciado",Y8=1,"Novato",Y8=2,"Principiante avanzado",Y8=3,"Competente",Y8=4,"Proficiente",Y8=5,"Master")</f>
        <v>Principiante avanzado</v>
      </c>
      <c r="AA8" s="17">
        <v>3</v>
      </c>
      <c r="AB8" s="17" t="str" cm="1">
        <f t="array" ref="AB8">_xlfn.IFS(AA8=0,"No evidenciado",AA8=1,"Novato",AA8=2,"Principiante avanzado",AA8=3,"Competente",AA8=4,"Proficiente",AA8=5,"Master")</f>
        <v>Competente</v>
      </c>
      <c r="AC8" s="17">
        <v>2</v>
      </c>
      <c r="AD8" s="17" t="str" cm="1">
        <f t="array" ref="AD8">_xlfn.IFS(AC8=0,"Prenovato",AC8=1,"Novato",AC8=2,"Principiante avanzado",AC8=3,"Competente",AC8=4,"Proficiente",AC8=5,"Master")</f>
        <v>Principiante avanzado</v>
      </c>
      <c r="AE8" s="17" t="s">
        <v>344</v>
      </c>
    </row>
    <row r="9" spans="1:31" x14ac:dyDescent="0.25">
      <c r="A9" t="s">
        <v>197</v>
      </c>
      <c r="B9" t="s">
        <v>209</v>
      </c>
      <c r="C9" t="s">
        <v>185</v>
      </c>
      <c r="D9" t="s">
        <v>223</v>
      </c>
      <c r="E9" t="s">
        <v>224</v>
      </c>
      <c r="F9" t="s">
        <v>237</v>
      </c>
      <c r="G9" t="s">
        <v>250</v>
      </c>
      <c r="H9" s="4"/>
      <c r="I9" s="1">
        <f t="shared" ca="1" si="0"/>
        <v>1483</v>
      </c>
      <c r="J9" s="1" t="str">
        <f t="shared" ca="1" si="1"/>
        <v>3. Mayor a 6 meses</v>
      </c>
      <c r="K9" t="str">
        <f t="shared" si="2"/>
        <v>NO</v>
      </c>
      <c r="L9" t="s">
        <v>186</v>
      </c>
      <c r="M9" t="s">
        <v>192</v>
      </c>
      <c r="N9" t="s">
        <v>188</v>
      </c>
      <c r="O9" t="s">
        <v>188</v>
      </c>
      <c r="P9" t="str">
        <f t="shared" si="3"/>
        <v>ARMANDO CONSTANTE VILLANUEVA ENCARNACIÓNSREEVALUACION ANTERIOR</v>
      </c>
      <c r="Q9" t="str">
        <f>BASE[[#This Row],[NombresCalificado]]&amp;BASE[[#This Row],[TipoEvaluacion]]</f>
        <v>ARMANDO CONSTANTE VILLANUEVA ENCARNACIÓNEVALUACION ANTERIOR</v>
      </c>
      <c r="R9">
        <v>2</v>
      </c>
      <c r="S9" t="s">
        <v>4</v>
      </c>
      <c r="T9" t="s">
        <v>21</v>
      </c>
      <c r="U9" s="17">
        <v>2</v>
      </c>
      <c r="V9" s="17" t="str" cm="1">
        <f t="array" ref="V9">_xlfn.IFS(U9=0,"Prenovato",U9=1,"Novato",U9=2,"Principiante avanzado",U9=3,"Competente",U9=4,"Proficiente",U9=5,"Master")</f>
        <v>Principiante avanzado</v>
      </c>
      <c r="W9" s="17">
        <v>3</v>
      </c>
      <c r="X9" s="17" t="str" cm="1">
        <f t="array" ref="X9">_xlfn.IFS(W9=0,"No evidenciado",W9=1,"Novato",W9=2,"Principiante avanzado",W9=3,"Competente",W9=4,"Proficiente",W9=5,"Master")</f>
        <v>Competente</v>
      </c>
      <c r="Y9" s="17">
        <v>2</v>
      </c>
      <c r="Z9" s="17" t="str" cm="1">
        <f t="array" ref="Z9">_xlfn.IFS(Y9=0,"No evidenciado",Y9=1,"Novato",Y9=2,"Principiante avanzado",Y9=3,"Competente",Y9=4,"Proficiente",Y9=5,"Master")</f>
        <v>Principiante avanzado</v>
      </c>
      <c r="AA9" s="17">
        <v>3</v>
      </c>
      <c r="AB9" s="17" t="str" cm="1">
        <f t="array" ref="AB9">_xlfn.IFS(AA9=0,"No evidenciado",AA9=1,"Novato",AA9=2,"Principiante avanzado",AA9=3,"Competente",AA9=4,"Proficiente",AA9=5,"Master")</f>
        <v>Competente</v>
      </c>
      <c r="AC9" s="17">
        <v>2</v>
      </c>
      <c r="AD9" s="17" t="str" cm="1">
        <f t="array" ref="AD9">_xlfn.IFS(AC9=0,"Prenovato",AC9=1,"Novato",AC9=2,"Principiante avanzado",AC9=3,"Competente",AC9=4,"Proficiente",AC9=5,"Master")</f>
        <v>Principiante avanzado</v>
      </c>
      <c r="AE9" s="17" t="s">
        <v>344</v>
      </c>
    </row>
    <row r="10" spans="1:31" x14ac:dyDescent="0.25">
      <c r="A10" t="s">
        <v>197</v>
      </c>
      <c r="B10" t="s">
        <v>209</v>
      </c>
      <c r="C10" t="s">
        <v>185</v>
      </c>
      <c r="D10" t="s">
        <v>223</v>
      </c>
      <c r="E10" t="s">
        <v>224</v>
      </c>
      <c r="F10" t="s">
        <v>237</v>
      </c>
      <c r="G10" t="s">
        <v>250</v>
      </c>
      <c r="H10" s="4"/>
      <c r="I10" s="1">
        <f t="shared" ca="1" si="0"/>
        <v>1483</v>
      </c>
      <c r="J10" s="1" t="str">
        <f t="shared" ca="1" si="1"/>
        <v>3. Mayor a 6 meses</v>
      </c>
      <c r="K10" t="str">
        <f t="shared" si="2"/>
        <v>NO</v>
      </c>
      <c r="L10" t="s">
        <v>186</v>
      </c>
      <c r="M10" t="s">
        <v>170</v>
      </c>
      <c r="N10" t="s">
        <v>29</v>
      </c>
      <c r="O10" t="s">
        <v>29</v>
      </c>
      <c r="P10" t="str">
        <f t="shared" si="3"/>
        <v>ARMANDO CONSTANTE VILLANUEVA ENCARNACIÓNBase de datos relacionalEVALUACION ANTERIOR</v>
      </c>
      <c r="Q10" t="str">
        <f>BASE[[#This Row],[NombresCalificado]]&amp;BASE[[#This Row],[TipoEvaluacion]]</f>
        <v>ARMANDO CONSTANTE VILLANUEVA ENCARNACIÓNEVALUACION ANTERIOR</v>
      </c>
      <c r="R10">
        <v>2</v>
      </c>
      <c r="S10" t="s">
        <v>4</v>
      </c>
      <c r="T10" t="s">
        <v>21</v>
      </c>
      <c r="U10" s="17">
        <v>2</v>
      </c>
      <c r="V10" s="17" t="str" cm="1">
        <f t="array" ref="V10">_xlfn.IFS(U10=0,"Prenovato",U10=1,"Novato",U10=2,"Principiante avanzado",U10=3,"Competente",U10=4,"Proficiente",U10=5,"Master")</f>
        <v>Principiante avanzado</v>
      </c>
      <c r="W10" s="17">
        <v>3</v>
      </c>
      <c r="X10" s="17" t="str" cm="1">
        <f t="array" ref="X10">_xlfn.IFS(W10=0,"No evidenciado",W10=1,"Novato",W10=2,"Principiante avanzado",W10=3,"Competente",W10=4,"Proficiente",W10=5,"Master")</f>
        <v>Competente</v>
      </c>
      <c r="Y10" s="17">
        <v>2</v>
      </c>
      <c r="Z10" s="17" t="str" cm="1">
        <f t="array" ref="Z10">_xlfn.IFS(Y10=0,"No evidenciado",Y10=1,"Novato",Y10=2,"Principiante avanzado",Y10=3,"Competente",Y10=4,"Proficiente",Y10=5,"Master")</f>
        <v>Principiante avanzado</v>
      </c>
      <c r="AA10" s="17">
        <v>3</v>
      </c>
      <c r="AB10" s="17" t="str" cm="1">
        <f t="array" ref="AB10">_xlfn.IFS(AA10=0,"No evidenciado",AA10=1,"Novato",AA10=2,"Principiante avanzado",AA10=3,"Competente",AA10=4,"Proficiente",AA10=5,"Master")</f>
        <v>Competente</v>
      </c>
      <c r="AC10" s="17">
        <v>2</v>
      </c>
      <c r="AD10" s="17" t="str" cm="1">
        <f t="array" ref="AD10">_xlfn.IFS(AC10=0,"Prenovato",AC10=1,"Novato",AC10=2,"Principiante avanzado",AC10=3,"Competente",AC10=4,"Proficiente",AC10=5,"Master")</f>
        <v>Principiante avanzado</v>
      </c>
      <c r="AE10" s="17" t="s">
        <v>344</v>
      </c>
    </row>
    <row r="11" spans="1:31" x14ac:dyDescent="0.25">
      <c r="A11" t="s">
        <v>197</v>
      </c>
      <c r="B11" t="s">
        <v>209</v>
      </c>
      <c r="C11" t="s">
        <v>185</v>
      </c>
      <c r="D11" t="s">
        <v>223</v>
      </c>
      <c r="E11" t="s">
        <v>224</v>
      </c>
      <c r="F11" t="s">
        <v>237</v>
      </c>
      <c r="G11" t="s">
        <v>250</v>
      </c>
      <c r="H11" s="4"/>
      <c r="I11" s="1">
        <f t="shared" ca="1" si="0"/>
        <v>1483</v>
      </c>
      <c r="J11" s="1" t="str">
        <f t="shared" ca="1" si="1"/>
        <v>3. Mayor a 6 meses</v>
      </c>
      <c r="K11" t="str">
        <f t="shared" si="2"/>
        <v>NO</v>
      </c>
      <c r="L11" t="s">
        <v>186</v>
      </c>
      <c r="M11" t="s">
        <v>269</v>
      </c>
      <c r="N11" t="s">
        <v>188</v>
      </c>
      <c r="O11" t="s">
        <v>188</v>
      </c>
      <c r="P11" t="str">
        <f t="shared" si="3"/>
        <v>ARMANDO CONSTANTE VILLANUEVA ENCARNACIÓNWarehouseEVALUACION ANTERIOR</v>
      </c>
      <c r="Q11" t="str">
        <f>BASE[[#This Row],[NombresCalificado]]&amp;BASE[[#This Row],[TipoEvaluacion]]</f>
        <v>ARMANDO CONSTANTE VILLANUEVA ENCARNACIÓNEVALUACION ANTERIOR</v>
      </c>
      <c r="R11">
        <v>2</v>
      </c>
      <c r="S11" t="s">
        <v>4</v>
      </c>
      <c r="T11" t="s">
        <v>21</v>
      </c>
      <c r="U11" s="17">
        <v>2</v>
      </c>
      <c r="V11" s="17" t="str" cm="1">
        <f t="array" ref="V11">_xlfn.IFS(U11=0,"Prenovato",U11=1,"Novato",U11=2,"Principiante avanzado",U11=3,"Competente",U11=4,"Proficiente",U11=5,"Master")</f>
        <v>Principiante avanzado</v>
      </c>
      <c r="W11" s="17">
        <v>3</v>
      </c>
      <c r="X11" s="17" t="str" cm="1">
        <f t="array" ref="X11">_xlfn.IFS(W11=0,"No evidenciado",W11=1,"Novato",W11=2,"Principiante avanzado",W11=3,"Competente",W11=4,"Proficiente",W11=5,"Master")</f>
        <v>Competente</v>
      </c>
      <c r="Y11" s="17">
        <v>2</v>
      </c>
      <c r="Z11" s="17" t="str" cm="1">
        <f t="array" ref="Z11">_xlfn.IFS(Y11=0,"No evidenciado",Y11=1,"Novato",Y11=2,"Principiante avanzado",Y11=3,"Competente",Y11=4,"Proficiente",Y11=5,"Master")</f>
        <v>Principiante avanzado</v>
      </c>
      <c r="AA11" s="17">
        <v>3</v>
      </c>
      <c r="AB11" s="17" t="str" cm="1">
        <f t="array" ref="AB11">_xlfn.IFS(AA11=0,"No evidenciado",AA11=1,"Novato",AA11=2,"Principiante avanzado",AA11=3,"Competente",AA11=4,"Proficiente",AA11=5,"Master")</f>
        <v>Competente</v>
      </c>
      <c r="AC11" s="17">
        <v>2</v>
      </c>
      <c r="AD11" s="17" t="str" cm="1">
        <f t="array" ref="AD11">_xlfn.IFS(AC11=0,"Prenovato",AC11=1,"Novato",AC11=2,"Principiante avanzado",AC11=3,"Competente",AC11=4,"Proficiente",AC11=5,"Master")</f>
        <v>Principiante avanzado</v>
      </c>
      <c r="AE11" s="17" t="s">
        <v>344</v>
      </c>
    </row>
    <row r="12" spans="1:31" x14ac:dyDescent="0.25">
      <c r="A12" t="s">
        <v>197</v>
      </c>
      <c r="B12" t="s">
        <v>209</v>
      </c>
      <c r="C12" t="s">
        <v>185</v>
      </c>
      <c r="D12" t="s">
        <v>223</v>
      </c>
      <c r="E12" t="s">
        <v>224</v>
      </c>
      <c r="F12" t="s">
        <v>237</v>
      </c>
      <c r="G12" t="s">
        <v>250</v>
      </c>
      <c r="H12" s="4"/>
      <c r="I12" s="1">
        <f t="shared" ca="1" si="0"/>
        <v>1483</v>
      </c>
      <c r="J12" s="1" t="str">
        <f t="shared" ca="1" si="1"/>
        <v>3. Mayor a 6 meses</v>
      </c>
      <c r="K12" t="str">
        <f t="shared" si="2"/>
        <v>NO</v>
      </c>
      <c r="L12" t="s">
        <v>186</v>
      </c>
      <c r="M12" t="s">
        <v>168</v>
      </c>
      <c r="N12" t="s">
        <v>188</v>
      </c>
      <c r="O12" t="s">
        <v>188</v>
      </c>
      <c r="P12" t="str">
        <f t="shared" si="3"/>
        <v>ARMANDO CONSTANTE VILLANUEVA ENCARNACIÓNBase de datos No-SQLEVALUACION ANTERIOR</v>
      </c>
      <c r="Q12" t="str">
        <f>BASE[[#This Row],[NombresCalificado]]&amp;BASE[[#This Row],[TipoEvaluacion]]</f>
        <v>ARMANDO CONSTANTE VILLANUEVA ENCARNACIÓNEVALUACION ANTERIOR</v>
      </c>
      <c r="R12">
        <v>2</v>
      </c>
      <c r="S12" t="s">
        <v>4</v>
      </c>
      <c r="T12" t="s">
        <v>21</v>
      </c>
      <c r="U12" s="17">
        <v>2</v>
      </c>
      <c r="V12" s="17" t="str" cm="1">
        <f t="array" ref="V12">_xlfn.IFS(U12=0,"Prenovato",U12=1,"Novato",U12=2,"Principiante avanzado",U12=3,"Competente",U12=4,"Proficiente",U12=5,"Master")</f>
        <v>Principiante avanzado</v>
      </c>
      <c r="W12" s="17">
        <v>3</v>
      </c>
      <c r="X12" s="17" t="str" cm="1">
        <f t="array" ref="X12">_xlfn.IFS(W12=0,"No evidenciado",W12=1,"Novato",W12=2,"Principiante avanzado",W12=3,"Competente",W12=4,"Proficiente",W12=5,"Master")</f>
        <v>Competente</v>
      </c>
      <c r="Y12" s="17">
        <v>2</v>
      </c>
      <c r="Z12" s="17" t="str" cm="1">
        <f t="array" ref="Z12">_xlfn.IFS(Y12=0,"No evidenciado",Y12=1,"Novato",Y12=2,"Principiante avanzado",Y12=3,"Competente",Y12=4,"Proficiente",Y12=5,"Master")</f>
        <v>Principiante avanzado</v>
      </c>
      <c r="AA12" s="17">
        <v>3</v>
      </c>
      <c r="AB12" s="17" t="str" cm="1">
        <f t="array" ref="AB12">_xlfn.IFS(AA12=0,"No evidenciado",AA12=1,"Novato",AA12=2,"Principiante avanzado",AA12=3,"Competente",AA12=4,"Proficiente",AA12=5,"Master")</f>
        <v>Competente</v>
      </c>
      <c r="AC12" s="17">
        <v>2</v>
      </c>
      <c r="AD12" s="17" t="str" cm="1">
        <f t="array" ref="AD12">_xlfn.IFS(AC12=0,"Prenovato",AC12=1,"Novato",AC12=2,"Principiante avanzado",AC12=3,"Competente",AC12=4,"Proficiente",AC12=5,"Master")</f>
        <v>Principiante avanzado</v>
      </c>
      <c r="AE12" s="17" t="s">
        <v>344</v>
      </c>
    </row>
    <row r="13" spans="1:31" x14ac:dyDescent="0.25">
      <c r="A13" t="s">
        <v>197</v>
      </c>
      <c r="B13" t="s">
        <v>209</v>
      </c>
      <c r="C13" t="s">
        <v>185</v>
      </c>
      <c r="D13" t="s">
        <v>223</v>
      </c>
      <c r="E13" t="s">
        <v>224</v>
      </c>
      <c r="F13" t="s">
        <v>237</v>
      </c>
      <c r="G13" t="s">
        <v>250</v>
      </c>
      <c r="H13" s="4"/>
      <c r="I13" s="1">
        <f t="shared" ca="1" si="0"/>
        <v>1483</v>
      </c>
      <c r="J13" s="1" t="str">
        <f t="shared" ca="1" si="1"/>
        <v>3. Mayor a 6 meses</v>
      </c>
      <c r="K13" t="str">
        <f t="shared" si="2"/>
        <v>NO</v>
      </c>
      <c r="L13" t="s">
        <v>186</v>
      </c>
      <c r="M13" t="s">
        <v>58</v>
      </c>
      <c r="N13" t="s">
        <v>29</v>
      </c>
      <c r="O13" t="s">
        <v>29</v>
      </c>
      <c r="P13" t="str">
        <f t="shared" si="3"/>
        <v>ARMANDO CONSTANTE VILLANUEVA ENCARNACIÓNControl de versionesEVALUACION ANTERIOR</v>
      </c>
      <c r="Q13" t="str">
        <f>BASE[[#This Row],[NombresCalificado]]&amp;BASE[[#This Row],[TipoEvaluacion]]</f>
        <v>ARMANDO CONSTANTE VILLANUEVA ENCARNACIÓNEVALUACION ANTERIOR</v>
      </c>
      <c r="R13">
        <v>3</v>
      </c>
      <c r="S13" t="s">
        <v>5</v>
      </c>
      <c r="T13" t="s">
        <v>21</v>
      </c>
      <c r="U13" s="17">
        <v>2</v>
      </c>
      <c r="V13" s="17" t="str" cm="1">
        <f t="array" ref="V13">_xlfn.IFS(U13=0,"Prenovato",U13=1,"Novato",U13=2,"Principiante avanzado",U13=3,"Competente",U13=4,"Proficiente",U13=5,"Master")</f>
        <v>Principiante avanzado</v>
      </c>
      <c r="W13" s="17">
        <v>3</v>
      </c>
      <c r="X13" s="17" t="str" cm="1">
        <f t="array" ref="X13">_xlfn.IFS(W13=0,"No evidenciado",W13=1,"Novato",W13=2,"Principiante avanzado",W13=3,"Competente",W13=4,"Proficiente",W13=5,"Master")</f>
        <v>Competente</v>
      </c>
      <c r="Y13" s="17">
        <v>2</v>
      </c>
      <c r="Z13" s="17" t="str" cm="1">
        <f t="array" ref="Z13">_xlfn.IFS(Y13=0,"No evidenciado",Y13=1,"Novato",Y13=2,"Principiante avanzado",Y13=3,"Competente",Y13=4,"Proficiente",Y13=5,"Master")</f>
        <v>Principiante avanzado</v>
      </c>
      <c r="AA13" s="17">
        <v>3</v>
      </c>
      <c r="AB13" s="17" t="str" cm="1">
        <f t="array" ref="AB13">_xlfn.IFS(AA13=0,"No evidenciado",AA13=1,"Novato",AA13=2,"Principiante avanzado",AA13=3,"Competente",AA13=4,"Proficiente",AA13=5,"Master")</f>
        <v>Competente</v>
      </c>
      <c r="AC13" s="17">
        <v>2</v>
      </c>
      <c r="AD13" s="17" t="str" cm="1">
        <f t="array" ref="AD13">_xlfn.IFS(AC13=0,"Prenovato",AC13=1,"Novato",AC13=2,"Principiante avanzado",AC13=3,"Competente",AC13=4,"Proficiente",AC13=5,"Master")</f>
        <v>Principiante avanzado</v>
      </c>
      <c r="AE13" s="17" t="s">
        <v>344</v>
      </c>
    </row>
    <row r="14" spans="1:31" x14ac:dyDescent="0.25">
      <c r="A14" t="s">
        <v>197</v>
      </c>
      <c r="B14" t="s">
        <v>209</v>
      </c>
      <c r="C14" t="s">
        <v>185</v>
      </c>
      <c r="D14" t="s">
        <v>223</v>
      </c>
      <c r="E14" t="s">
        <v>224</v>
      </c>
      <c r="F14" t="s">
        <v>237</v>
      </c>
      <c r="G14" t="s">
        <v>250</v>
      </c>
      <c r="H14" s="4"/>
      <c r="I14" s="1">
        <f t="shared" ca="1" si="0"/>
        <v>1483</v>
      </c>
      <c r="J14" s="1" t="str">
        <f t="shared" ca="1" si="1"/>
        <v>3. Mayor a 6 meses</v>
      </c>
      <c r="K14" t="str">
        <f t="shared" si="2"/>
        <v>NO</v>
      </c>
      <c r="L14" t="s">
        <v>186</v>
      </c>
      <c r="M14" t="s">
        <v>342</v>
      </c>
      <c r="N14" t="s">
        <v>188</v>
      </c>
      <c r="O14" t="s">
        <v>188</v>
      </c>
      <c r="P14" t="str">
        <f t="shared" si="3"/>
        <v>ARMANDO CONSTANTE VILLANUEVA ENCARNACIÓNContenedoresEVALUACION ANTERIOR</v>
      </c>
      <c r="Q14" t="str">
        <f>BASE[[#This Row],[NombresCalificado]]&amp;BASE[[#This Row],[TipoEvaluacion]]</f>
        <v>ARMANDO CONSTANTE VILLANUEVA ENCARNACIÓNEVALUACION ANTERIOR</v>
      </c>
      <c r="R14">
        <v>3</v>
      </c>
      <c r="S14" t="s">
        <v>5</v>
      </c>
      <c r="T14" t="s">
        <v>21</v>
      </c>
      <c r="U14" s="17">
        <v>2</v>
      </c>
      <c r="V14" s="17" t="str" cm="1">
        <f t="array" ref="V14">_xlfn.IFS(U14=0,"Prenovato",U14=1,"Novato",U14=2,"Principiante avanzado",U14=3,"Competente",U14=4,"Proficiente",U14=5,"Master")</f>
        <v>Principiante avanzado</v>
      </c>
      <c r="W14" s="17">
        <v>3</v>
      </c>
      <c r="X14" s="17" t="str" cm="1">
        <f t="array" ref="X14">_xlfn.IFS(W14=0,"No evidenciado",W14=1,"Novato",W14=2,"Principiante avanzado",W14=3,"Competente",W14=4,"Proficiente",W14=5,"Master")</f>
        <v>Competente</v>
      </c>
      <c r="Y14" s="17">
        <v>2</v>
      </c>
      <c r="Z14" s="17" t="str" cm="1">
        <f t="array" ref="Z14">_xlfn.IFS(Y14=0,"No evidenciado",Y14=1,"Novato",Y14=2,"Principiante avanzado",Y14=3,"Competente",Y14=4,"Proficiente",Y14=5,"Master")</f>
        <v>Principiante avanzado</v>
      </c>
      <c r="AA14" s="17">
        <v>3</v>
      </c>
      <c r="AB14" s="17" t="str" cm="1">
        <f t="array" ref="AB14">_xlfn.IFS(AA14=0,"No evidenciado",AA14=1,"Novato",AA14=2,"Principiante avanzado",AA14=3,"Competente",AA14=4,"Proficiente",AA14=5,"Master")</f>
        <v>Competente</v>
      </c>
      <c r="AC14" s="17">
        <v>2</v>
      </c>
      <c r="AD14" s="17" t="str" cm="1">
        <f t="array" ref="AD14">_xlfn.IFS(AC14=0,"Prenovato",AC14=1,"Novato",AC14=2,"Principiante avanzado",AC14=3,"Competente",AC14=4,"Proficiente",AC14=5,"Master")</f>
        <v>Principiante avanzado</v>
      </c>
      <c r="AE14" s="17" t="s">
        <v>344</v>
      </c>
    </row>
    <row r="15" spans="1:31" x14ac:dyDescent="0.25">
      <c r="A15" t="s">
        <v>197</v>
      </c>
      <c r="B15" t="s">
        <v>209</v>
      </c>
      <c r="C15" t="s">
        <v>185</v>
      </c>
      <c r="D15" t="s">
        <v>223</v>
      </c>
      <c r="E15" t="s">
        <v>224</v>
      </c>
      <c r="F15" t="s">
        <v>237</v>
      </c>
      <c r="G15" t="s">
        <v>250</v>
      </c>
      <c r="H15" s="4"/>
      <c r="I15" s="1">
        <f t="shared" ca="1" si="0"/>
        <v>1483</v>
      </c>
      <c r="J15" s="1" t="str">
        <f t="shared" ca="1" si="1"/>
        <v>3. Mayor a 6 meses</v>
      </c>
      <c r="K15" t="str">
        <f t="shared" si="2"/>
        <v>NO</v>
      </c>
      <c r="L15" t="s">
        <v>186</v>
      </c>
      <c r="M15" t="s">
        <v>169</v>
      </c>
      <c r="N15" t="s">
        <v>187</v>
      </c>
      <c r="O15" t="s">
        <v>188</v>
      </c>
      <c r="P15" t="str">
        <f t="shared" si="3"/>
        <v>ARMANDO CONSTANTE VILLANUEVA ENCARNACIÓNCI-CDEVALUACION ANTERIOR</v>
      </c>
      <c r="Q15" t="str">
        <f>BASE[[#This Row],[NombresCalificado]]&amp;BASE[[#This Row],[TipoEvaluacion]]</f>
        <v>ARMANDO CONSTANTE VILLANUEVA ENCARNACIÓNEVALUACION ANTERIOR</v>
      </c>
      <c r="R15">
        <v>3</v>
      </c>
      <c r="S15" t="s">
        <v>5</v>
      </c>
      <c r="T15" t="s">
        <v>21</v>
      </c>
      <c r="U15" s="17">
        <v>2</v>
      </c>
      <c r="V15" s="17" t="str" cm="1">
        <f t="array" ref="V15">_xlfn.IFS(U15=0,"Prenovato",U15=1,"Novato",U15=2,"Principiante avanzado",U15=3,"Competente",U15=4,"Proficiente",U15=5,"Master")</f>
        <v>Principiante avanzado</v>
      </c>
      <c r="W15" s="17">
        <v>3</v>
      </c>
      <c r="X15" s="17" t="str" cm="1">
        <f t="array" ref="X15">_xlfn.IFS(W15=0,"No evidenciado",W15=1,"Novato",W15=2,"Principiante avanzado",W15=3,"Competente",W15=4,"Proficiente",W15=5,"Master")</f>
        <v>Competente</v>
      </c>
      <c r="Y15" s="17">
        <v>2</v>
      </c>
      <c r="Z15" s="17" t="str" cm="1">
        <f t="array" ref="Z15">_xlfn.IFS(Y15=0,"No evidenciado",Y15=1,"Novato",Y15=2,"Principiante avanzado",Y15=3,"Competente",Y15=4,"Proficiente",Y15=5,"Master")</f>
        <v>Principiante avanzado</v>
      </c>
      <c r="AA15" s="17">
        <v>3</v>
      </c>
      <c r="AB15" s="17" t="str" cm="1">
        <f t="array" ref="AB15">_xlfn.IFS(AA15=0,"No evidenciado",AA15=1,"Novato",AA15=2,"Principiante avanzado",AA15=3,"Competente",AA15=4,"Proficiente",AA15=5,"Master")</f>
        <v>Competente</v>
      </c>
      <c r="AC15" s="17">
        <v>2</v>
      </c>
      <c r="AD15" s="17" t="str" cm="1">
        <f t="array" ref="AD15">_xlfn.IFS(AC15=0,"Prenovato",AC15=1,"Novato",AC15=2,"Principiante avanzado",AC15=3,"Competente",AC15=4,"Proficiente",AC15=5,"Master")</f>
        <v>Principiante avanzado</v>
      </c>
      <c r="AE15" s="17" t="s">
        <v>344</v>
      </c>
    </row>
    <row r="16" spans="1:31" x14ac:dyDescent="0.25">
      <c r="A16" t="s">
        <v>197</v>
      </c>
      <c r="B16" t="s">
        <v>209</v>
      </c>
      <c r="C16" t="s">
        <v>185</v>
      </c>
      <c r="D16" t="s">
        <v>223</v>
      </c>
      <c r="E16" t="s">
        <v>224</v>
      </c>
      <c r="F16" t="s">
        <v>237</v>
      </c>
      <c r="G16" t="s">
        <v>250</v>
      </c>
      <c r="H16" s="4"/>
      <c r="I16" s="1">
        <f t="shared" ca="1" si="0"/>
        <v>1483</v>
      </c>
      <c r="J16" s="1" t="str">
        <f t="shared" ca="1" si="1"/>
        <v>3. Mayor a 6 meses</v>
      </c>
      <c r="K16" t="str">
        <f t="shared" si="2"/>
        <v>NO</v>
      </c>
      <c r="L16" t="s">
        <v>186</v>
      </c>
      <c r="M16" t="s">
        <v>270</v>
      </c>
      <c r="N16" t="s">
        <v>188</v>
      </c>
      <c r="O16" t="s">
        <v>188</v>
      </c>
      <c r="P16" t="str">
        <f t="shared" si="3"/>
        <v>ARMANDO CONSTANTE VILLANUEVA ENCARNACIÓNArquitectura de soluciónEVALUACION ANTERIOR</v>
      </c>
      <c r="Q16" t="str">
        <f>BASE[[#This Row],[NombresCalificado]]&amp;BASE[[#This Row],[TipoEvaluacion]]</f>
        <v>ARMANDO CONSTANTE VILLANUEVA ENCARNACIÓNEVALUACION ANTERIOR</v>
      </c>
      <c r="R16">
        <v>2</v>
      </c>
      <c r="S16" t="s">
        <v>4</v>
      </c>
      <c r="T16" t="s">
        <v>21</v>
      </c>
      <c r="U16" s="17">
        <v>2</v>
      </c>
      <c r="V16" s="17" t="str" cm="1">
        <f t="array" ref="V16">_xlfn.IFS(U16=0,"Prenovato",U16=1,"Novato",U16=2,"Principiante avanzado",U16=3,"Competente",U16=4,"Proficiente",U16=5,"Master")</f>
        <v>Principiante avanzado</v>
      </c>
      <c r="W16" s="17">
        <v>3</v>
      </c>
      <c r="X16" s="17" t="str" cm="1">
        <f t="array" ref="X16">_xlfn.IFS(W16=0,"No evidenciado",W16=1,"Novato",W16=2,"Principiante avanzado",W16=3,"Competente",W16=4,"Proficiente",W16=5,"Master")</f>
        <v>Competente</v>
      </c>
      <c r="Y16" s="17">
        <v>2</v>
      </c>
      <c r="Z16" s="17" t="str" cm="1">
        <f t="array" ref="Z16">_xlfn.IFS(Y16=0,"No evidenciado",Y16=1,"Novato",Y16=2,"Principiante avanzado",Y16=3,"Competente",Y16=4,"Proficiente",Y16=5,"Master")</f>
        <v>Principiante avanzado</v>
      </c>
      <c r="AA16" s="17">
        <v>3</v>
      </c>
      <c r="AB16" s="17" t="str" cm="1">
        <f t="array" ref="AB16">_xlfn.IFS(AA16=0,"No evidenciado",AA16=1,"Novato",AA16=2,"Principiante avanzado",AA16=3,"Competente",AA16=4,"Proficiente",AA16=5,"Master")</f>
        <v>Competente</v>
      </c>
      <c r="AC16" s="17">
        <v>2</v>
      </c>
      <c r="AD16" s="17" t="str" cm="1">
        <f t="array" ref="AD16">_xlfn.IFS(AC16=0,"Prenovato",AC16=1,"Novato",AC16=2,"Principiante avanzado",AC16=3,"Competente",AC16=4,"Proficiente",AC16=5,"Master")</f>
        <v>Principiante avanzado</v>
      </c>
      <c r="AE16" s="17" t="s">
        <v>344</v>
      </c>
    </row>
    <row r="17" spans="1:31" x14ac:dyDescent="0.25">
      <c r="A17" t="s">
        <v>197</v>
      </c>
      <c r="B17" t="s">
        <v>209</v>
      </c>
      <c r="C17" t="s">
        <v>185</v>
      </c>
      <c r="D17" t="s">
        <v>223</v>
      </c>
      <c r="E17" t="s">
        <v>224</v>
      </c>
      <c r="F17" t="s">
        <v>237</v>
      </c>
      <c r="G17" t="s">
        <v>250</v>
      </c>
      <c r="H17" s="4"/>
      <c r="I17" s="1">
        <f t="shared" ref="I17:I80" ca="1" si="4">DATEDIF(H17,TODAY(),"m")</f>
        <v>1483</v>
      </c>
      <c r="J17" s="1" t="str">
        <f t="shared" ref="J17:J80" ca="1" si="5">IF(I17&lt;=3,"1. Menor o igual a 3 meses",IF(I17&lt;=6,"2. Entre 4 - 6 meses","3. Mayor a 6 meses"))</f>
        <v>3. Mayor a 6 meses</v>
      </c>
      <c r="K17" t="str">
        <f t="shared" ref="K17:K80" si="6">IF(COUNTIFS($E$2:$E$545,E17,$O$2:$O$545,"PRINCIPAL",$R$2:$R$545,0)&gt;0,"SI","NO")</f>
        <v>NO</v>
      </c>
      <c r="L17" t="s">
        <v>186</v>
      </c>
      <c r="M17" t="s">
        <v>194</v>
      </c>
      <c r="N17" t="s">
        <v>187</v>
      </c>
      <c r="O17" t="s">
        <v>188</v>
      </c>
      <c r="P17" t="str">
        <f t="shared" ref="P17:P80" si="7">F17&amp;M17&amp;AE17</f>
        <v>ARMANDO CONSTANTE VILLANUEVA ENCARNACIÓNIntegración de sistemasEVALUACION ANTERIOR</v>
      </c>
      <c r="Q17" t="str">
        <f>BASE[[#This Row],[NombresCalificado]]&amp;BASE[[#This Row],[TipoEvaluacion]]</f>
        <v>ARMANDO CONSTANTE VILLANUEVA ENCARNACIÓNEVALUACION ANTERIOR</v>
      </c>
      <c r="R17">
        <v>3</v>
      </c>
      <c r="S17" t="s">
        <v>5</v>
      </c>
      <c r="T17" t="s">
        <v>21</v>
      </c>
      <c r="U17" s="17">
        <v>2</v>
      </c>
      <c r="V17" s="17" t="str" cm="1">
        <f t="array" ref="V17">_xlfn.IFS(U17=0,"Prenovato",U17=1,"Novato",U17=2,"Principiante avanzado",U17=3,"Competente",U17=4,"Proficiente",U17=5,"Master")</f>
        <v>Principiante avanzado</v>
      </c>
      <c r="W17" s="17">
        <v>3</v>
      </c>
      <c r="X17" s="17" t="str" cm="1">
        <f t="array" ref="X17">_xlfn.IFS(W17=0,"No evidenciado",W17=1,"Novato",W17=2,"Principiante avanzado",W17=3,"Competente",W17=4,"Proficiente",W17=5,"Master")</f>
        <v>Competente</v>
      </c>
      <c r="Y17" s="17">
        <v>2</v>
      </c>
      <c r="Z17" s="17" t="str" cm="1">
        <f t="array" ref="Z17">_xlfn.IFS(Y17=0,"No evidenciado",Y17=1,"Novato",Y17=2,"Principiante avanzado",Y17=3,"Competente",Y17=4,"Proficiente",Y17=5,"Master")</f>
        <v>Principiante avanzado</v>
      </c>
      <c r="AA17" s="17">
        <v>3</v>
      </c>
      <c r="AB17" s="17" t="str" cm="1">
        <f t="array" ref="AB17">_xlfn.IFS(AA17=0,"No evidenciado",AA17=1,"Novato",AA17=2,"Principiante avanzado",AA17=3,"Competente",AA17=4,"Proficiente",AA17=5,"Master")</f>
        <v>Competente</v>
      </c>
      <c r="AC17" s="17">
        <v>2</v>
      </c>
      <c r="AD17" s="17" t="str" cm="1">
        <f t="array" ref="AD17">_xlfn.IFS(AC17=0,"Prenovato",AC17=1,"Novato",AC17=2,"Principiante avanzado",AC17=3,"Competente",AC17=4,"Proficiente",AC17=5,"Master")</f>
        <v>Principiante avanzado</v>
      </c>
      <c r="AE17" s="17" t="s">
        <v>344</v>
      </c>
    </row>
    <row r="18" spans="1:31" x14ac:dyDescent="0.25">
      <c r="A18" t="s">
        <v>197</v>
      </c>
      <c r="B18" t="s">
        <v>209</v>
      </c>
      <c r="C18" t="s">
        <v>185</v>
      </c>
      <c r="D18" t="s">
        <v>223</v>
      </c>
      <c r="E18" t="s">
        <v>224</v>
      </c>
      <c r="F18" t="s">
        <v>237</v>
      </c>
      <c r="G18" t="s">
        <v>250</v>
      </c>
      <c r="H18" s="4"/>
      <c r="I18" s="1">
        <f t="shared" ca="1" si="4"/>
        <v>1483</v>
      </c>
      <c r="J18" s="1" t="str">
        <f t="shared" ca="1" si="5"/>
        <v>3. Mayor a 6 meses</v>
      </c>
      <c r="K18" t="str">
        <f t="shared" si="6"/>
        <v>NO</v>
      </c>
      <c r="L18" t="s">
        <v>186</v>
      </c>
      <c r="M18" t="s">
        <v>271</v>
      </c>
      <c r="N18" t="s">
        <v>187</v>
      </c>
      <c r="O18" t="s">
        <v>188</v>
      </c>
      <c r="P18" t="str">
        <f t="shared" si="7"/>
        <v>ARMANDO CONSTANTE VILLANUEVA ENCARNACIÓNCloudEVALUACION ANTERIOR</v>
      </c>
      <c r="Q18" t="str">
        <f>BASE[[#This Row],[NombresCalificado]]&amp;BASE[[#This Row],[TipoEvaluacion]]</f>
        <v>ARMANDO CONSTANTE VILLANUEVA ENCARNACIÓNEVALUACION ANTERIOR</v>
      </c>
      <c r="R18">
        <v>2</v>
      </c>
      <c r="S18" t="s">
        <v>4</v>
      </c>
      <c r="T18" t="s">
        <v>21</v>
      </c>
      <c r="U18" s="17">
        <v>2</v>
      </c>
      <c r="V18" s="17" t="str" cm="1">
        <f t="array" ref="V18">_xlfn.IFS(U18=0,"Prenovato",U18=1,"Novato",U18=2,"Principiante avanzado",U18=3,"Competente",U18=4,"Proficiente",U18=5,"Master")</f>
        <v>Principiante avanzado</v>
      </c>
      <c r="W18" s="17">
        <v>3</v>
      </c>
      <c r="X18" s="17" t="str" cm="1">
        <f t="array" ref="X18">_xlfn.IFS(W18=0,"No evidenciado",W18=1,"Novato",W18=2,"Principiante avanzado",W18=3,"Competente",W18=4,"Proficiente",W18=5,"Master")</f>
        <v>Competente</v>
      </c>
      <c r="Y18" s="17">
        <v>2</v>
      </c>
      <c r="Z18" s="17" t="str" cm="1">
        <f t="array" ref="Z18">_xlfn.IFS(Y18=0,"No evidenciado",Y18=1,"Novato",Y18=2,"Principiante avanzado",Y18=3,"Competente",Y18=4,"Proficiente",Y18=5,"Master")</f>
        <v>Principiante avanzado</v>
      </c>
      <c r="AA18" s="17">
        <v>3</v>
      </c>
      <c r="AB18" s="17" t="str" cm="1">
        <f t="array" ref="AB18">_xlfn.IFS(AA18=0,"No evidenciado",AA18=1,"Novato",AA18=2,"Principiante avanzado",AA18=3,"Competente",AA18=4,"Proficiente",AA18=5,"Master")</f>
        <v>Competente</v>
      </c>
      <c r="AC18" s="17">
        <v>2</v>
      </c>
      <c r="AD18" s="17" t="str" cm="1">
        <f t="array" ref="AD18">_xlfn.IFS(AC18=0,"Prenovato",AC18=1,"Novato",AC18=2,"Principiante avanzado",AC18=3,"Competente",AC18=4,"Proficiente",AC18=5,"Master")</f>
        <v>Principiante avanzado</v>
      </c>
      <c r="AE18" s="17" t="s">
        <v>344</v>
      </c>
    </row>
    <row r="19" spans="1:31" x14ac:dyDescent="0.25">
      <c r="A19" t="s">
        <v>198</v>
      </c>
      <c r="B19" t="s">
        <v>210</v>
      </c>
      <c r="C19" t="s">
        <v>185</v>
      </c>
      <c r="D19" t="s">
        <v>223</v>
      </c>
      <c r="E19" t="s">
        <v>225</v>
      </c>
      <c r="F19" t="s">
        <v>238</v>
      </c>
      <c r="G19" t="s">
        <v>251</v>
      </c>
      <c r="H19" s="4"/>
      <c r="I19" s="1">
        <f t="shared" ca="1" si="4"/>
        <v>1483</v>
      </c>
      <c r="J19" s="1" t="str">
        <f t="shared" ca="1" si="5"/>
        <v>3. Mayor a 6 meses</v>
      </c>
      <c r="K19" t="str">
        <f t="shared" si="6"/>
        <v>NO</v>
      </c>
      <c r="L19" t="s">
        <v>186</v>
      </c>
      <c r="M19" t="s">
        <v>57</v>
      </c>
      <c r="N19" t="s">
        <v>29</v>
      </c>
      <c r="O19" t="s">
        <v>29</v>
      </c>
      <c r="P19" t="str">
        <f t="shared" si="7"/>
        <v>ANGEL LEONARD NAMAY CABANILLASProgramaciónEVALUACION ANTERIOR</v>
      </c>
      <c r="Q19" t="str">
        <f>BASE[[#This Row],[NombresCalificado]]&amp;BASE[[#This Row],[TipoEvaluacion]]</f>
        <v>ANGEL LEONARD NAMAY CABANILLASEVALUACION ANTERIOR</v>
      </c>
      <c r="R19">
        <v>4</v>
      </c>
      <c r="S19" t="s">
        <v>7</v>
      </c>
      <c r="T19" t="s">
        <v>21</v>
      </c>
      <c r="U19" s="17">
        <v>4</v>
      </c>
      <c r="V19" s="17" t="str" cm="1">
        <f t="array" ref="V19">_xlfn.IFS(U19=0,"Prenovato",U19=1,"Novato",U19=2,"Principiante avanzado",U19=3,"Competente",U19=4,"Proficiente",U19=5,"Master")</f>
        <v>Proficiente</v>
      </c>
      <c r="W19" s="17">
        <v>4</v>
      </c>
      <c r="X19" s="17" t="str" cm="1">
        <f t="array" ref="X19">_xlfn.IFS(W19=0,"No evidenciado",W19=1,"Novato",W19=2,"Principiante avanzado",W19=3,"Competente",W19=4,"Proficiente",W19=5,"Master")</f>
        <v>Proficiente</v>
      </c>
      <c r="Y19" s="17">
        <v>4</v>
      </c>
      <c r="Z19" s="17" t="str" cm="1">
        <f t="array" ref="Z19">_xlfn.IFS(Y19=0,"No evidenciado",Y19=1,"Novato",Y19=2,"Principiante avanzado",Y19=3,"Competente",Y19=4,"Proficiente",Y19=5,"Master")</f>
        <v>Proficiente</v>
      </c>
      <c r="AA19" s="17">
        <v>3</v>
      </c>
      <c r="AB19" s="17" t="str" cm="1">
        <f t="array" ref="AB19">_xlfn.IFS(AA19=0,"No evidenciado",AA19=1,"Novato",AA19=2,"Principiante avanzado",AA19=3,"Competente",AA19=4,"Proficiente",AA19=5,"Master")</f>
        <v>Competente</v>
      </c>
      <c r="AC19" s="17">
        <v>4</v>
      </c>
      <c r="AD19" s="17" t="str" cm="1">
        <f t="array" ref="AD19">_xlfn.IFS(AC19=0,"Prenovato",AC19=1,"Novato",AC19=2,"Principiante avanzado",AC19=3,"Competente",AC19=4,"Proficiente",AC19=5,"Master")</f>
        <v>Proficiente</v>
      </c>
      <c r="AE19" s="17" t="s">
        <v>344</v>
      </c>
    </row>
    <row r="20" spans="1:31" x14ac:dyDescent="0.25">
      <c r="A20" t="s">
        <v>198</v>
      </c>
      <c r="B20" t="s">
        <v>210</v>
      </c>
      <c r="C20" t="s">
        <v>185</v>
      </c>
      <c r="D20" t="s">
        <v>223</v>
      </c>
      <c r="E20" t="s">
        <v>225</v>
      </c>
      <c r="F20" t="s">
        <v>238</v>
      </c>
      <c r="G20" t="s">
        <v>251</v>
      </c>
      <c r="H20" s="4"/>
      <c r="I20" s="1">
        <f t="shared" ca="1" si="4"/>
        <v>1483</v>
      </c>
      <c r="J20" s="1" t="str">
        <f t="shared" ca="1" si="5"/>
        <v>3. Mayor a 6 meses</v>
      </c>
      <c r="K20" t="str">
        <f t="shared" si="6"/>
        <v>NO</v>
      </c>
      <c r="L20" t="s">
        <v>186</v>
      </c>
      <c r="M20" t="s">
        <v>265</v>
      </c>
      <c r="N20" t="s">
        <v>29</v>
      </c>
      <c r="O20" t="s">
        <v>29</v>
      </c>
      <c r="P20" t="str">
        <f t="shared" si="7"/>
        <v>ANGEL LEONARD NAMAY CABANILLASJavaEVALUACION ANTERIOR</v>
      </c>
      <c r="Q20" t="str">
        <f>BASE[[#This Row],[NombresCalificado]]&amp;BASE[[#This Row],[TipoEvaluacion]]</f>
        <v>ANGEL LEONARD NAMAY CABANILLASEVALUACION ANTERIOR</v>
      </c>
      <c r="R20">
        <v>4</v>
      </c>
      <c r="S20" t="s">
        <v>7</v>
      </c>
      <c r="T20" t="s">
        <v>21</v>
      </c>
      <c r="U20" s="17">
        <v>4</v>
      </c>
      <c r="V20" s="17" t="str" cm="1">
        <f t="array" ref="V20">_xlfn.IFS(U20=0,"Prenovato",U20=1,"Novato",U20=2,"Principiante avanzado",U20=3,"Competente",U20=4,"Proficiente",U20=5,"Master")</f>
        <v>Proficiente</v>
      </c>
      <c r="W20" s="17">
        <v>4</v>
      </c>
      <c r="X20" s="17" t="str" cm="1">
        <f t="array" ref="X20">_xlfn.IFS(W20=0,"No evidenciado",W20=1,"Novato",W20=2,"Principiante avanzado",W20=3,"Competente",W20=4,"Proficiente",W20=5,"Master")</f>
        <v>Proficiente</v>
      </c>
      <c r="Y20" s="17">
        <v>4</v>
      </c>
      <c r="Z20" s="17" t="str" cm="1">
        <f t="array" ref="Z20">_xlfn.IFS(Y20=0,"No evidenciado",Y20=1,"Novato",Y20=2,"Principiante avanzado",Y20=3,"Competente",Y20=4,"Proficiente",Y20=5,"Master")</f>
        <v>Proficiente</v>
      </c>
      <c r="AA20" s="17">
        <v>3</v>
      </c>
      <c r="AB20" s="17" t="str" cm="1">
        <f t="array" ref="AB20">_xlfn.IFS(AA20=0,"No evidenciado",AA20=1,"Novato",AA20=2,"Principiante avanzado",AA20=3,"Competente",AA20=4,"Proficiente",AA20=5,"Master")</f>
        <v>Competente</v>
      </c>
      <c r="AC20" s="17">
        <v>4</v>
      </c>
      <c r="AD20" s="17" t="str" cm="1">
        <f t="array" ref="AD20">_xlfn.IFS(AC20=0,"Prenovato",AC20=1,"Novato",AC20=2,"Principiante avanzado",AC20=3,"Competente",AC20=4,"Proficiente",AC20=5,"Master")</f>
        <v>Proficiente</v>
      </c>
      <c r="AE20" s="17" t="s">
        <v>344</v>
      </c>
    </row>
    <row r="21" spans="1:31" x14ac:dyDescent="0.25">
      <c r="A21" t="s">
        <v>198</v>
      </c>
      <c r="B21" t="s">
        <v>210</v>
      </c>
      <c r="C21" t="s">
        <v>185</v>
      </c>
      <c r="D21" t="s">
        <v>223</v>
      </c>
      <c r="E21" t="s">
        <v>225</v>
      </c>
      <c r="F21" t="s">
        <v>238</v>
      </c>
      <c r="G21" t="s">
        <v>251</v>
      </c>
      <c r="H21" s="4"/>
      <c r="I21" s="1">
        <f t="shared" ca="1" si="4"/>
        <v>1483</v>
      </c>
      <c r="J21" s="1" t="str">
        <f t="shared" ca="1" si="5"/>
        <v>3. Mayor a 6 meses</v>
      </c>
      <c r="K21" t="str">
        <f t="shared" si="6"/>
        <v>NO</v>
      </c>
      <c r="L21" t="s">
        <v>186</v>
      </c>
      <c r="M21" t="s">
        <v>191</v>
      </c>
      <c r="N21" t="s">
        <v>187</v>
      </c>
      <c r="O21" t="s">
        <v>188</v>
      </c>
      <c r="P21" t="str">
        <f t="shared" si="7"/>
        <v>ANGEL LEONARD NAMAY CABANILLASSeguridadEVALUACION ANTERIOR</v>
      </c>
      <c r="Q21" t="str">
        <f>BASE[[#This Row],[NombresCalificado]]&amp;BASE[[#This Row],[TipoEvaluacion]]</f>
        <v>ANGEL LEONARD NAMAY CABANILLASEVALUACION ANTERIOR</v>
      </c>
      <c r="R21">
        <v>3</v>
      </c>
      <c r="S21" t="s">
        <v>5</v>
      </c>
      <c r="T21" t="s">
        <v>21</v>
      </c>
      <c r="U21" s="17">
        <v>4</v>
      </c>
      <c r="V21" s="17" t="str" cm="1">
        <f t="array" ref="V21">_xlfn.IFS(U21=0,"Prenovato",U21=1,"Novato",U21=2,"Principiante avanzado",U21=3,"Competente",U21=4,"Proficiente",U21=5,"Master")</f>
        <v>Proficiente</v>
      </c>
      <c r="W21" s="17">
        <v>4</v>
      </c>
      <c r="X21" s="17" t="str" cm="1">
        <f t="array" ref="X21">_xlfn.IFS(W21=0,"No evidenciado",W21=1,"Novato",W21=2,"Principiante avanzado",W21=3,"Competente",W21=4,"Proficiente",W21=5,"Master")</f>
        <v>Proficiente</v>
      </c>
      <c r="Y21" s="17">
        <v>4</v>
      </c>
      <c r="Z21" s="17" t="str" cm="1">
        <f t="array" ref="Z21">_xlfn.IFS(Y21=0,"No evidenciado",Y21=1,"Novato",Y21=2,"Principiante avanzado",Y21=3,"Competente",Y21=4,"Proficiente",Y21=5,"Master")</f>
        <v>Proficiente</v>
      </c>
      <c r="AA21" s="17">
        <v>3</v>
      </c>
      <c r="AB21" s="17" t="str" cm="1">
        <f t="array" ref="AB21">_xlfn.IFS(AA21=0,"No evidenciado",AA21=1,"Novato",AA21=2,"Principiante avanzado",AA21=3,"Competente",AA21=4,"Proficiente",AA21=5,"Master")</f>
        <v>Competente</v>
      </c>
      <c r="AC21" s="17">
        <v>4</v>
      </c>
      <c r="AD21" s="17" t="str" cm="1">
        <f t="array" ref="AD21">_xlfn.IFS(AC21=0,"Prenovato",AC21=1,"Novato",AC21=2,"Principiante avanzado",AC21=3,"Competente",AC21=4,"Proficiente",AC21=5,"Master")</f>
        <v>Proficiente</v>
      </c>
      <c r="AE21" s="17" t="s">
        <v>344</v>
      </c>
    </row>
    <row r="22" spans="1:31" x14ac:dyDescent="0.25">
      <c r="A22" t="s">
        <v>198</v>
      </c>
      <c r="B22" t="s">
        <v>210</v>
      </c>
      <c r="C22" t="s">
        <v>185</v>
      </c>
      <c r="D22" t="s">
        <v>223</v>
      </c>
      <c r="E22" t="s">
        <v>225</v>
      </c>
      <c r="F22" t="s">
        <v>238</v>
      </c>
      <c r="G22" t="s">
        <v>251</v>
      </c>
      <c r="H22" s="4"/>
      <c r="I22" s="1">
        <f t="shared" ca="1" si="4"/>
        <v>1483</v>
      </c>
      <c r="J22" s="1" t="str">
        <f t="shared" ca="1" si="5"/>
        <v>3. Mayor a 6 meses</v>
      </c>
      <c r="K22" t="str">
        <f t="shared" si="6"/>
        <v>NO</v>
      </c>
      <c r="L22" t="s">
        <v>186</v>
      </c>
      <c r="M22" t="s">
        <v>192</v>
      </c>
      <c r="N22" t="s">
        <v>188</v>
      </c>
      <c r="O22" t="s">
        <v>188</v>
      </c>
      <c r="P22" t="str">
        <f t="shared" si="7"/>
        <v>ANGEL LEONARD NAMAY CABANILLASSREEVALUACION ANTERIOR</v>
      </c>
      <c r="Q22" t="str">
        <f>BASE[[#This Row],[NombresCalificado]]&amp;BASE[[#This Row],[TipoEvaluacion]]</f>
        <v>ANGEL LEONARD NAMAY CABANILLASEVALUACION ANTERIOR</v>
      </c>
      <c r="R22">
        <v>3</v>
      </c>
      <c r="S22" t="s">
        <v>5</v>
      </c>
      <c r="T22" t="s">
        <v>21</v>
      </c>
      <c r="U22" s="17">
        <v>4</v>
      </c>
      <c r="V22" s="17" t="str" cm="1">
        <f t="array" ref="V22">_xlfn.IFS(U22=0,"Prenovato",U22=1,"Novato",U22=2,"Principiante avanzado",U22=3,"Competente",U22=4,"Proficiente",U22=5,"Master")</f>
        <v>Proficiente</v>
      </c>
      <c r="W22" s="17">
        <v>4</v>
      </c>
      <c r="X22" s="17" t="str" cm="1">
        <f t="array" ref="X22">_xlfn.IFS(W22=0,"No evidenciado",W22=1,"Novato",W22=2,"Principiante avanzado",W22=3,"Competente",W22=4,"Proficiente",W22=5,"Master")</f>
        <v>Proficiente</v>
      </c>
      <c r="Y22" s="17">
        <v>4</v>
      </c>
      <c r="Z22" s="17" t="str" cm="1">
        <f t="array" ref="Z22">_xlfn.IFS(Y22=0,"No evidenciado",Y22=1,"Novato",Y22=2,"Principiante avanzado",Y22=3,"Competente",Y22=4,"Proficiente",Y22=5,"Master")</f>
        <v>Proficiente</v>
      </c>
      <c r="AA22" s="17">
        <v>3</v>
      </c>
      <c r="AB22" s="17" t="str" cm="1">
        <f t="array" ref="AB22">_xlfn.IFS(AA22=0,"No evidenciado",AA22=1,"Novato",AA22=2,"Principiante avanzado",AA22=3,"Competente",AA22=4,"Proficiente",AA22=5,"Master")</f>
        <v>Competente</v>
      </c>
      <c r="AC22" s="17">
        <v>4</v>
      </c>
      <c r="AD22" s="17" t="str" cm="1">
        <f t="array" ref="AD22">_xlfn.IFS(AC22=0,"Prenovato",AC22=1,"Novato",AC22=2,"Principiante avanzado",AC22=3,"Competente",AC22=4,"Proficiente",AC22=5,"Master")</f>
        <v>Proficiente</v>
      </c>
      <c r="AE22" s="17" t="s">
        <v>344</v>
      </c>
    </row>
    <row r="23" spans="1:31" x14ac:dyDescent="0.25">
      <c r="A23" t="s">
        <v>198</v>
      </c>
      <c r="B23" t="s">
        <v>210</v>
      </c>
      <c r="C23" t="s">
        <v>185</v>
      </c>
      <c r="D23" t="s">
        <v>223</v>
      </c>
      <c r="E23" t="s">
        <v>225</v>
      </c>
      <c r="F23" t="s">
        <v>238</v>
      </c>
      <c r="G23" t="s">
        <v>251</v>
      </c>
      <c r="H23" s="4"/>
      <c r="I23" s="1">
        <f t="shared" ca="1" si="4"/>
        <v>1483</v>
      </c>
      <c r="J23" s="1" t="str">
        <f t="shared" ca="1" si="5"/>
        <v>3. Mayor a 6 meses</v>
      </c>
      <c r="K23" t="str">
        <f t="shared" si="6"/>
        <v>NO</v>
      </c>
      <c r="L23" t="s">
        <v>186</v>
      </c>
      <c r="M23" t="s">
        <v>267</v>
      </c>
      <c r="N23" t="s">
        <v>187</v>
      </c>
      <c r="O23" t="s">
        <v>188</v>
      </c>
      <c r="P23" t="str">
        <f t="shared" si="7"/>
        <v>ANGEL LEONARD NAMAY CABANILLASSistemas operativos y redesEVALUACION ANTERIOR</v>
      </c>
      <c r="Q23" t="str">
        <f>BASE[[#This Row],[NombresCalificado]]&amp;BASE[[#This Row],[TipoEvaluacion]]</f>
        <v>ANGEL LEONARD NAMAY CABANILLASEVALUACION ANTERIOR</v>
      </c>
      <c r="R23">
        <v>4</v>
      </c>
      <c r="S23" t="s">
        <v>7</v>
      </c>
      <c r="T23" t="s">
        <v>21</v>
      </c>
      <c r="U23" s="17">
        <v>4</v>
      </c>
      <c r="V23" s="17" t="str" cm="1">
        <f t="array" ref="V23">_xlfn.IFS(U23=0,"Prenovato",U23=1,"Novato",U23=2,"Principiante avanzado",U23=3,"Competente",U23=4,"Proficiente",U23=5,"Master")</f>
        <v>Proficiente</v>
      </c>
      <c r="W23" s="17">
        <v>4</v>
      </c>
      <c r="X23" s="17" t="str" cm="1">
        <f t="array" ref="X23">_xlfn.IFS(W23=0,"No evidenciado",W23=1,"Novato",W23=2,"Principiante avanzado",W23=3,"Competente",W23=4,"Proficiente",W23=5,"Master")</f>
        <v>Proficiente</v>
      </c>
      <c r="Y23" s="17">
        <v>4</v>
      </c>
      <c r="Z23" s="17" t="str" cm="1">
        <f t="array" ref="Z23">_xlfn.IFS(Y23=0,"No evidenciado",Y23=1,"Novato",Y23=2,"Principiante avanzado",Y23=3,"Competente",Y23=4,"Proficiente",Y23=5,"Master")</f>
        <v>Proficiente</v>
      </c>
      <c r="AA23" s="17">
        <v>3</v>
      </c>
      <c r="AB23" s="17" t="str" cm="1">
        <f t="array" ref="AB23">_xlfn.IFS(AA23=0,"No evidenciado",AA23=1,"Novato",AA23=2,"Principiante avanzado",AA23=3,"Competente",AA23=4,"Proficiente",AA23=5,"Master")</f>
        <v>Competente</v>
      </c>
      <c r="AC23" s="17">
        <v>4</v>
      </c>
      <c r="AD23" s="17" t="str" cm="1">
        <f t="array" ref="AD23">_xlfn.IFS(AC23=0,"Prenovato",AC23=1,"Novato",AC23=2,"Principiante avanzado",AC23=3,"Competente",AC23=4,"Proficiente",AC23=5,"Master")</f>
        <v>Proficiente</v>
      </c>
      <c r="AE23" s="17" t="s">
        <v>344</v>
      </c>
    </row>
    <row r="24" spans="1:31" x14ac:dyDescent="0.25">
      <c r="A24" t="s">
        <v>198</v>
      </c>
      <c r="B24" t="s">
        <v>210</v>
      </c>
      <c r="C24" t="s">
        <v>185</v>
      </c>
      <c r="D24" t="s">
        <v>223</v>
      </c>
      <c r="E24" t="s">
        <v>225</v>
      </c>
      <c r="F24" t="s">
        <v>238</v>
      </c>
      <c r="G24" t="s">
        <v>251</v>
      </c>
      <c r="H24" s="4"/>
      <c r="I24" s="1">
        <f t="shared" ca="1" si="4"/>
        <v>1483</v>
      </c>
      <c r="J24" s="1" t="str">
        <f t="shared" ca="1" si="5"/>
        <v>3. Mayor a 6 meses</v>
      </c>
      <c r="K24" t="str">
        <f t="shared" si="6"/>
        <v>NO</v>
      </c>
      <c r="L24" t="s">
        <v>186</v>
      </c>
      <c r="M24" t="s">
        <v>193</v>
      </c>
      <c r="N24" t="s">
        <v>29</v>
      </c>
      <c r="O24" t="s">
        <v>29</v>
      </c>
      <c r="P24" t="str">
        <f t="shared" si="7"/>
        <v>ANGEL LEONARD NAMAY CABANILLASPruebas para desarrolladoresEVALUACION ANTERIOR</v>
      </c>
      <c r="Q24" t="str">
        <f>BASE[[#This Row],[NombresCalificado]]&amp;BASE[[#This Row],[TipoEvaluacion]]</f>
        <v>ANGEL LEONARD NAMAY CABANILLASEVALUACION ANTERIOR</v>
      </c>
      <c r="R24">
        <v>4</v>
      </c>
      <c r="S24" t="s">
        <v>7</v>
      </c>
      <c r="T24" t="s">
        <v>21</v>
      </c>
      <c r="U24" s="17">
        <v>4</v>
      </c>
      <c r="V24" s="17" t="str" cm="1">
        <f t="array" ref="V24">_xlfn.IFS(U24=0,"Prenovato",U24=1,"Novato",U24=2,"Principiante avanzado",U24=3,"Competente",U24=4,"Proficiente",U24=5,"Master")</f>
        <v>Proficiente</v>
      </c>
      <c r="W24" s="17">
        <v>4</v>
      </c>
      <c r="X24" s="17" t="str" cm="1">
        <f t="array" ref="X24">_xlfn.IFS(W24=0,"No evidenciado",W24=1,"Novato",W24=2,"Principiante avanzado",W24=3,"Competente",W24=4,"Proficiente",W24=5,"Master")</f>
        <v>Proficiente</v>
      </c>
      <c r="Y24" s="17">
        <v>4</v>
      </c>
      <c r="Z24" s="17" t="str" cm="1">
        <f t="array" ref="Z24">_xlfn.IFS(Y24=0,"No evidenciado",Y24=1,"Novato",Y24=2,"Principiante avanzado",Y24=3,"Competente",Y24=4,"Proficiente",Y24=5,"Master")</f>
        <v>Proficiente</v>
      </c>
      <c r="AA24" s="17">
        <v>3</v>
      </c>
      <c r="AB24" s="17" t="str" cm="1">
        <f t="array" ref="AB24">_xlfn.IFS(AA24=0,"No evidenciado",AA24=1,"Novato",AA24=2,"Principiante avanzado",AA24=3,"Competente",AA24=4,"Proficiente",AA24=5,"Master")</f>
        <v>Competente</v>
      </c>
      <c r="AC24" s="17">
        <v>4</v>
      </c>
      <c r="AD24" s="17" t="str" cm="1">
        <f t="array" ref="AD24">_xlfn.IFS(AC24=0,"Prenovato",AC24=1,"Novato",AC24=2,"Principiante avanzado",AC24=3,"Competente",AC24=4,"Proficiente",AC24=5,"Master")</f>
        <v>Proficiente</v>
      </c>
      <c r="AE24" s="17" t="s">
        <v>344</v>
      </c>
    </row>
    <row r="25" spans="1:31" x14ac:dyDescent="0.25">
      <c r="A25" t="s">
        <v>198</v>
      </c>
      <c r="B25" t="s">
        <v>210</v>
      </c>
      <c r="C25" t="s">
        <v>185</v>
      </c>
      <c r="D25" t="s">
        <v>223</v>
      </c>
      <c r="E25" t="s">
        <v>225</v>
      </c>
      <c r="F25" t="s">
        <v>238</v>
      </c>
      <c r="G25" t="s">
        <v>251</v>
      </c>
      <c r="H25" s="4"/>
      <c r="I25" s="1">
        <f t="shared" ca="1" si="4"/>
        <v>1483</v>
      </c>
      <c r="J25" s="1" t="str">
        <f t="shared" ca="1" si="5"/>
        <v>3. Mayor a 6 meses</v>
      </c>
      <c r="K25" t="str">
        <f t="shared" si="6"/>
        <v>NO</v>
      </c>
      <c r="L25" t="s">
        <v>186</v>
      </c>
      <c r="M25" t="s">
        <v>268</v>
      </c>
      <c r="N25" t="s">
        <v>188</v>
      </c>
      <c r="O25" t="s">
        <v>188</v>
      </c>
      <c r="P25" t="str">
        <f t="shared" si="7"/>
        <v>ANGEL LEONARD NAMAY CABANILLASGobernanza de TIEVALUACION ANTERIOR</v>
      </c>
      <c r="Q25" t="str">
        <f>BASE[[#This Row],[NombresCalificado]]&amp;BASE[[#This Row],[TipoEvaluacion]]</f>
        <v>ANGEL LEONARD NAMAY CABANILLASEVALUACION ANTERIOR</v>
      </c>
      <c r="R25">
        <v>3</v>
      </c>
      <c r="S25" t="s">
        <v>5</v>
      </c>
      <c r="T25" t="s">
        <v>21</v>
      </c>
      <c r="U25" s="17">
        <v>4</v>
      </c>
      <c r="V25" s="17" t="str" cm="1">
        <f t="array" ref="V25">_xlfn.IFS(U25=0,"Prenovato",U25=1,"Novato",U25=2,"Principiante avanzado",U25=3,"Competente",U25=4,"Proficiente",U25=5,"Master")</f>
        <v>Proficiente</v>
      </c>
      <c r="W25" s="17">
        <v>4</v>
      </c>
      <c r="X25" s="17" t="str" cm="1">
        <f t="array" ref="X25">_xlfn.IFS(W25=0,"No evidenciado",W25=1,"Novato",W25=2,"Principiante avanzado",W25=3,"Competente",W25=4,"Proficiente",W25=5,"Master")</f>
        <v>Proficiente</v>
      </c>
      <c r="Y25" s="17">
        <v>4</v>
      </c>
      <c r="Z25" s="17" t="str" cm="1">
        <f t="array" ref="Z25">_xlfn.IFS(Y25=0,"No evidenciado",Y25=1,"Novato",Y25=2,"Principiante avanzado",Y25=3,"Competente",Y25=4,"Proficiente",Y25=5,"Master")</f>
        <v>Proficiente</v>
      </c>
      <c r="AA25" s="17">
        <v>3</v>
      </c>
      <c r="AB25" s="17" t="str" cm="1">
        <f t="array" ref="AB25">_xlfn.IFS(AA25=0,"No evidenciado",AA25=1,"Novato",AA25=2,"Principiante avanzado",AA25=3,"Competente",AA25=4,"Proficiente",AA25=5,"Master")</f>
        <v>Competente</v>
      </c>
      <c r="AC25" s="17">
        <v>4</v>
      </c>
      <c r="AD25" s="17" t="str" cm="1">
        <f t="array" ref="AD25">_xlfn.IFS(AC25=0,"Prenovato",AC25=1,"Novato",AC25=2,"Principiante avanzado",AC25=3,"Competente",AC25=4,"Proficiente",AC25=5,"Master")</f>
        <v>Proficiente</v>
      </c>
      <c r="AE25" s="17" t="s">
        <v>344</v>
      </c>
    </row>
    <row r="26" spans="1:31" x14ac:dyDescent="0.25">
      <c r="A26" t="s">
        <v>198</v>
      </c>
      <c r="B26" t="s">
        <v>210</v>
      </c>
      <c r="C26" t="s">
        <v>185</v>
      </c>
      <c r="D26" t="s">
        <v>223</v>
      </c>
      <c r="E26" t="s">
        <v>225</v>
      </c>
      <c r="F26" t="s">
        <v>238</v>
      </c>
      <c r="G26" t="s">
        <v>251</v>
      </c>
      <c r="H26" s="4"/>
      <c r="I26" s="1">
        <f t="shared" ca="1" si="4"/>
        <v>1483</v>
      </c>
      <c r="J26" s="1" t="str">
        <f t="shared" ca="1" si="5"/>
        <v>3. Mayor a 6 meses</v>
      </c>
      <c r="K26" t="str">
        <f t="shared" si="6"/>
        <v>NO</v>
      </c>
      <c r="L26" t="s">
        <v>186</v>
      </c>
      <c r="M26" t="s">
        <v>269</v>
      </c>
      <c r="N26" t="s">
        <v>188</v>
      </c>
      <c r="O26" t="s">
        <v>188</v>
      </c>
      <c r="P26" t="str">
        <f t="shared" si="7"/>
        <v>ANGEL LEONARD NAMAY CABANILLASWarehouseEVALUACION ANTERIOR</v>
      </c>
      <c r="Q26" t="str">
        <f>BASE[[#This Row],[NombresCalificado]]&amp;BASE[[#This Row],[TipoEvaluacion]]</f>
        <v>ANGEL LEONARD NAMAY CABANILLASEVALUACION ANTERIOR</v>
      </c>
      <c r="R26">
        <v>3</v>
      </c>
      <c r="S26" t="s">
        <v>5</v>
      </c>
      <c r="T26" t="s">
        <v>21</v>
      </c>
      <c r="U26" s="17">
        <v>4</v>
      </c>
      <c r="V26" s="17" t="str" cm="1">
        <f t="array" ref="V26">_xlfn.IFS(U26=0,"Prenovato",U26=1,"Novato",U26=2,"Principiante avanzado",U26=3,"Competente",U26=4,"Proficiente",U26=5,"Master")</f>
        <v>Proficiente</v>
      </c>
      <c r="W26" s="17">
        <v>4</v>
      </c>
      <c r="X26" s="17" t="str" cm="1">
        <f t="array" ref="X26">_xlfn.IFS(W26=0,"No evidenciado",W26=1,"Novato",W26=2,"Principiante avanzado",W26=3,"Competente",W26=4,"Proficiente",W26=5,"Master")</f>
        <v>Proficiente</v>
      </c>
      <c r="Y26" s="17">
        <v>4</v>
      </c>
      <c r="Z26" s="17" t="str" cm="1">
        <f t="array" ref="Z26">_xlfn.IFS(Y26=0,"No evidenciado",Y26=1,"Novato",Y26=2,"Principiante avanzado",Y26=3,"Competente",Y26=4,"Proficiente",Y26=5,"Master")</f>
        <v>Proficiente</v>
      </c>
      <c r="AA26" s="17">
        <v>3</v>
      </c>
      <c r="AB26" s="17" t="str" cm="1">
        <f t="array" ref="AB26">_xlfn.IFS(AA26=0,"No evidenciado",AA26=1,"Novato",AA26=2,"Principiante avanzado",AA26=3,"Competente",AA26=4,"Proficiente",AA26=5,"Master")</f>
        <v>Competente</v>
      </c>
      <c r="AC26" s="17">
        <v>4</v>
      </c>
      <c r="AD26" s="17" t="str" cm="1">
        <f t="array" ref="AD26">_xlfn.IFS(AC26=0,"Prenovato",AC26=1,"Novato",AC26=2,"Principiante avanzado",AC26=3,"Competente",AC26=4,"Proficiente",AC26=5,"Master")</f>
        <v>Proficiente</v>
      </c>
      <c r="AE26" s="17" t="s">
        <v>344</v>
      </c>
    </row>
    <row r="27" spans="1:31" x14ac:dyDescent="0.25">
      <c r="A27" t="s">
        <v>198</v>
      </c>
      <c r="B27" t="s">
        <v>210</v>
      </c>
      <c r="C27" t="s">
        <v>185</v>
      </c>
      <c r="D27" t="s">
        <v>223</v>
      </c>
      <c r="E27" t="s">
        <v>225</v>
      </c>
      <c r="F27" t="s">
        <v>238</v>
      </c>
      <c r="G27" t="s">
        <v>251</v>
      </c>
      <c r="H27" s="4"/>
      <c r="I27" s="1">
        <f t="shared" ca="1" si="4"/>
        <v>1483</v>
      </c>
      <c r="J27" s="1" t="str">
        <f t="shared" ca="1" si="5"/>
        <v>3. Mayor a 6 meses</v>
      </c>
      <c r="K27" t="str">
        <f t="shared" si="6"/>
        <v>NO</v>
      </c>
      <c r="L27" t="s">
        <v>186</v>
      </c>
      <c r="M27" t="s">
        <v>168</v>
      </c>
      <c r="N27" t="s">
        <v>188</v>
      </c>
      <c r="O27" t="s">
        <v>188</v>
      </c>
      <c r="P27" t="str">
        <f t="shared" si="7"/>
        <v>ANGEL LEONARD NAMAY CABANILLASBase de datos No-SQLEVALUACION ANTERIOR</v>
      </c>
      <c r="Q27" t="str">
        <f>BASE[[#This Row],[NombresCalificado]]&amp;BASE[[#This Row],[TipoEvaluacion]]</f>
        <v>ANGEL LEONARD NAMAY CABANILLASEVALUACION ANTERIOR</v>
      </c>
      <c r="R27">
        <v>3</v>
      </c>
      <c r="S27" t="s">
        <v>5</v>
      </c>
      <c r="T27" t="s">
        <v>21</v>
      </c>
      <c r="U27" s="17">
        <v>4</v>
      </c>
      <c r="V27" s="17" t="str" cm="1">
        <f t="array" ref="V27">_xlfn.IFS(U27=0,"Prenovato",U27=1,"Novato",U27=2,"Principiante avanzado",U27=3,"Competente",U27=4,"Proficiente",U27=5,"Master")</f>
        <v>Proficiente</v>
      </c>
      <c r="W27" s="17">
        <v>4</v>
      </c>
      <c r="X27" s="17" t="str" cm="1">
        <f t="array" ref="X27">_xlfn.IFS(W27=0,"No evidenciado",W27=1,"Novato",W27=2,"Principiante avanzado",W27=3,"Competente",W27=4,"Proficiente",W27=5,"Master")</f>
        <v>Proficiente</v>
      </c>
      <c r="Y27" s="17">
        <v>4</v>
      </c>
      <c r="Z27" s="17" t="str" cm="1">
        <f t="array" ref="Z27">_xlfn.IFS(Y27=0,"No evidenciado",Y27=1,"Novato",Y27=2,"Principiante avanzado",Y27=3,"Competente",Y27=4,"Proficiente",Y27=5,"Master")</f>
        <v>Proficiente</v>
      </c>
      <c r="AA27" s="17">
        <v>3</v>
      </c>
      <c r="AB27" s="17" t="str" cm="1">
        <f t="array" ref="AB27">_xlfn.IFS(AA27=0,"No evidenciado",AA27=1,"Novato",AA27=2,"Principiante avanzado",AA27=3,"Competente",AA27=4,"Proficiente",AA27=5,"Master")</f>
        <v>Competente</v>
      </c>
      <c r="AC27" s="17">
        <v>4</v>
      </c>
      <c r="AD27" s="17" t="str" cm="1">
        <f t="array" ref="AD27">_xlfn.IFS(AC27=0,"Prenovato",AC27=1,"Novato",AC27=2,"Principiante avanzado",AC27=3,"Competente",AC27=4,"Proficiente",AC27=5,"Master")</f>
        <v>Proficiente</v>
      </c>
      <c r="AE27" s="17" t="s">
        <v>344</v>
      </c>
    </row>
    <row r="28" spans="1:31" x14ac:dyDescent="0.25">
      <c r="A28" t="s">
        <v>198</v>
      </c>
      <c r="B28" t="s">
        <v>210</v>
      </c>
      <c r="C28" t="s">
        <v>185</v>
      </c>
      <c r="D28" t="s">
        <v>223</v>
      </c>
      <c r="E28" t="s">
        <v>225</v>
      </c>
      <c r="F28" t="s">
        <v>238</v>
      </c>
      <c r="G28" t="s">
        <v>251</v>
      </c>
      <c r="H28" s="4"/>
      <c r="I28" s="1">
        <f t="shared" ca="1" si="4"/>
        <v>1483</v>
      </c>
      <c r="J28" s="1" t="str">
        <f t="shared" ca="1" si="5"/>
        <v>3. Mayor a 6 meses</v>
      </c>
      <c r="K28" t="str">
        <f t="shared" si="6"/>
        <v>NO</v>
      </c>
      <c r="L28" t="s">
        <v>186</v>
      </c>
      <c r="M28" t="s">
        <v>169</v>
      </c>
      <c r="N28" t="s">
        <v>187</v>
      </c>
      <c r="O28" t="s">
        <v>188</v>
      </c>
      <c r="P28" t="str">
        <f t="shared" si="7"/>
        <v>ANGEL LEONARD NAMAY CABANILLASCI-CDEVALUACION ANTERIOR</v>
      </c>
      <c r="Q28" t="str">
        <f>BASE[[#This Row],[NombresCalificado]]&amp;BASE[[#This Row],[TipoEvaluacion]]</f>
        <v>ANGEL LEONARD NAMAY CABANILLASEVALUACION ANTERIOR</v>
      </c>
      <c r="R28">
        <v>3</v>
      </c>
      <c r="S28" t="s">
        <v>5</v>
      </c>
      <c r="T28" t="s">
        <v>21</v>
      </c>
      <c r="U28" s="17">
        <v>4</v>
      </c>
      <c r="V28" s="17" t="str" cm="1">
        <f t="array" ref="V28">_xlfn.IFS(U28=0,"Prenovato",U28=1,"Novato",U28=2,"Principiante avanzado",U28=3,"Competente",U28=4,"Proficiente",U28=5,"Master")</f>
        <v>Proficiente</v>
      </c>
      <c r="W28" s="17">
        <v>4</v>
      </c>
      <c r="X28" s="17" t="str" cm="1">
        <f t="array" ref="X28">_xlfn.IFS(W28=0,"No evidenciado",W28=1,"Novato",W28=2,"Principiante avanzado",W28=3,"Competente",W28=4,"Proficiente",W28=5,"Master")</f>
        <v>Proficiente</v>
      </c>
      <c r="Y28" s="17">
        <v>4</v>
      </c>
      <c r="Z28" s="17" t="str" cm="1">
        <f t="array" ref="Z28">_xlfn.IFS(Y28=0,"No evidenciado",Y28=1,"Novato",Y28=2,"Principiante avanzado",Y28=3,"Competente",Y28=4,"Proficiente",Y28=5,"Master")</f>
        <v>Proficiente</v>
      </c>
      <c r="AA28" s="17">
        <v>3</v>
      </c>
      <c r="AB28" s="17" t="str" cm="1">
        <f t="array" ref="AB28">_xlfn.IFS(AA28=0,"No evidenciado",AA28=1,"Novato",AA28=2,"Principiante avanzado",AA28=3,"Competente",AA28=4,"Proficiente",AA28=5,"Master")</f>
        <v>Competente</v>
      </c>
      <c r="AC28" s="17">
        <v>4</v>
      </c>
      <c r="AD28" s="17" t="str" cm="1">
        <f t="array" ref="AD28">_xlfn.IFS(AC28=0,"Prenovato",AC28=1,"Novato",AC28=2,"Principiante avanzado",AC28=3,"Competente",AC28=4,"Proficiente",AC28=5,"Master")</f>
        <v>Proficiente</v>
      </c>
      <c r="AE28" s="17" t="s">
        <v>344</v>
      </c>
    </row>
    <row r="29" spans="1:31" x14ac:dyDescent="0.25">
      <c r="A29" t="s">
        <v>198</v>
      </c>
      <c r="B29" t="s">
        <v>210</v>
      </c>
      <c r="C29" t="s">
        <v>185</v>
      </c>
      <c r="D29" t="s">
        <v>223</v>
      </c>
      <c r="E29" t="s">
        <v>225</v>
      </c>
      <c r="F29" t="s">
        <v>238</v>
      </c>
      <c r="G29" t="s">
        <v>251</v>
      </c>
      <c r="H29" s="4"/>
      <c r="I29" s="1">
        <f t="shared" ca="1" si="4"/>
        <v>1483</v>
      </c>
      <c r="J29" s="1" t="str">
        <f t="shared" ca="1" si="5"/>
        <v>3. Mayor a 6 meses</v>
      </c>
      <c r="K29" t="str">
        <f t="shared" si="6"/>
        <v>NO</v>
      </c>
      <c r="L29" t="s">
        <v>186</v>
      </c>
      <c r="M29" t="s">
        <v>170</v>
      </c>
      <c r="N29" t="s">
        <v>29</v>
      </c>
      <c r="O29" t="s">
        <v>29</v>
      </c>
      <c r="P29" t="str">
        <f t="shared" si="7"/>
        <v>ANGEL LEONARD NAMAY CABANILLASBase de datos relacionalEVALUACION ANTERIOR</v>
      </c>
      <c r="Q29" t="str">
        <f>BASE[[#This Row],[NombresCalificado]]&amp;BASE[[#This Row],[TipoEvaluacion]]</f>
        <v>ANGEL LEONARD NAMAY CABANILLASEVALUACION ANTERIOR</v>
      </c>
      <c r="R29">
        <v>4</v>
      </c>
      <c r="S29" t="s">
        <v>7</v>
      </c>
      <c r="T29" t="s">
        <v>21</v>
      </c>
      <c r="U29" s="17">
        <v>4</v>
      </c>
      <c r="V29" s="17" t="str" cm="1">
        <f t="array" ref="V29">_xlfn.IFS(U29=0,"Prenovato",U29=1,"Novato",U29=2,"Principiante avanzado",U29=3,"Competente",U29=4,"Proficiente",U29=5,"Master")</f>
        <v>Proficiente</v>
      </c>
      <c r="W29" s="17">
        <v>4</v>
      </c>
      <c r="X29" s="17" t="str" cm="1">
        <f t="array" ref="X29">_xlfn.IFS(W29=0,"No evidenciado",W29=1,"Novato",W29=2,"Principiante avanzado",W29=3,"Competente",W29=4,"Proficiente",W29=5,"Master")</f>
        <v>Proficiente</v>
      </c>
      <c r="Y29" s="17">
        <v>4</v>
      </c>
      <c r="Z29" s="17" t="str" cm="1">
        <f t="array" ref="Z29">_xlfn.IFS(Y29=0,"No evidenciado",Y29=1,"Novato",Y29=2,"Principiante avanzado",Y29=3,"Competente",Y29=4,"Proficiente",Y29=5,"Master")</f>
        <v>Proficiente</v>
      </c>
      <c r="AA29" s="17">
        <v>3</v>
      </c>
      <c r="AB29" s="17" t="str" cm="1">
        <f t="array" ref="AB29">_xlfn.IFS(AA29=0,"No evidenciado",AA29=1,"Novato",AA29=2,"Principiante avanzado",AA29=3,"Competente",AA29=4,"Proficiente",AA29=5,"Master")</f>
        <v>Competente</v>
      </c>
      <c r="AC29" s="17">
        <v>4</v>
      </c>
      <c r="AD29" s="17" t="str" cm="1">
        <f t="array" ref="AD29">_xlfn.IFS(AC29=0,"Prenovato",AC29=1,"Novato",AC29=2,"Principiante avanzado",AC29=3,"Competente",AC29=4,"Proficiente",AC29=5,"Master")</f>
        <v>Proficiente</v>
      </c>
      <c r="AE29" s="17" t="s">
        <v>344</v>
      </c>
    </row>
    <row r="30" spans="1:31" x14ac:dyDescent="0.25">
      <c r="A30" t="s">
        <v>198</v>
      </c>
      <c r="B30" t="s">
        <v>210</v>
      </c>
      <c r="C30" t="s">
        <v>185</v>
      </c>
      <c r="D30" t="s">
        <v>223</v>
      </c>
      <c r="E30" t="s">
        <v>225</v>
      </c>
      <c r="F30" t="s">
        <v>238</v>
      </c>
      <c r="G30" t="s">
        <v>251</v>
      </c>
      <c r="H30" s="4"/>
      <c r="I30" s="1">
        <f t="shared" ca="1" si="4"/>
        <v>1483</v>
      </c>
      <c r="J30" s="1" t="str">
        <f t="shared" ca="1" si="5"/>
        <v>3. Mayor a 6 meses</v>
      </c>
      <c r="K30" t="str">
        <f t="shared" si="6"/>
        <v>NO</v>
      </c>
      <c r="L30" t="s">
        <v>186</v>
      </c>
      <c r="M30" t="s">
        <v>58</v>
      </c>
      <c r="N30" t="s">
        <v>29</v>
      </c>
      <c r="O30" t="s">
        <v>29</v>
      </c>
      <c r="P30" t="str">
        <f t="shared" si="7"/>
        <v>ANGEL LEONARD NAMAY CABANILLASControl de versionesEVALUACION ANTERIOR</v>
      </c>
      <c r="Q30" t="str">
        <f>BASE[[#This Row],[NombresCalificado]]&amp;BASE[[#This Row],[TipoEvaluacion]]</f>
        <v>ANGEL LEONARD NAMAY CABANILLASEVALUACION ANTERIOR</v>
      </c>
      <c r="R30">
        <v>4</v>
      </c>
      <c r="S30" t="s">
        <v>7</v>
      </c>
      <c r="T30" t="s">
        <v>21</v>
      </c>
      <c r="U30" s="17">
        <v>4</v>
      </c>
      <c r="V30" s="17" t="str" cm="1">
        <f t="array" ref="V30">_xlfn.IFS(U30=0,"Prenovato",U30=1,"Novato",U30=2,"Principiante avanzado",U30=3,"Competente",U30=4,"Proficiente",U30=5,"Master")</f>
        <v>Proficiente</v>
      </c>
      <c r="W30" s="17">
        <v>4</v>
      </c>
      <c r="X30" s="17" t="str" cm="1">
        <f t="array" ref="X30">_xlfn.IFS(W30=0,"No evidenciado",W30=1,"Novato",W30=2,"Principiante avanzado",W30=3,"Competente",W30=4,"Proficiente",W30=5,"Master")</f>
        <v>Proficiente</v>
      </c>
      <c r="Y30" s="17">
        <v>4</v>
      </c>
      <c r="Z30" s="17" t="str" cm="1">
        <f t="array" ref="Z30">_xlfn.IFS(Y30=0,"No evidenciado",Y30=1,"Novato",Y30=2,"Principiante avanzado",Y30=3,"Competente",Y30=4,"Proficiente",Y30=5,"Master")</f>
        <v>Proficiente</v>
      </c>
      <c r="AA30" s="17">
        <v>3</v>
      </c>
      <c r="AB30" s="17" t="str" cm="1">
        <f t="array" ref="AB30">_xlfn.IFS(AA30=0,"No evidenciado",AA30=1,"Novato",AA30=2,"Principiante avanzado",AA30=3,"Competente",AA30=4,"Proficiente",AA30=5,"Master")</f>
        <v>Competente</v>
      </c>
      <c r="AC30" s="17">
        <v>4</v>
      </c>
      <c r="AD30" s="17" t="str" cm="1">
        <f t="array" ref="AD30">_xlfn.IFS(AC30=0,"Prenovato",AC30=1,"Novato",AC30=2,"Principiante avanzado",AC30=3,"Competente",AC30=4,"Proficiente",AC30=5,"Master")</f>
        <v>Proficiente</v>
      </c>
      <c r="AE30" s="17" t="s">
        <v>344</v>
      </c>
    </row>
    <row r="31" spans="1:31" x14ac:dyDescent="0.25">
      <c r="A31" t="s">
        <v>198</v>
      </c>
      <c r="B31" t="s">
        <v>210</v>
      </c>
      <c r="C31" t="s">
        <v>185</v>
      </c>
      <c r="D31" t="s">
        <v>223</v>
      </c>
      <c r="E31" t="s">
        <v>225</v>
      </c>
      <c r="F31" t="s">
        <v>238</v>
      </c>
      <c r="G31" t="s">
        <v>251</v>
      </c>
      <c r="H31" s="4"/>
      <c r="I31" s="1">
        <f t="shared" ca="1" si="4"/>
        <v>1483</v>
      </c>
      <c r="J31" s="1" t="str">
        <f t="shared" ca="1" si="5"/>
        <v>3. Mayor a 6 meses</v>
      </c>
      <c r="K31" t="str">
        <f t="shared" si="6"/>
        <v>NO</v>
      </c>
      <c r="L31" t="s">
        <v>186</v>
      </c>
      <c r="M31" t="s">
        <v>342</v>
      </c>
      <c r="N31" t="s">
        <v>188</v>
      </c>
      <c r="O31" t="s">
        <v>188</v>
      </c>
      <c r="P31" t="str">
        <f t="shared" si="7"/>
        <v>ANGEL LEONARD NAMAY CABANILLASContenedoresEVALUACION ANTERIOR</v>
      </c>
      <c r="Q31" t="str">
        <f>BASE[[#This Row],[NombresCalificado]]&amp;BASE[[#This Row],[TipoEvaluacion]]</f>
        <v>ANGEL LEONARD NAMAY CABANILLASEVALUACION ANTERIOR</v>
      </c>
      <c r="R31">
        <v>4</v>
      </c>
      <c r="S31" t="s">
        <v>7</v>
      </c>
      <c r="T31" t="s">
        <v>21</v>
      </c>
      <c r="U31" s="17">
        <v>4</v>
      </c>
      <c r="V31" s="17" t="str" cm="1">
        <f t="array" ref="V31">_xlfn.IFS(U31=0,"Prenovato",U31=1,"Novato",U31=2,"Principiante avanzado",U31=3,"Competente",U31=4,"Proficiente",U31=5,"Master")</f>
        <v>Proficiente</v>
      </c>
      <c r="W31" s="17">
        <v>4</v>
      </c>
      <c r="X31" s="17" t="str" cm="1">
        <f t="array" ref="X31">_xlfn.IFS(W31=0,"No evidenciado",W31=1,"Novato",W31=2,"Principiante avanzado",W31=3,"Competente",W31=4,"Proficiente",W31=5,"Master")</f>
        <v>Proficiente</v>
      </c>
      <c r="Y31" s="17">
        <v>4</v>
      </c>
      <c r="Z31" s="17" t="str" cm="1">
        <f t="array" ref="Z31">_xlfn.IFS(Y31=0,"No evidenciado",Y31=1,"Novato",Y31=2,"Principiante avanzado",Y31=3,"Competente",Y31=4,"Proficiente",Y31=5,"Master")</f>
        <v>Proficiente</v>
      </c>
      <c r="AA31" s="17">
        <v>3</v>
      </c>
      <c r="AB31" s="17" t="str" cm="1">
        <f t="array" ref="AB31">_xlfn.IFS(AA31=0,"No evidenciado",AA31=1,"Novato",AA31=2,"Principiante avanzado",AA31=3,"Competente",AA31=4,"Proficiente",AA31=5,"Master")</f>
        <v>Competente</v>
      </c>
      <c r="AC31" s="17">
        <v>4</v>
      </c>
      <c r="AD31" s="17" t="str" cm="1">
        <f t="array" ref="AD31">_xlfn.IFS(AC31=0,"Prenovato",AC31=1,"Novato",AC31=2,"Principiante avanzado",AC31=3,"Competente",AC31=4,"Proficiente",AC31=5,"Master")</f>
        <v>Proficiente</v>
      </c>
      <c r="AE31" s="17" t="s">
        <v>344</v>
      </c>
    </row>
    <row r="32" spans="1:31" x14ac:dyDescent="0.25">
      <c r="A32" t="s">
        <v>198</v>
      </c>
      <c r="B32" t="s">
        <v>210</v>
      </c>
      <c r="C32" t="s">
        <v>185</v>
      </c>
      <c r="D32" t="s">
        <v>223</v>
      </c>
      <c r="E32" t="s">
        <v>225</v>
      </c>
      <c r="F32" t="s">
        <v>238</v>
      </c>
      <c r="G32" t="s">
        <v>251</v>
      </c>
      <c r="H32" s="4"/>
      <c r="I32" s="1">
        <f t="shared" ca="1" si="4"/>
        <v>1483</v>
      </c>
      <c r="J32" s="1" t="str">
        <f t="shared" ca="1" si="5"/>
        <v>3. Mayor a 6 meses</v>
      </c>
      <c r="K32" t="str">
        <f t="shared" si="6"/>
        <v>NO</v>
      </c>
      <c r="L32" t="s">
        <v>186</v>
      </c>
      <c r="M32" t="s">
        <v>194</v>
      </c>
      <c r="N32" t="s">
        <v>187</v>
      </c>
      <c r="O32" t="s">
        <v>188</v>
      </c>
      <c r="P32" t="str">
        <f t="shared" si="7"/>
        <v>ANGEL LEONARD NAMAY CABANILLASIntegración de sistemasEVALUACION ANTERIOR</v>
      </c>
      <c r="Q32" t="str">
        <f>BASE[[#This Row],[NombresCalificado]]&amp;BASE[[#This Row],[TipoEvaluacion]]</f>
        <v>ANGEL LEONARD NAMAY CABANILLASEVALUACION ANTERIOR</v>
      </c>
      <c r="R32">
        <v>4</v>
      </c>
      <c r="S32" t="s">
        <v>7</v>
      </c>
      <c r="T32" t="s">
        <v>21</v>
      </c>
      <c r="U32" s="17">
        <v>4</v>
      </c>
      <c r="V32" s="17" t="str" cm="1">
        <f t="array" ref="V32">_xlfn.IFS(U32=0,"Prenovato",U32=1,"Novato",U32=2,"Principiante avanzado",U32=3,"Competente",U32=4,"Proficiente",U32=5,"Master")</f>
        <v>Proficiente</v>
      </c>
      <c r="W32" s="17">
        <v>4</v>
      </c>
      <c r="X32" s="17" t="str" cm="1">
        <f t="array" ref="X32">_xlfn.IFS(W32=0,"No evidenciado",W32=1,"Novato",W32=2,"Principiante avanzado",W32=3,"Competente",W32=4,"Proficiente",W32=5,"Master")</f>
        <v>Proficiente</v>
      </c>
      <c r="Y32" s="17">
        <v>4</v>
      </c>
      <c r="Z32" s="17" t="str" cm="1">
        <f t="array" ref="Z32">_xlfn.IFS(Y32=0,"No evidenciado",Y32=1,"Novato",Y32=2,"Principiante avanzado",Y32=3,"Competente",Y32=4,"Proficiente",Y32=5,"Master")</f>
        <v>Proficiente</v>
      </c>
      <c r="AA32" s="17">
        <v>3</v>
      </c>
      <c r="AB32" s="17" t="str" cm="1">
        <f t="array" ref="AB32">_xlfn.IFS(AA32=0,"No evidenciado",AA32=1,"Novato",AA32=2,"Principiante avanzado",AA32=3,"Competente",AA32=4,"Proficiente",AA32=5,"Master")</f>
        <v>Competente</v>
      </c>
      <c r="AC32" s="17">
        <v>4</v>
      </c>
      <c r="AD32" s="17" t="str" cm="1">
        <f t="array" ref="AD32">_xlfn.IFS(AC32=0,"Prenovato",AC32=1,"Novato",AC32=2,"Principiante avanzado",AC32=3,"Competente",AC32=4,"Proficiente",AC32=5,"Master")</f>
        <v>Proficiente</v>
      </c>
      <c r="AE32" s="17" t="s">
        <v>344</v>
      </c>
    </row>
    <row r="33" spans="1:31" x14ac:dyDescent="0.25">
      <c r="A33" t="s">
        <v>198</v>
      </c>
      <c r="B33" t="s">
        <v>210</v>
      </c>
      <c r="C33" t="s">
        <v>185</v>
      </c>
      <c r="D33" t="s">
        <v>223</v>
      </c>
      <c r="E33" t="s">
        <v>225</v>
      </c>
      <c r="F33" t="s">
        <v>238</v>
      </c>
      <c r="G33" t="s">
        <v>251</v>
      </c>
      <c r="H33" s="4"/>
      <c r="I33" s="1">
        <f t="shared" ca="1" si="4"/>
        <v>1483</v>
      </c>
      <c r="J33" s="1" t="str">
        <f t="shared" ca="1" si="5"/>
        <v>3. Mayor a 6 meses</v>
      </c>
      <c r="K33" t="str">
        <f t="shared" si="6"/>
        <v>NO</v>
      </c>
      <c r="L33" t="s">
        <v>186</v>
      </c>
      <c r="M33" t="s">
        <v>271</v>
      </c>
      <c r="N33" t="s">
        <v>187</v>
      </c>
      <c r="O33" t="s">
        <v>188</v>
      </c>
      <c r="P33" t="str">
        <f t="shared" si="7"/>
        <v>ANGEL LEONARD NAMAY CABANILLASCloudEVALUACION ANTERIOR</v>
      </c>
      <c r="Q33" t="str">
        <f>BASE[[#This Row],[NombresCalificado]]&amp;BASE[[#This Row],[TipoEvaluacion]]</f>
        <v>ANGEL LEONARD NAMAY CABANILLASEVALUACION ANTERIOR</v>
      </c>
      <c r="R33">
        <v>4</v>
      </c>
      <c r="S33" t="s">
        <v>7</v>
      </c>
      <c r="T33" t="s">
        <v>21</v>
      </c>
      <c r="U33" s="17">
        <v>4</v>
      </c>
      <c r="V33" s="17" t="str" cm="1">
        <f t="array" ref="V33">_xlfn.IFS(U33=0,"Prenovato",U33=1,"Novato",U33=2,"Principiante avanzado",U33=3,"Competente",U33=4,"Proficiente",U33=5,"Master")</f>
        <v>Proficiente</v>
      </c>
      <c r="W33" s="17">
        <v>4</v>
      </c>
      <c r="X33" s="17" t="str" cm="1">
        <f t="array" ref="X33">_xlfn.IFS(W33=0,"No evidenciado",W33=1,"Novato",W33=2,"Principiante avanzado",W33=3,"Competente",W33=4,"Proficiente",W33=5,"Master")</f>
        <v>Proficiente</v>
      </c>
      <c r="Y33" s="17">
        <v>4</v>
      </c>
      <c r="Z33" s="17" t="str" cm="1">
        <f t="array" ref="Z33">_xlfn.IFS(Y33=0,"No evidenciado",Y33=1,"Novato",Y33=2,"Principiante avanzado",Y33=3,"Competente",Y33=4,"Proficiente",Y33=5,"Master")</f>
        <v>Proficiente</v>
      </c>
      <c r="AA33" s="17">
        <v>3</v>
      </c>
      <c r="AB33" s="17" t="str" cm="1">
        <f t="array" ref="AB33">_xlfn.IFS(AA33=0,"No evidenciado",AA33=1,"Novato",AA33=2,"Principiante avanzado",AA33=3,"Competente",AA33=4,"Proficiente",AA33=5,"Master")</f>
        <v>Competente</v>
      </c>
      <c r="AC33" s="17">
        <v>4</v>
      </c>
      <c r="AD33" s="17" t="str" cm="1">
        <f t="array" ref="AD33">_xlfn.IFS(AC33=0,"Prenovato",AC33=1,"Novato",AC33=2,"Principiante avanzado",AC33=3,"Competente",AC33=4,"Proficiente",AC33=5,"Master")</f>
        <v>Proficiente</v>
      </c>
      <c r="AE33" s="17" t="s">
        <v>344</v>
      </c>
    </row>
    <row r="34" spans="1:31" x14ac:dyDescent="0.25">
      <c r="A34" t="s">
        <v>198</v>
      </c>
      <c r="B34" t="s">
        <v>210</v>
      </c>
      <c r="C34" t="s">
        <v>185</v>
      </c>
      <c r="D34" t="s">
        <v>223</v>
      </c>
      <c r="E34" t="s">
        <v>225</v>
      </c>
      <c r="F34" t="s">
        <v>238</v>
      </c>
      <c r="G34" t="s">
        <v>251</v>
      </c>
      <c r="H34" s="4"/>
      <c r="I34" s="1">
        <f t="shared" ca="1" si="4"/>
        <v>1483</v>
      </c>
      <c r="J34" s="1" t="str">
        <f t="shared" ca="1" si="5"/>
        <v>3. Mayor a 6 meses</v>
      </c>
      <c r="K34" t="str">
        <f t="shared" si="6"/>
        <v>NO</v>
      </c>
      <c r="L34" t="s">
        <v>186</v>
      </c>
      <c r="M34" t="s">
        <v>266</v>
      </c>
      <c r="N34" t="s">
        <v>29</v>
      </c>
      <c r="O34" t="s">
        <v>29</v>
      </c>
      <c r="P34" t="str">
        <f t="shared" si="7"/>
        <v>ANGEL LEONARD NAMAY CABANILLASDiseño de patronesEVALUACION ANTERIOR</v>
      </c>
      <c r="Q34" t="str">
        <f>BASE[[#This Row],[NombresCalificado]]&amp;BASE[[#This Row],[TipoEvaluacion]]</f>
        <v>ANGEL LEONARD NAMAY CABANILLASEVALUACION ANTERIOR</v>
      </c>
      <c r="R34">
        <v>4</v>
      </c>
      <c r="S34" t="s">
        <v>7</v>
      </c>
      <c r="T34" t="s">
        <v>21</v>
      </c>
      <c r="U34" s="17">
        <v>4</v>
      </c>
      <c r="V34" s="17" t="str" cm="1">
        <f t="array" ref="V34">_xlfn.IFS(U34=0,"Prenovato",U34=1,"Novato",U34=2,"Principiante avanzado",U34=3,"Competente",U34=4,"Proficiente",U34=5,"Master")</f>
        <v>Proficiente</v>
      </c>
      <c r="W34" s="17">
        <v>4</v>
      </c>
      <c r="X34" s="17" t="str" cm="1">
        <f t="array" ref="X34">_xlfn.IFS(W34=0,"No evidenciado",W34=1,"Novato",W34=2,"Principiante avanzado",W34=3,"Competente",W34=4,"Proficiente",W34=5,"Master")</f>
        <v>Proficiente</v>
      </c>
      <c r="Y34" s="17">
        <v>4</v>
      </c>
      <c r="Z34" s="17" t="str" cm="1">
        <f t="array" ref="Z34">_xlfn.IFS(Y34=0,"No evidenciado",Y34=1,"Novato",Y34=2,"Principiante avanzado",Y34=3,"Competente",Y34=4,"Proficiente",Y34=5,"Master")</f>
        <v>Proficiente</v>
      </c>
      <c r="AA34" s="17">
        <v>3</v>
      </c>
      <c r="AB34" s="17" t="str" cm="1">
        <f t="array" ref="AB34">_xlfn.IFS(AA34=0,"No evidenciado",AA34=1,"Novato",AA34=2,"Principiante avanzado",AA34=3,"Competente",AA34=4,"Proficiente",AA34=5,"Master")</f>
        <v>Competente</v>
      </c>
      <c r="AC34" s="17">
        <v>4</v>
      </c>
      <c r="AD34" s="17" t="str" cm="1">
        <f t="array" ref="AD34">_xlfn.IFS(AC34=0,"Prenovato",AC34=1,"Novato",AC34=2,"Principiante avanzado",AC34=3,"Competente",AC34=4,"Proficiente",AC34=5,"Master")</f>
        <v>Proficiente</v>
      </c>
      <c r="AE34" s="17" t="s">
        <v>344</v>
      </c>
    </row>
    <row r="35" spans="1:31" x14ac:dyDescent="0.25">
      <c r="A35" t="s">
        <v>198</v>
      </c>
      <c r="B35" t="s">
        <v>210</v>
      </c>
      <c r="C35" t="s">
        <v>185</v>
      </c>
      <c r="D35" t="s">
        <v>223</v>
      </c>
      <c r="E35" t="s">
        <v>225</v>
      </c>
      <c r="F35" t="s">
        <v>238</v>
      </c>
      <c r="G35" t="s">
        <v>251</v>
      </c>
      <c r="H35" s="4"/>
      <c r="I35" s="1">
        <f t="shared" ca="1" si="4"/>
        <v>1483</v>
      </c>
      <c r="J35" s="1" t="str">
        <f t="shared" ca="1" si="5"/>
        <v>3. Mayor a 6 meses</v>
      </c>
      <c r="K35" t="str">
        <f t="shared" si="6"/>
        <v>NO</v>
      </c>
      <c r="L35" t="s">
        <v>186</v>
      </c>
      <c r="M35" t="s">
        <v>270</v>
      </c>
      <c r="N35" t="s">
        <v>188</v>
      </c>
      <c r="O35" t="s">
        <v>188</v>
      </c>
      <c r="P35" t="str">
        <f t="shared" si="7"/>
        <v>ANGEL LEONARD NAMAY CABANILLASArquitectura de soluciónEVALUACION ANTERIOR</v>
      </c>
      <c r="Q35" t="str">
        <f>BASE[[#This Row],[NombresCalificado]]&amp;BASE[[#This Row],[TipoEvaluacion]]</f>
        <v>ANGEL LEONARD NAMAY CABANILLASEVALUACION ANTERIOR</v>
      </c>
      <c r="R35">
        <v>3</v>
      </c>
      <c r="S35" t="s">
        <v>5</v>
      </c>
      <c r="T35" t="s">
        <v>21</v>
      </c>
      <c r="U35" s="17">
        <v>4</v>
      </c>
      <c r="V35" s="17" t="str" cm="1">
        <f t="array" ref="V35">_xlfn.IFS(U35=0,"Prenovato",U35=1,"Novato",U35=2,"Principiante avanzado",U35=3,"Competente",U35=4,"Proficiente",U35=5,"Master")</f>
        <v>Proficiente</v>
      </c>
      <c r="W35" s="17">
        <v>4</v>
      </c>
      <c r="X35" s="17" t="str" cm="1">
        <f t="array" ref="X35">_xlfn.IFS(W35=0,"No evidenciado",W35=1,"Novato",W35=2,"Principiante avanzado",W35=3,"Competente",W35=4,"Proficiente",W35=5,"Master")</f>
        <v>Proficiente</v>
      </c>
      <c r="Y35" s="17">
        <v>4</v>
      </c>
      <c r="Z35" s="17" t="str" cm="1">
        <f t="array" ref="Z35">_xlfn.IFS(Y35=0,"No evidenciado",Y35=1,"Novato",Y35=2,"Principiante avanzado",Y35=3,"Competente",Y35=4,"Proficiente",Y35=5,"Master")</f>
        <v>Proficiente</v>
      </c>
      <c r="AA35" s="17">
        <v>3</v>
      </c>
      <c r="AB35" s="17" t="str" cm="1">
        <f t="array" ref="AB35">_xlfn.IFS(AA35=0,"No evidenciado",AA35=1,"Novato",AA35=2,"Principiante avanzado",AA35=3,"Competente",AA35=4,"Proficiente",AA35=5,"Master")</f>
        <v>Competente</v>
      </c>
      <c r="AC35" s="17">
        <v>4</v>
      </c>
      <c r="AD35" s="17" t="str" cm="1">
        <f t="array" ref="AD35">_xlfn.IFS(AC35=0,"Prenovato",AC35=1,"Novato",AC35=2,"Principiante avanzado",AC35=3,"Competente",AC35=4,"Proficiente",AC35=5,"Master")</f>
        <v>Proficiente</v>
      </c>
      <c r="AE35" s="17" t="s">
        <v>344</v>
      </c>
    </row>
    <row r="36" spans="1:31" x14ac:dyDescent="0.25">
      <c r="A36" t="s">
        <v>199</v>
      </c>
      <c r="B36" t="s">
        <v>211</v>
      </c>
      <c r="C36" t="s">
        <v>221</v>
      </c>
      <c r="D36" t="s">
        <v>223</v>
      </c>
      <c r="E36" t="s">
        <v>292</v>
      </c>
      <c r="F36" t="s">
        <v>309</v>
      </c>
      <c r="G36" t="s">
        <v>326</v>
      </c>
      <c r="H36" s="4"/>
      <c r="I36" s="1">
        <f t="shared" ca="1" si="4"/>
        <v>1483</v>
      </c>
      <c r="J36" s="1" t="str">
        <f t="shared" ca="1" si="5"/>
        <v>3. Mayor a 6 meses</v>
      </c>
      <c r="K36" t="str">
        <f t="shared" si="6"/>
        <v>NO</v>
      </c>
      <c r="L36" t="s">
        <v>185</v>
      </c>
      <c r="M36" t="s">
        <v>57</v>
      </c>
      <c r="N36" t="s">
        <v>29</v>
      </c>
      <c r="O36" t="s">
        <v>29</v>
      </c>
      <c r="P36" t="str">
        <f t="shared" si="7"/>
        <v>LEONARDO ANDRÉS IBÁÑEZ PAVEZProgramaciónEVALUACION ANTERIOR</v>
      </c>
      <c r="Q36" t="str">
        <f>BASE[[#This Row],[NombresCalificado]]&amp;BASE[[#This Row],[TipoEvaluacion]]</f>
        <v>LEONARDO ANDRÉS IBÁÑEZ PAVEZEVALUACION ANTERIOR</v>
      </c>
      <c r="R36">
        <v>3</v>
      </c>
      <c r="S36" t="s">
        <v>5</v>
      </c>
      <c r="T36" t="s">
        <v>21</v>
      </c>
      <c r="U36" s="17">
        <v>2</v>
      </c>
      <c r="V36" s="17" t="str" cm="1">
        <f t="array" ref="V36">_xlfn.IFS(U36=0,"Prenovato",U36=1,"Novato",U36=2,"Principiante avanzado",U36=3,"Competente",U36=4,"Proficiente",U36=5,"Master")</f>
        <v>Principiante avanzado</v>
      </c>
      <c r="W36" s="17">
        <v>2</v>
      </c>
      <c r="X36" s="17" t="str" cm="1">
        <f t="array" ref="X36">_xlfn.IFS(W36=0,"No evidenciado",W36=1,"Novato",W36=2,"Principiante avanzado",W36=3,"Competente",W36=4,"Proficiente",W36=5,"Master")</f>
        <v>Principiante avanzado</v>
      </c>
      <c r="Y36" s="17">
        <v>2</v>
      </c>
      <c r="Z36" s="17" t="str" cm="1">
        <f t="array" ref="Z36">_xlfn.IFS(Y36=0,"No evidenciado",Y36=1,"Novato",Y36=2,"Principiante avanzado",Y36=3,"Competente",Y36=4,"Proficiente",Y36=5,"Master")</f>
        <v>Principiante avanzado</v>
      </c>
      <c r="AA36" s="17">
        <v>2</v>
      </c>
      <c r="AB36" s="17" t="str" cm="1">
        <f t="array" ref="AB36">_xlfn.IFS(AA36=0,"No evidenciado",AA36=1,"Novato",AA36=2,"Principiante avanzado",AA36=3,"Competente",AA36=4,"Proficiente",AA36=5,"Master")</f>
        <v>Principiante avanzado</v>
      </c>
      <c r="AC36" s="17">
        <v>2</v>
      </c>
      <c r="AD36" s="17" t="str" cm="1">
        <f t="array" ref="AD36">_xlfn.IFS(AC36=0,"Prenovato",AC36=1,"Novato",AC36=2,"Principiante avanzado",AC36=3,"Competente",AC36=4,"Proficiente",AC36=5,"Master")</f>
        <v>Principiante avanzado</v>
      </c>
      <c r="AE36" s="17" t="s">
        <v>344</v>
      </c>
    </row>
    <row r="37" spans="1:31" x14ac:dyDescent="0.25">
      <c r="A37" t="s">
        <v>199</v>
      </c>
      <c r="B37" t="s">
        <v>211</v>
      </c>
      <c r="C37" t="s">
        <v>221</v>
      </c>
      <c r="D37" t="s">
        <v>223</v>
      </c>
      <c r="E37" t="s">
        <v>292</v>
      </c>
      <c r="F37" t="s">
        <v>309</v>
      </c>
      <c r="G37" t="s">
        <v>326</v>
      </c>
      <c r="H37" s="4"/>
      <c r="I37" s="1">
        <f t="shared" ca="1" si="4"/>
        <v>1483</v>
      </c>
      <c r="J37" s="1" t="str">
        <f t="shared" ca="1" si="5"/>
        <v>3. Mayor a 6 meses</v>
      </c>
      <c r="K37" t="str">
        <f t="shared" si="6"/>
        <v>NO</v>
      </c>
      <c r="L37" t="s">
        <v>185</v>
      </c>
      <c r="M37" t="s">
        <v>265</v>
      </c>
      <c r="N37" t="s">
        <v>29</v>
      </c>
      <c r="O37" t="s">
        <v>29</v>
      </c>
      <c r="P37" t="str">
        <f t="shared" si="7"/>
        <v>LEONARDO ANDRÉS IBÁÑEZ PAVEZJavaEVALUACION ANTERIOR</v>
      </c>
      <c r="Q37" t="str">
        <f>BASE[[#This Row],[NombresCalificado]]&amp;BASE[[#This Row],[TipoEvaluacion]]</f>
        <v>LEONARDO ANDRÉS IBÁÑEZ PAVEZEVALUACION ANTERIOR</v>
      </c>
      <c r="R37">
        <v>3</v>
      </c>
      <c r="S37" t="s">
        <v>5</v>
      </c>
      <c r="T37" t="s">
        <v>21</v>
      </c>
      <c r="U37" s="17">
        <v>2</v>
      </c>
      <c r="V37" s="17" t="str" cm="1">
        <f t="array" ref="V37">_xlfn.IFS(U37=0,"Prenovato",U37=1,"Novato",U37=2,"Principiante avanzado",U37=3,"Competente",U37=4,"Proficiente",U37=5,"Master")</f>
        <v>Principiante avanzado</v>
      </c>
      <c r="W37" s="17">
        <v>2</v>
      </c>
      <c r="X37" s="17" t="str" cm="1">
        <f t="array" ref="X37">_xlfn.IFS(W37=0,"No evidenciado",W37=1,"Novato",W37=2,"Principiante avanzado",W37=3,"Competente",W37=4,"Proficiente",W37=5,"Master")</f>
        <v>Principiante avanzado</v>
      </c>
      <c r="Y37" s="17">
        <v>2</v>
      </c>
      <c r="Z37" s="17" t="str" cm="1">
        <f t="array" ref="Z37">_xlfn.IFS(Y37=0,"No evidenciado",Y37=1,"Novato",Y37=2,"Principiante avanzado",Y37=3,"Competente",Y37=4,"Proficiente",Y37=5,"Master")</f>
        <v>Principiante avanzado</v>
      </c>
      <c r="AA37" s="17">
        <v>2</v>
      </c>
      <c r="AB37" s="17" t="str" cm="1">
        <f t="array" ref="AB37">_xlfn.IFS(AA37=0,"No evidenciado",AA37=1,"Novato",AA37=2,"Principiante avanzado",AA37=3,"Competente",AA37=4,"Proficiente",AA37=5,"Master")</f>
        <v>Principiante avanzado</v>
      </c>
      <c r="AC37" s="17">
        <v>2</v>
      </c>
      <c r="AD37" s="17" t="str" cm="1">
        <f t="array" ref="AD37">_xlfn.IFS(AC37=0,"Prenovato",AC37=1,"Novato",AC37=2,"Principiante avanzado",AC37=3,"Competente",AC37=4,"Proficiente",AC37=5,"Master")</f>
        <v>Principiante avanzado</v>
      </c>
      <c r="AE37" s="17" t="s">
        <v>344</v>
      </c>
    </row>
    <row r="38" spans="1:31" x14ac:dyDescent="0.25">
      <c r="A38" t="s">
        <v>199</v>
      </c>
      <c r="B38" t="s">
        <v>211</v>
      </c>
      <c r="C38" t="s">
        <v>221</v>
      </c>
      <c r="D38" t="s">
        <v>223</v>
      </c>
      <c r="E38" t="s">
        <v>292</v>
      </c>
      <c r="F38" t="s">
        <v>309</v>
      </c>
      <c r="G38" t="s">
        <v>326</v>
      </c>
      <c r="H38" s="4"/>
      <c r="I38" s="1">
        <f t="shared" ca="1" si="4"/>
        <v>1483</v>
      </c>
      <c r="J38" s="1" t="str">
        <f t="shared" ca="1" si="5"/>
        <v>3. Mayor a 6 meses</v>
      </c>
      <c r="K38" t="str">
        <f t="shared" si="6"/>
        <v>NO</v>
      </c>
      <c r="L38" t="s">
        <v>185</v>
      </c>
      <c r="M38" t="s">
        <v>191</v>
      </c>
      <c r="N38" t="s">
        <v>187</v>
      </c>
      <c r="O38" t="s">
        <v>188</v>
      </c>
      <c r="P38" t="str">
        <f t="shared" si="7"/>
        <v>LEONARDO ANDRÉS IBÁÑEZ PAVEZSeguridadEVALUACION ANTERIOR</v>
      </c>
      <c r="Q38" t="str">
        <f>BASE[[#This Row],[NombresCalificado]]&amp;BASE[[#This Row],[TipoEvaluacion]]</f>
        <v>LEONARDO ANDRÉS IBÁÑEZ PAVEZEVALUACION ANTERIOR</v>
      </c>
      <c r="R38">
        <v>1</v>
      </c>
      <c r="S38" t="s">
        <v>6</v>
      </c>
      <c r="T38" t="s">
        <v>21</v>
      </c>
      <c r="U38" s="17">
        <v>2</v>
      </c>
      <c r="V38" s="17" t="str" cm="1">
        <f t="array" ref="V38">_xlfn.IFS(U38=0,"Prenovato",U38=1,"Novato",U38=2,"Principiante avanzado",U38=3,"Competente",U38=4,"Proficiente",U38=5,"Master")</f>
        <v>Principiante avanzado</v>
      </c>
      <c r="W38" s="17">
        <v>2</v>
      </c>
      <c r="X38" s="17" t="str" cm="1">
        <f t="array" ref="X38">_xlfn.IFS(W38=0,"No evidenciado",W38=1,"Novato",W38=2,"Principiante avanzado",W38=3,"Competente",W38=4,"Proficiente",W38=5,"Master")</f>
        <v>Principiante avanzado</v>
      </c>
      <c r="Y38" s="17">
        <v>2</v>
      </c>
      <c r="Z38" s="17" t="str" cm="1">
        <f t="array" ref="Z38">_xlfn.IFS(Y38=0,"No evidenciado",Y38=1,"Novato",Y38=2,"Principiante avanzado",Y38=3,"Competente",Y38=4,"Proficiente",Y38=5,"Master")</f>
        <v>Principiante avanzado</v>
      </c>
      <c r="AA38" s="17">
        <v>2</v>
      </c>
      <c r="AB38" s="17" t="str" cm="1">
        <f t="array" ref="AB38">_xlfn.IFS(AA38=0,"No evidenciado",AA38=1,"Novato",AA38=2,"Principiante avanzado",AA38=3,"Competente",AA38=4,"Proficiente",AA38=5,"Master")</f>
        <v>Principiante avanzado</v>
      </c>
      <c r="AC38" s="17">
        <v>2</v>
      </c>
      <c r="AD38" s="17" t="str" cm="1">
        <f t="array" ref="AD38">_xlfn.IFS(AC38=0,"Prenovato",AC38=1,"Novato",AC38=2,"Principiante avanzado",AC38=3,"Competente",AC38=4,"Proficiente",AC38=5,"Master")</f>
        <v>Principiante avanzado</v>
      </c>
      <c r="AE38" s="17" t="s">
        <v>344</v>
      </c>
    </row>
    <row r="39" spans="1:31" x14ac:dyDescent="0.25">
      <c r="A39" t="s">
        <v>199</v>
      </c>
      <c r="B39" t="s">
        <v>211</v>
      </c>
      <c r="C39" t="s">
        <v>221</v>
      </c>
      <c r="D39" t="s">
        <v>223</v>
      </c>
      <c r="E39" t="s">
        <v>292</v>
      </c>
      <c r="F39" t="s">
        <v>309</v>
      </c>
      <c r="G39" t="s">
        <v>326</v>
      </c>
      <c r="H39" s="4"/>
      <c r="I39" s="1">
        <f t="shared" ca="1" si="4"/>
        <v>1483</v>
      </c>
      <c r="J39" s="1" t="str">
        <f t="shared" ca="1" si="5"/>
        <v>3. Mayor a 6 meses</v>
      </c>
      <c r="K39" t="str">
        <f t="shared" si="6"/>
        <v>NO</v>
      </c>
      <c r="L39" t="s">
        <v>185</v>
      </c>
      <c r="M39" t="s">
        <v>192</v>
      </c>
      <c r="N39" t="s">
        <v>187</v>
      </c>
      <c r="O39" t="s">
        <v>188</v>
      </c>
      <c r="P39" t="str">
        <f t="shared" si="7"/>
        <v>LEONARDO ANDRÉS IBÁÑEZ PAVEZSREEVALUACION ANTERIOR</v>
      </c>
      <c r="Q39" t="str">
        <f>BASE[[#This Row],[NombresCalificado]]&amp;BASE[[#This Row],[TipoEvaluacion]]</f>
        <v>LEONARDO ANDRÉS IBÁÑEZ PAVEZEVALUACION ANTERIOR</v>
      </c>
      <c r="R39">
        <v>1</v>
      </c>
      <c r="S39" t="s">
        <v>6</v>
      </c>
      <c r="T39" t="s">
        <v>21</v>
      </c>
      <c r="U39" s="17">
        <v>2</v>
      </c>
      <c r="V39" s="17" t="str" cm="1">
        <f t="array" ref="V39">_xlfn.IFS(U39=0,"Prenovato",U39=1,"Novato",U39=2,"Principiante avanzado",U39=3,"Competente",U39=4,"Proficiente",U39=5,"Master")</f>
        <v>Principiante avanzado</v>
      </c>
      <c r="W39" s="17">
        <v>2</v>
      </c>
      <c r="X39" s="17" t="str" cm="1">
        <f t="array" ref="X39">_xlfn.IFS(W39=0,"No evidenciado",W39=1,"Novato",W39=2,"Principiante avanzado",W39=3,"Competente",W39=4,"Proficiente",W39=5,"Master")</f>
        <v>Principiante avanzado</v>
      </c>
      <c r="Y39" s="17">
        <v>2</v>
      </c>
      <c r="Z39" s="17" t="str" cm="1">
        <f t="array" ref="Z39">_xlfn.IFS(Y39=0,"No evidenciado",Y39=1,"Novato",Y39=2,"Principiante avanzado",Y39=3,"Competente",Y39=4,"Proficiente",Y39=5,"Master")</f>
        <v>Principiante avanzado</v>
      </c>
      <c r="AA39" s="17">
        <v>2</v>
      </c>
      <c r="AB39" s="17" t="str" cm="1">
        <f t="array" ref="AB39">_xlfn.IFS(AA39=0,"No evidenciado",AA39=1,"Novato",AA39=2,"Principiante avanzado",AA39=3,"Competente",AA39=4,"Proficiente",AA39=5,"Master")</f>
        <v>Principiante avanzado</v>
      </c>
      <c r="AC39" s="17">
        <v>2</v>
      </c>
      <c r="AD39" s="17" t="str" cm="1">
        <f t="array" ref="AD39">_xlfn.IFS(AC39=0,"Prenovato",AC39=1,"Novato",AC39=2,"Principiante avanzado",AC39=3,"Competente",AC39=4,"Proficiente",AC39=5,"Master")</f>
        <v>Principiante avanzado</v>
      </c>
      <c r="AE39" s="17" t="s">
        <v>344</v>
      </c>
    </row>
    <row r="40" spans="1:31" x14ac:dyDescent="0.25">
      <c r="A40" t="s">
        <v>199</v>
      </c>
      <c r="B40" t="s">
        <v>211</v>
      </c>
      <c r="C40" t="s">
        <v>221</v>
      </c>
      <c r="D40" t="s">
        <v>223</v>
      </c>
      <c r="E40" t="s">
        <v>292</v>
      </c>
      <c r="F40" t="s">
        <v>309</v>
      </c>
      <c r="G40" t="s">
        <v>326</v>
      </c>
      <c r="H40" s="4"/>
      <c r="I40" s="1">
        <f t="shared" ca="1" si="4"/>
        <v>1483</v>
      </c>
      <c r="J40" s="1" t="str">
        <f t="shared" ca="1" si="5"/>
        <v>3. Mayor a 6 meses</v>
      </c>
      <c r="K40" t="str">
        <f t="shared" si="6"/>
        <v>NO</v>
      </c>
      <c r="L40" t="s">
        <v>185</v>
      </c>
      <c r="M40" t="s">
        <v>267</v>
      </c>
      <c r="N40" t="s">
        <v>188</v>
      </c>
      <c r="O40" t="s">
        <v>188</v>
      </c>
      <c r="P40" t="str">
        <f t="shared" si="7"/>
        <v>LEONARDO ANDRÉS IBÁÑEZ PAVEZSistemas operativos y redesEVALUACION ANTERIOR</v>
      </c>
      <c r="Q40" t="str">
        <f>BASE[[#This Row],[NombresCalificado]]&amp;BASE[[#This Row],[TipoEvaluacion]]</f>
        <v>LEONARDO ANDRÉS IBÁÑEZ PAVEZEVALUACION ANTERIOR</v>
      </c>
      <c r="R40">
        <v>1</v>
      </c>
      <c r="S40" t="s">
        <v>6</v>
      </c>
      <c r="T40" t="s">
        <v>21</v>
      </c>
      <c r="U40" s="17">
        <v>2</v>
      </c>
      <c r="V40" s="17" t="str" cm="1">
        <f t="array" ref="V40">_xlfn.IFS(U40=0,"Prenovato",U40=1,"Novato",U40=2,"Principiante avanzado",U40=3,"Competente",U40=4,"Proficiente",U40=5,"Master")</f>
        <v>Principiante avanzado</v>
      </c>
      <c r="W40" s="17">
        <v>2</v>
      </c>
      <c r="X40" s="17" t="str" cm="1">
        <f t="array" ref="X40">_xlfn.IFS(W40=0,"No evidenciado",W40=1,"Novato",W40=2,"Principiante avanzado",W40=3,"Competente",W40=4,"Proficiente",W40=5,"Master")</f>
        <v>Principiante avanzado</v>
      </c>
      <c r="Y40" s="17">
        <v>2</v>
      </c>
      <c r="Z40" s="17" t="str" cm="1">
        <f t="array" ref="Z40">_xlfn.IFS(Y40=0,"No evidenciado",Y40=1,"Novato",Y40=2,"Principiante avanzado",Y40=3,"Competente",Y40=4,"Proficiente",Y40=5,"Master")</f>
        <v>Principiante avanzado</v>
      </c>
      <c r="AA40" s="17">
        <v>2</v>
      </c>
      <c r="AB40" s="17" t="str" cm="1">
        <f t="array" ref="AB40">_xlfn.IFS(AA40=0,"No evidenciado",AA40=1,"Novato",AA40=2,"Principiante avanzado",AA40=3,"Competente",AA40=4,"Proficiente",AA40=5,"Master")</f>
        <v>Principiante avanzado</v>
      </c>
      <c r="AC40" s="17">
        <v>2</v>
      </c>
      <c r="AD40" s="17" t="str" cm="1">
        <f t="array" ref="AD40">_xlfn.IFS(AC40=0,"Prenovato",AC40=1,"Novato",AC40=2,"Principiante avanzado",AC40=3,"Competente",AC40=4,"Proficiente",AC40=5,"Master")</f>
        <v>Principiante avanzado</v>
      </c>
      <c r="AE40" s="17" t="s">
        <v>344</v>
      </c>
    </row>
    <row r="41" spans="1:31" x14ac:dyDescent="0.25">
      <c r="A41" t="s">
        <v>199</v>
      </c>
      <c r="B41" t="s">
        <v>211</v>
      </c>
      <c r="C41" t="s">
        <v>221</v>
      </c>
      <c r="D41" t="s">
        <v>223</v>
      </c>
      <c r="E41" t="s">
        <v>292</v>
      </c>
      <c r="F41" t="s">
        <v>309</v>
      </c>
      <c r="G41" t="s">
        <v>326</v>
      </c>
      <c r="H41" s="4"/>
      <c r="I41" s="1">
        <f t="shared" ca="1" si="4"/>
        <v>1483</v>
      </c>
      <c r="J41" s="1" t="str">
        <f t="shared" ca="1" si="5"/>
        <v>3. Mayor a 6 meses</v>
      </c>
      <c r="K41" t="str">
        <f t="shared" si="6"/>
        <v>NO</v>
      </c>
      <c r="L41" t="s">
        <v>185</v>
      </c>
      <c r="M41" t="s">
        <v>193</v>
      </c>
      <c r="N41" t="s">
        <v>29</v>
      </c>
      <c r="O41" t="s">
        <v>29</v>
      </c>
      <c r="P41" t="str">
        <f t="shared" si="7"/>
        <v>LEONARDO ANDRÉS IBÁÑEZ PAVEZPruebas para desarrolladoresEVALUACION ANTERIOR</v>
      </c>
      <c r="Q41" t="str">
        <f>BASE[[#This Row],[NombresCalificado]]&amp;BASE[[#This Row],[TipoEvaluacion]]</f>
        <v>LEONARDO ANDRÉS IBÁÑEZ PAVEZEVALUACION ANTERIOR</v>
      </c>
      <c r="R41">
        <v>2</v>
      </c>
      <c r="S41" t="s">
        <v>4</v>
      </c>
      <c r="T41" t="s">
        <v>21</v>
      </c>
      <c r="U41" s="17">
        <v>2</v>
      </c>
      <c r="V41" s="17" t="str" cm="1">
        <f t="array" ref="V41">_xlfn.IFS(U41=0,"Prenovato",U41=1,"Novato",U41=2,"Principiante avanzado",U41=3,"Competente",U41=4,"Proficiente",U41=5,"Master")</f>
        <v>Principiante avanzado</v>
      </c>
      <c r="W41" s="17">
        <v>2</v>
      </c>
      <c r="X41" s="17" t="str" cm="1">
        <f t="array" ref="X41">_xlfn.IFS(W41=0,"No evidenciado",W41=1,"Novato",W41=2,"Principiante avanzado",W41=3,"Competente",W41=4,"Proficiente",W41=5,"Master")</f>
        <v>Principiante avanzado</v>
      </c>
      <c r="Y41" s="17">
        <v>2</v>
      </c>
      <c r="Z41" s="17" t="str" cm="1">
        <f t="array" ref="Z41">_xlfn.IFS(Y41=0,"No evidenciado",Y41=1,"Novato",Y41=2,"Principiante avanzado",Y41=3,"Competente",Y41=4,"Proficiente",Y41=5,"Master")</f>
        <v>Principiante avanzado</v>
      </c>
      <c r="AA41" s="17">
        <v>2</v>
      </c>
      <c r="AB41" s="17" t="str" cm="1">
        <f t="array" ref="AB41">_xlfn.IFS(AA41=0,"No evidenciado",AA41=1,"Novato",AA41=2,"Principiante avanzado",AA41=3,"Competente",AA41=4,"Proficiente",AA41=5,"Master")</f>
        <v>Principiante avanzado</v>
      </c>
      <c r="AC41" s="17">
        <v>2</v>
      </c>
      <c r="AD41" s="17" t="str" cm="1">
        <f t="array" ref="AD41">_xlfn.IFS(AC41=0,"Prenovato",AC41=1,"Novato",AC41=2,"Principiante avanzado",AC41=3,"Competente",AC41=4,"Proficiente",AC41=5,"Master")</f>
        <v>Principiante avanzado</v>
      </c>
      <c r="AE41" s="17" t="s">
        <v>344</v>
      </c>
    </row>
    <row r="42" spans="1:31" x14ac:dyDescent="0.25">
      <c r="A42" t="s">
        <v>199</v>
      </c>
      <c r="B42" t="s">
        <v>211</v>
      </c>
      <c r="C42" t="s">
        <v>221</v>
      </c>
      <c r="D42" t="s">
        <v>223</v>
      </c>
      <c r="E42" t="s">
        <v>292</v>
      </c>
      <c r="F42" t="s">
        <v>309</v>
      </c>
      <c r="G42" t="s">
        <v>326</v>
      </c>
      <c r="H42" s="4"/>
      <c r="I42" s="1">
        <f t="shared" ca="1" si="4"/>
        <v>1483</v>
      </c>
      <c r="J42" s="1" t="str">
        <f t="shared" ca="1" si="5"/>
        <v>3. Mayor a 6 meses</v>
      </c>
      <c r="K42" t="str">
        <f t="shared" si="6"/>
        <v>NO</v>
      </c>
      <c r="L42" t="s">
        <v>185</v>
      </c>
      <c r="M42" t="s">
        <v>268</v>
      </c>
      <c r="N42" t="s">
        <v>188</v>
      </c>
      <c r="O42" t="s">
        <v>188</v>
      </c>
      <c r="P42" t="str">
        <f t="shared" si="7"/>
        <v>LEONARDO ANDRÉS IBÁÑEZ PAVEZGobernanza de TIEVALUACION ANTERIOR</v>
      </c>
      <c r="Q42" t="str">
        <f>BASE[[#This Row],[NombresCalificado]]&amp;BASE[[#This Row],[TipoEvaluacion]]</f>
        <v>LEONARDO ANDRÉS IBÁÑEZ PAVEZEVALUACION ANTERIOR</v>
      </c>
      <c r="R42">
        <v>1</v>
      </c>
      <c r="S42" t="s">
        <v>6</v>
      </c>
      <c r="T42" t="s">
        <v>21</v>
      </c>
      <c r="U42" s="17">
        <v>2</v>
      </c>
      <c r="V42" s="17" t="str" cm="1">
        <f t="array" ref="V42">_xlfn.IFS(U42=0,"Prenovato",U42=1,"Novato",U42=2,"Principiante avanzado",U42=3,"Competente",U42=4,"Proficiente",U42=5,"Master")</f>
        <v>Principiante avanzado</v>
      </c>
      <c r="W42" s="17">
        <v>2</v>
      </c>
      <c r="X42" s="17" t="str" cm="1">
        <f t="array" ref="X42">_xlfn.IFS(W42=0,"No evidenciado",W42=1,"Novato",W42=2,"Principiante avanzado",W42=3,"Competente",W42=4,"Proficiente",W42=5,"Master")</f>
        <v>Principiante avanzado</v>
      </c>
      <c r="Y42" s="17">
        <v>2</v>
      </c>
      <c r="Z42" s="17" t="str" cm="1">
        <f t="array" ref="Z42">_xlfn.IFS(Y42=0,"No evidenciado",Y42=1,"Novato",Y42=2,"Principiante avanzado",Y42=3,"Competente",Y42=4,"Proficiente",Y42=5,"Master")</f>
        <v>Principiante avanzado</v>
      </c>
      <c r="AA42" s="17">
        <v>2</v>
      </c>
      <c r="AB42" s="17" t="str" cm="1">
        <f t="array" ref="AB42">_xlfn.IFS(AA42=0,"No evidenciado",AA42=1,"Novato",AA42=2,"Principiante avanzado",AA42=3,"Competente",AA42=4,"Proficiente",AA42=5,"Master")</f>
        <v>Principiante avanzado</v>
      </c>
      <c r="AC42" s="17">
        <v>2</v>
      </c>
      <c r="AD42" s="17" t="str" cm="1">
        <f t="array" ref="AD42">_xlfn.IFS(AC42=0,"Prenovato",AC42=1,"Novato",AC42=2,"Principiante avanzado",AC42=3,"Competente",AC42=4,"Proficiente",AC42=5,"Master")</f>
        <v>Principiante avanzado</v>
      </c>
      <c r="AE42" s="17" t="s">
        <v>344</v>
      </c>
    </row>
    <row r="43" spans="1:31" x14ac:dyDescent="0.25">
      <c r="A43" t="s">
        <v>199</v>
      </c>
      <c r="B43" t="s">
        <v>211</v>
      </c>
      <c r="C43" t="s">
        <v>221</v>
      </c>
      <c r="D43" t="s">
        <v>223</v>
      </c>
      <c r="E43" t="s">
        <v>292</v>
      </c>
      <c r="F43" t="s">
        <v>309</v>
      </c>
      <c r="G43" t="s">
        <v>326</v>
      </c>
      <c r="H43" s="4"/>
      <c r="I43" s="1">
        <f t="shared" ca="1" si="4"/>
        <v>1483</v>
      </c>
      <c r="J43" s="1" t="str">
        <f t="shared" ca="1" si="5"/>
        <v>3. Mayor a 6 meses</v>
      </c>
      <c r="K43" t="str">
        <f t="shared" si="6"/>
        <v>NO</v>
      </c>
      <c r="L43" t="s">
        <v>185</v>
      </c>
      <c r="M43" t="s">
        <v>168</v>
      </c>
      <c r="N43" t="s">
        <v>188</v>
      </c>
      <c r="O43" t="s">
        <v>188</v>
      </c>
      <c r="P43" t="str">
        <f t="shared" si="7"/>
        <v>LEONARDO ANDRÉS IBÁÑEZ PAVEZBase de datos No-SQLEVALUACION ANTERIOR</v>
      </c>
      <c r="Q43" t="str">
        <f>BASE[[#This Row],[NombresCalificado]]&amp;BASE[[#This Row],[TipoEvaluacion]]</f>
        <v>LEONARDO ANDRÉS IBÁÑEZ PAVEZEVALUACION ANTERIOR</v>
      </c>
      <c r="R43">
        <v>2</v>
      </c>
      <c r="S43" t="s">
        <v>4</v>
      </c>
      <c r="T43" t="s">
        <v>21</v>
      </c>
      <c r="U43" s="17">
        <v>2</v>
      </c>
      <c r="V43" s="17" t="str" cm="1">
        <f t="array" ref="V43">_xlfn.IFS(U43=0,"Prenovato",U43=1,"Novato",U43=2,"Principiante avanzado",U43=3,"Competente",U43=4,"Proficiente",U43=5,"Master")</f>
        <v>Principiante avanzado</v>
      </c>
      <c r="W43" s="17">
        <v>2</v>
      </c>
      <c r="X43" s="17" t="str" cm="1">
        <f t="array" ref="X43">_xlfn.IFS(W43=0,"No evidenciado",W43=1,"Novato",W43=2,"Principiante avanzado",W43=3,"Competente",W43=4,"Proficiente",W43=5,"Master")</f>
        <v>Principiante avanzado</v>
      </c>
      <c r="Y43" s="17">
        <v>2</v>
      </c>
      <c r="Z43" s="17" t="str" cm="1">
        <f t="array" ref="Z43">_xlfn.IFS(Y43=0,"No evidenciado",Y43=1,"Novato",Y43=2,"Principiante avanzado",Y43=3,"Competente",Y43=4,"Proficiente",Y43=5,"Master")</f>
        <v>Principiante avanzado</v>
      </c>
      <c r="AA43" s="17">
        <v>2</v>
      </c>
      <c r="AB43" s="17" t="str" cm="1">
        <f t="array" ref="AB43">_xlfn.IFS(AA43=0,"No evidenciado",AA43=1,"Novato",AA43=2,"Principiante avanzado",AA43=3,"Competente",AA43=4,"Proficiente",AA43=5,"Master")</f>
        <v>Principiante avanzado</v>
      </c>
      <c r="AC43" s="17">
        <v>2</v>
      </c>
      <c r="AD43" s="17" t="str" cm="1">
        <f t="array" ref="AD43">_xlfn.IFS(AC43=0,"Prenovato",AC43=1,"Novato",AC43=2,"Principiante avanzado",AC43=3,"Competente",AC43=4,"Proficiente",AC43=5,"Master")</f>
        <v>Principiante avanzado</v>
      </c>
      <c r="AE43" s="17" t="s">
        <v>344</v>
      </c>
    </row>
    <row r="44" spans="1:31" x14ac:dyDescent="0.25">
      <c r="A44" t="s">
        <v>199</v>
      </c>
      <c r="B44" t="s">
        <v>211</v>
      </c>
      <c r="C44" t="s">
        <v>221</v>
      </c>
      <c r="D44" t="s">
        <v>223</v>
      </c>
      <c r="E44" t="s">
        <v>292</v>
      </c>
      <c r="F44" t="s">
        <v>309</v>
      </c>
      <c r="G44" t="s">
        <v>326</v>
      </c>
      <c r="H44" s="4"/>
      <c r="I44" s="1">
        <f t="shared" ca="1" si="4"/>
        <v>1483</v>
      </c>
      <c r="J44" s="1" t="str">
        <f t="shared" ca="1" si="5"/>
        <v>3. Mayor a 6 meses</v>
      </c>
      <c r="K44" t="str">
        <f t="shared" si="6"/>
        <v>NO</v>
      </c>
      <c r="L44" t="s">
        <v>185</v>
      </c>
      <c r="M44" t="s">
        <v>269</v>
      </c>
      <c r="N44" t="s">
        <v>188</v>
      </c>
      <c r="O44" t="s">
        <v>188</v>
      </c>
      <c r="P44" t="str">
        <f t="shared" si="7"/>
        <v>LEONARDO ANDRÉS IBÁÑEZ PAVEZWarehouseEVALUACION ANTERIOR</v>
      </c>
      <c r="Q44" t="str">
        <f>BASE[[#This Row],[NombresCalificado]]&amp;BASE[[#This Row],[TipoEvaluacion]]</f>
        <v>LEONARDO ANDRÉS IBÁÑEZ PAVEZEVALUACION ANTERIOR</v>
      </c>
      <c r="R44">
        <v>3</v>
      </c>
      <c r="S44" t="s">
        <v>5</v>
      </c>
      <c r="T44" t="s">
        <v>21</v>
      </c>
      <c r="U44" s="17">
        <v>2</v>
      </c>
      <c r="V44" s="17" t="str" cm="1">
        <f t="array" ref="V44">_xlfn.IFS(U44=0,"Prenovato",U44=1,"Novato",U44=2,"Principiante avanzado",U44=3,"Competente",U44=4,"Proficiente",U44=5,"Master")</f>
        <v>Principiante avanzado</v>
      </c>
      <c r="W44" s="17">
        <v>2</v>
      </c>
      <c r="X44" s="17" t="str" cm="1">
        <f t="array" ref="X44">_xlfn.IFS(W44=0,"No evidenciado",W44=1,"Novato",W44=2,"Principiante avanzado",W44=3,"Competente",W44=4,"Proficiente",W44=5,"Master")</f>
        <v>Principiante avanzado</v>
      </c>
      <c r="Y44" s="17">
        <v>2</v>
      </c>
      <c r="Z44" s="17" t="str" cm="1">
        <f t="array" ref="Z44">_xlfn.IFS(Y44=0,"No evidenciado",Y44=1,"Novato",Y44=2,"Principiante avanzado",Y44=3,"Competente",Y44=4,"Proficiente",Y44=5,"Master")</f>
        <v>Principiante avanzado</v>
      </c>
      <c r="AA44" s="17">
        <v>2</v>
      </c>
      <c r="AB44" s="17" t="str" cm="1">
        <f t="array" ref="AB44">_xlfn.IFS(AA44=0,"No evidenciado",AA44=1,"Novato",AA44=2,"Principiante avanzado",AA44=3,"Competente",AA44=4,"Proficiente",AA44=5,"Master")</f>
        <v>Principiante avanzado</v>
      </c>
      <c r="AC44" s="17">
        <v>2</v>
      </c>
      <c r="AD44" s="17" t="str" cm="1">
        <f t="array" ref="AD44">_xlfn.IFS(AC44=0,"Prenovato",AC44=1,"Novato",AC44=2,"Principiante avanzado",AC44=3,"Competente",AC44=4,"Proficiente",AC44=5,"Master")</f>
        <v>Principiante avanzado</v>
      </c>
      <c r="AE44" s="17" t="s">
        <v>344</v>
      </c>
    </row>
    <row r="45" spans="1:31" x14ac:dyDescent="0.25">
      <c r="A45" t="s">
        <v>199</v>
      </c>
      <c r="B45" t="s">
        <v>211</v>
      </c>
      <c r="C45" t="s">
        <v>221</v>
      </c>
      <c r="D45" t="s">
        <v>223</v>
      </c>
      <c r="E45" t="s">
        <v>292</v>
      </c>
      <c r="F45" t="s">
        <v>309</v>
      </c>
      <c r="G45" t="s">
        <v>326</v>
      </c>
      <c r="H45" s="4"/>
      <c r="I45" s="1">
        <f t="shared" ca="1" si="4"/>
        <v>1483</v>
      </c>
      <c r="J45" s="1" t="str">
        <f t="shared" ca="1" si="5"/>
        <v>3. Mayor a 6 meses</v>
      </c>
      <c r="K45" t="str">
        <f t="shared" si="6"/>
        <v>NO</v>
      </c>
      <c r="L45" t="s">
        <v>185</v>
      </c>
      <c r="M45" t="s">
        <v>169</v>
      </c>
      <c r="N45" t="s">
        <v>187</v>
      </c>
      <c r="O45" t="s">
        <v>188</v>
      </c>
      <c r="P45" t="str">
        <f t="shared" si="7"/>
        <v>LEONARDO ANDRÉS IBÁÑEZ PAVEZCI-CDEVALUACION ANTERIOR</v>
      </c>
      <c r="Q45" t="str">
        <f>BASE[[#This Row],[NombresCalificado]]&amp;BASE[[#This Row],[TipoEvaluacion]]</f>
        <v>LEONARDO ANDRÉS IBÁÑEZ PAVEZEVALUACION ANTERIOR</v>
      </c>
      <c r="R45">
        <v>2</v>
      </c>
      <c r="S45" t="s">
        <v>4</v>
      </c>
      <c r="T45" t="s">
        <v>21</v>
      </c>
      <c r="U45" s="17">
        <v>2</v>
      </c>
      <c r="V45" s="17" t="str" cm="1">
        <f t="array" ref="V45">_xlfn.IFS(U45=0,"Prenovato",U45=1,"Novato",U45=2,"Principiante avanzado",U45=3,"Competente",U45=4,"Proficiente",U45=5,"Master")</f>
        <v>Principiante avanzado</v>
      </c>
      <c r="W45" s="17">
        <v>2</v>
      </c>
      <c r="X45" s="17" t="str" cm="1">
        <f t="array" ref="X45">_xlfn.IFS(W45=0,"No evidenciado",W45=1,"Novato",W45=2,"Principiante avanzado",W45=3,"Competente",W45=4,"Proficiente",W45=5,"Master")</f>
        <v>Principiante avanzado</v>
      </c>
      <c r="Y45" s="17">
        <v>2</v>
      </c>
      <c r="Z45" s="17" t="str" cm="1">
        <f t="array" ref="Z45">_xlfn.IFS(Y45=0,"No evidenciado",Y45=1,"Novato",Y45=2,"Principiante avanzado",Y45=3,"Competente",Y45=4,"Proficiente",Y45=5,"Master")</f>
        <v>Principiante avanzado</v>
      </c>
      <c r="AA45" s="17">
        <v>2</v>
      </c>
      <c r="AB45" s="17" t="str" cm="1">
        <f t="array" ref="AB45">_xlfn.IFS(AA45=0,"No evidenciado",AA45=1,"Novato",AA45=2,"Principiante avanzado",AA45=3,"Competente",AA45=4,"Proficiente",AA45=5,"Master")</f>
        <v>Principiante avanzado</v>
      </c>
      <c r="AC45" s="17">
        <v>2</v>
      </c>
      <c r="AD45" s="17" t="str" cm="1">
        <f t="array" ref="AD45">_xlfn.IFS(AC45=0,"Prenovato",AC45=1,"Novato",AC45=2,"Principiante avanzado",AC45=3,"Competente",AC45=4,"Proficiente",AC45=5,"Master")</f>
        <v>Principiante avanzado</v>
      </c>
      <c r="AE45" s="17" t="s">
        <v>344</v>
      </c>
    </row>
    <row r="46" spans="1:31" x14ac:dyDescent="0.25">
      <c r="A46" t="s">
        <v>199</v>
      </c>
      <c r="B46" t="s">
        <v>211</v>
      </c>
      <c r="C46" t="s">
        <v>221</v>
      </c>
      <c r="D46" t="s">
        <v>223</v>
      </c>
      <c r="E46" t="s">
        <v>292</v>
      </c>
      <c r="F46" t="s">
        <v>309</v>
      </c>
      <c r="G46" t="s">
        <v>326</v>
      </c>
      <c r="H46" s="4"/>
      <c r="I46" s="1">
        <f t="shared" ca="1" si="4"/>
        <v>1483</v>
      </c>
      <c r="J46" s="1" t="str">
        <f t="shared" ca="1" si="5"/>
        <v>3. Mayor a 6 meses</v>
      </c>
      <c r="K46" t="str">
        <f t="shared" si="6"/>
        <v>NO</v>
      </c>
      <c r="L46" t="s">
        <v>185</v>
      </c>
      <c r="M46" t="s">
        <v>170</v>
      </c>
      <c r="N46" t="s">
        <v>29</v>
      </c>
      <c r="O46" t="s">
        <v>29</v>
      </c>
      <c r="P46" t="str">
        <f t="shared" si="7"/>
        <v>LEONARDO ANDRÉS IBÁÑEZ PAVEZBase de datos relacionalEVALUACION ANTERIOR</v>
      </c>
      <c r="Q46" t="str">
        <f>BASE[[#This Row],[NombresCalificado]]&amp;BASE[[#This Row],[TipoEvaluacion]]</f>
        <v>LEONARDO ANDRÉS IBÁÑEZ PAVEZEVALUACION ANTERIOR</v>
      </c>
      <c r="R46">
        <v>3</v>
      </c>
      <c r="S46" t="s">
        <v>5</v>
      </c>
      <c r="T46" t="s">
        <v>21</v>
      </c>
      <c r="U46" s="17">
        <v>2</v>
      </c>
      <c r="V46" s="17" t="str" cm="1">
        <f t="array" ref="V46">_xlfn.IFS(U46=0,"Prenovato",U46=1,"Novato",U46=2,"Principiante avanzado",U46=3,"Competente",U46=4,"Proficiente",U46=5,"Master")</f>
        <v>Principiante avanzado</v>
      </c>
      <c r="W46" s="17">
        <v>2</v>
      </c>
      <c r="X46" s="17" t="str" cm="1">
        <f t="array" ref="X46">_xlfn.IFS(W46=0,"No evidenciado",W46=1,"Novato",W46=2,"Principiante avanzado",W46=3,"Competente",W46=4,"Proficiente",W46=5,"Master")</f>
        <v>Principiante avanzado</v>
      </c>
      <c r="Y46" s="17">
        <v>2</v>
      </c>
      <c r="Z46" s="17" t="str" cm="1">
        <f t="array" ref="Z46">_xlfn.IFS(Y46=0,"No evidenciado",Y46=1,"Novato",Y46=2,"Principiante avanzado",Y46=3,"Competente",Y46=4,"Proficiente",Y46=5,"Master")</f>
        <v>Principiante avanzado</v>
      </c>
      <c r="AA46" s="17">
        <v>2</v>
      </c>
      <c r="AB46" s="17" t="str" cm="1">
        <f t="array" ref="AB46">_xlfn.IFS(AA46=0,"No evidenciado",AA46=1,"Novato",AA46=2,"Principiante avanzado",AA46=3,"Competente",AA46=4,"Proficiente",AA46=5,"Master")</f>
        <v>Principiante avanzado</v>
      </c>
      <c r="AC46" s="17">
        <v>2</v>
      </c>
      <c r="AD46" s="17" t="str" cm="1">
        <f t="array" ref="AD46">_xlfn.IFS(AC46=0,"Prenovato",AC46=1,"Novato",AC46=2,"Principiante avanzado",AC46=3,"Competente",AC46=4,"Proficiente",AC46=5,"Master")</f>
        <v>Principiante avanzado</v>
      </c>
      <c r="AE46" s="17" t="s">
        <v>344</v>
      </c>
    </row>
    <row r="47" spans="1:31" x14ac:dyDescent="0.25">
      <c r="A47" t="s">
        <v>199</v>
      </c>
      <c r="B47" t="s">
        <v>211</v>
      </c>
      <c r="C47" t="s">
        <v>221</v>
      </c>
      <c r="D47" t="s">
        <v>223</v>
      </c>
      <c r="E47" t="s">
        <v>292</v>
      </c>
      <c r="F47" t="s">
        <v>309</v>
      </c>
      <c r="G47" t="s">
        <v>326</v>
      </c>
      <c r="H47" s="4"/>
      <c r="I47" s="1">
        <f t="shared" ca="1" si="4"/>
        <v>1483</v>
      </c>
      <c r="J47" s="1" t="str">
        <f t="shared" ca="1" si="5"/>
        <v>3. Mayor a 6 meses</v>
      </c>
      <c r="K47" t="str">
        <f t="shared" si="6"/>
        <v>NO</v>
      </c>
      <c r="L47" t="s">
        <v>185</v>
      </c>
      <c r="M47" t="s">
        <v>58</v>
      </c>
      <c r="N47" t="s">
        <v>29</v>
      </c>
      <c r="O47" t="s">
        <v>29</v>
      </c>
      <c r="P47" t="str">
        <f t="shared" si="7"/>
        <v>LEONARDO ANDRÉS IBÁÑEZ PAVEZControl de versionesEVALUACION ANTERIOR</v>
      </c>
      <c r="Q47" t="str">
        <f>BASE[[#This Row],[NombresCalificado]]&amp;BASE[[#This Row],[TipoEvaluacion]]</f>
        <v>LEONARDO ANDRÉS IBÁÑEZ PAVEZEVALUACION ANTERIOR</v>
      </c>
      <c r="R47">
        <v>2</v>
      </c>
      <c r="S47" t="s">
        <v>4</v>
      </c>
      <c r="T47" t="s">
        <v>21</v>
      </c>
      <c r="U47" s="17">
        <v>2</v>
      </c>
      <c r="V47" s="17" t="str" cm="1">
        <f t="array" ref="V47">_xlfn.IFS(U47=0,"Prenovato",U47=1,"Novato",U47=2,"Principiante avanzado",U47=3,"Competente",U47=4,"Proficiente",U47=5,"Master")</f>
        <v>Principiante avanzado</v>
      </c>
      <c r="W47" s="17">
        <v>2</v>
      </c>
      <c r="X47" s="17" t="str" cm="1">
        <f t="array" ref="X47">_xlfn.IFS(W47=0,"No evidenciado",W47=1,"Novato",W47=2,"Principiante avanzado",W47=3,"Competente",W47=4,"Proficiente",W47=5,"Master")</f>
        <v>Principiante avanzado</v>
      </c>
      <c r="Y47" s="17">
        <v>2</v>
      </c>
      <c r="Z47" s="17" t="str" cm="1">
        <f t="array" ref="Z47">_xlfn.IFS(Y47=0,"No evidenciado",Y47=1,"Novato",Y47=2,"Principiante avanzado",Y47=3,"Competente",Y47=4,"Proficiente",Y47=5,"Master")</f>
        <v>Principiante avanzado</v>
      </c>
      <c r="AA47" s="17">
        <v>2</v>
      </c>
      <c r="AB47" s="17" t="str" cm="1">
        <f t="array" ref="AB47">_xlfn.IFS(AA47=0,"No evidenciado",AA47=1,"Novato",AA47=2,"Principiante avanzado",AA47=3,"Competente",AA47=4,"Proficiente",AA47=5,"Master")</f>
        <v>Principiante avanzado</v>
      </c>
      <c r="AC47" s="17">
        <v>2</v>
      </c>
      <c r="AD47" s="17" t="str" cm="1">
        <f t="array" ref="AD47">_xlfn.IFS(AC47=0,"Prenovato",AC47=1,"Novato",AC47=2,"Principiante avanzado",AC47=3,"Competente",AC47=4,"Proficiente",AC47=5,"Master")</f>
        <v>Principiante avanzado</v>
      </c>
      <c r="AE47" s="17" t="s">
        <v>344</v>
      </c>
    </row>
    <row r="48" spans="1:31" x14ac:dyDescent="0.25">
      <c r="A48" t="s">
        <v>199</v>
      </c>
      <c r="B48" t="s">
        <v>211</v>
      </c>
      <c r="C48" t="s">
        <v>221</v>
      </c>
      <c r="D48" t="s">
        <v>223</v>
      </c>
      <c r="E48" t="s">
        <v>292</v>
      </c>
      <c r="F48" t="s">
        <v>309</v>
      </c>
      <c r="G48" t="s">
        <v>326</v>
      </c>
      <c r="H48" s="4"/>
      <c r="I48" s="1">
        <f t="shared" ca="1" si="4"/>
        <v>1483</v>
      </c>
      <c r="J48" s="1" t="str">
        <f t="shared" ca="1" si="5"/>
        <v>3. Mayor a 6 meses</v>
      </c>
      <c r="K48" t="str">
        <f t="shared" si="6"/>
        <v>NO</v>
      </c>
      <c r="L48" t="s">
        <v>185</v>
      </c>
      <c r="M48" t="s">
        <v>342</v>
      </c>
      <c r="N48" t="s">
        <v>188</v>
      </c>
      <c r="O48" t="s">
        <v>188</v>
      </c>
      <c r="P48" t="str">
        <f t="shared" si="7"/>
        <v>LEONARDO ANDRÉS IBÁÑEZ PAVEZContenedoresEVALUACION ANTERIOR</v>
      </c>
      <c r="Q48" t="str">
        <f>BASE[[#This Row],[NombresCalificado]]&amp;BASE[[#This Row],[TipoEvaluacion]]</f>
        <v>LEONARDO ANDRÉS IBÁÑEZ PAVEZEVALUACION ANTERIOR</v>
      </c>
      <c r="R48">
        <v>3</v>
      </c>
      <c r="S48" t="s">
        <v>5</v>
      </c>
      <c r="T48" t="s">
        <v>21</v>
      </c>
      <c r="U48" s="17">
        <v>2</v>
      </c>
      <c r="V48" s="17" t="str" cm="1">
        <f t="array" ref="V48">_xlfn.IFS(U48=0,"Prenovato",U48=1,"Novato",U48=2,"Principiante avanzado",U48=3,"Competente",U48=4,"Proficiente",U48=5,"Master")</f>
        <v>Principiante avanzado</v>
      </c>
      <c r="W48" s="17">
        <v>2</v>
      </c>
      <c r="X48" s="17" t="str" cm="1">
        <f t="array" ref="X48">_xlfn.IFS(W48=0,"No evidenciado",W48=1,"Novato",W48=2,"Principiante avanzado",W48=3,"Competente",W48=4,"Proficiente",W48=5,"Master")</f>
        <v>Principiante avanzado</v>
      </c>
      <c r="Y48" s="17">
        <v>2</v>
      </c>
      <c r="Z48" s="17" t="str" cm="1">
        <f t="array" ref="Z48">_xlfn.IFS(Y48=0,"No evidenciado",Y48=1,"Novato",Y48=2,"Principiante avanzado",Y48=3,"Competente",Y48=4,"Proficiente",Y48=5,"Master")</f>
        <v>Principiante avanzado</v>
      </c>
      <c r="AA48" s="17">
        <v>2</v>
      </c>
      <c r="AB48" s="17" t="str" cm="1">
        <f t="array" ref="AB48">_xlfn.IFS(AA48=0,"No evidenciado",AA48=1,"Novato",AA48=2,"Principiante avanzado",AA48=3,"Competente",AA48=4,"Proficiente",AA48=5,"Master")</f>
        <v>Principiante avanzado</v>
      </c>
      <c r="AC48" s="17">
        <v>2</v>
      </c>
      <c r="AD48" s="17" t="str" cm="1">
        <f t="array" ref="AD48">_xlfn.IFS(AC48=0,"Prenovato",AC48=1,"Novato",AC48=2,"Principiante avanzado",AC48=3,"Competente",AC48=4,"Proficiente",AC48=5,"Master")</f>
        <v>Principiante avanzado</v>
      </c>
      <c r="AE48" s="17" t="s">
        <v>344</v>
      </c>
    </row>
    <row r="49" spans="1:31" x14ac:dyDescent="0.25">
      <c r="A49" t="s">
        <v>199</v>
      </c>
      <c r="B49" t="s">
        <v>211</v>
      </c>
      <c r="C49" t="s">
        <v>221</v>
      </c>
      <c r="D49" t="s">
        <v>223</v>
      </c>
      <c r="E49" t="s">
        <v>292</v>
      </c>
      <c r="F49" t="s">
        <v>309</v>
      </c>
      <c r="G49" t="s">
        <v>326</v>
      </c>
      <c r="H49" s="4"/>
      <c r="I49" s="1">
        <f t="shared" ca="1" si="4"/>
        <v>1483</v>
      </c>
      <c r="J49" s="1" t="str">
        <f t="shared" ca="1" si="5"/>
        <v>3. Mayor a 6 meses</v>
      </c>
      <c r="K49" t="str">
        <f t="shared" si="6"/>
        <v>NO</v>
      </c>
      <c r="L49" t="s">
        <v>185</v>
      </c>
      <c r="M49" t="s">
        <v>194</v>
      </c>
      <c r="N49" t="s">
        <v>187</v>
      </c>
      <c r="O49" t="s">
        <v>188</v>
      </c>
      <c r="P49" t="str">
        <f t="shared" si="7"/>
        <v>LEONARDO ANDRÉS IBÁÑEZ PAVEZIntegración de sistemasEVALUACION ANTERIOR</v>
      </c>
      <c r="Q49" t="str">
        <f>BASE[[#This Row],[NombresCalificado]]&amp;BASE[[#This Row],[TipoEvaluacion]]</f>
        <v>LEONARDO ANDRÉS IBÁÑEZ PAVEZEVALUACION ANTERIOR</v>
      </c>
      <c r="R49">
        <v>3</v>
      </c>
      <c r="S49" t="s">
        <v>5</v>
      </c>
      <c r="T49" t="s">
        <v>21</v>
      </c>
      <c r="U49" s="17">
        <v>2</v>
      </c>
      <c r="V49" s="17" t="str" cm="1">
        <f t="array" ref="V49">_xlfn.IFS(U49=0,"Prenovato",U49=1,"Novato",U49=2,"Principiante avanzado",U49=3,"Competente",U49=4,"Proficiente",U49=5,"Master")</f>
        <v>Principiante avanzado</v>
      </c>
      <c r="W49" s="17">
        <v>2</v>
      </c>
      <c r="X49" s="17" t="str" cm="1">
        <f t="array" ref="X49">_xlfn.IFS(W49=0,"No evidenciado",W49=1,"Novato",W49=2,"Principiante avanzado",W49=3,"Competente",W49=4,"Proficiente",W49=5,"Master")</f>
        <v>Principiante avanzado</v>
      </c>
      <c r="Y49" s="17">
        <v>2</v>
      </c>
      <c r="Z49" s="17" t="str" cm="1">
        <f t="array" ref="Z49">_xlfn.IFS(Y49=0,"No evidenciado",Y49=1,"Novato",Y49=2,"Principiante avanzado",Y49=3,"Competente",Y49=4,"Proficiente",Y49=5,"Master")</f>
        <v>Principiante avanzado</v>
      </c>
      <c r="AA49" s="17">
        <v>2</v>
      </c>
      <c r="AB49" s="17" t="str" cm="1">
        <f t="array" ref="AB49">_xlfn.IFS(AA49=0,"No evidenciado",AA49=1,"Novato",AA49=2,"Principiante avanzado",AA49=3,"Competente",AA49=4,"Proficiente",AA49=5,"Master")</f>
        <v>Principiante avanzado</v>
      </c>
      <c r="AC49" s="17">
        <v>2</v>
      </c>
      <c r="AD49" s="17" t="str" cm="1">
        <f t="array" ref="AD49">_xlfn.IFS(AC49=0,"Prenovato",AC49=1,"Novato",AC49=2,"Principiante avanzado",AC49=3,"Competente",AC49=4,"Proficiente",AC49=5,"Master")</f>
        <v>Principiante avanzado</v>
      </c>
      <c r="AE49" s="17" t="s">
        <v>344</v>
      </c>
    </row>
    <row r="50" spans="1:31" x14ac:dyDescent="0.25">
      <c r="A50" t="s">
        <v>199</v>
      </c>
      <c r="B50" t="s">
        <v>211</v>
      </c>
      <c r="C50" t="s">
        <v>221</v>
      </c>
      <c r="D50" t="s">
        <v>223</v>
      </c>
      <c r="E50" t="s">
        <v>292</v>
      </c>
      <c r="F50" t="s">
        <v>309</v>
      </c>
      <c r="G50" t="s">
        <v>326</v>
      </c>
      <c r="H50" s="4"/>
      <c r="I50" s="1">
        <f t="shared" ca="1" si="4"/>
        <v>1483</v>
      </c>
      <c r="J50" s="1" t="str">
        <f t="shared" ca="1" si="5"/>
        <v>3. Mayor a 6 meses</v>
      </c>
      <c r="K50" t="str">
        <f t="shared" si="6"/>
        <v>NO</v>
      </c>
      <c r="L50" t="s">
        <v>185</v>
      </c>
      <c r="M50" t="s">
        <v>271</v>
      </c>
      <c r="N50" t="s">
        <v>187</v>
      </c>
      <c r="O50" t="s">
        <v>188</v>
      </c>
      <c r="P50" t="str">
        <f t="shared" si="7"/>
        <v>LEONARDO ANDRÉS IBÁÑEZ PAVEZCloudEVALUACION ANTERIOR</v>
      </c>
      <c r="Q50" t="str">
        <f>BASE[[#This Row],[NombresCalificado]]&amp;BASE[[#This Row],[TipoEvaluacion]]</f>
        <v>LEONARDO ANDRÉS IBÁÑEZ PAVEZEVALUACION ANTERIOR</v>
      </c>
      <c r="R50">
        <v>2</v>
      </c>
      <c r="S50" t="s">
        <v>4</v>
      </c>
      <c r="T50" t="s">
        <v>21</v>
      </c>
      <c r="U50" s="17">
        <v>2</v>
      </c>
      <c r="V50" s="17" t="str" cm="1">
        <f t="array" ref="V50">_xlfn.IFS(U50=0,"Prenovato",U50=1,"Novato",U50=2,"Principiante avanzado",U50=3,"Competente",U50=4,"Proficiente",U50=5,"Master")</f>
        <v>Principiante avanzado</v>
      </c>
      <c r="W50" s="17">
        <v>2</v>
      </c>
      <c r="X50" s="17" t="str" cm="1">
        <f t="array" ref="X50">_xlfn.IFS(W50=0,"No evidenciado",W50=1,"Novato",W50=2,"Principiante avanzado",W50=3,"Competente",W50=4,"Proficiente",W50=5,"Master")</f>
        <v>Principiante avanzado</v>
      </c>
      <c r="Y50" s="17">
        <v>2</v>
      </c>
      <c r="Z50" s="17" t="str" cm="1">
        <f t="array" ref="Z50">_xlfn.IFS(Y50=0,"No evidenciado",Y50=1,"Novato",Y50=2,"Principiante avanzado",Y50=3,"Competente",Y50=4,"Proficiente",Y50=5,"Master")</f>
        <v>Principiante avanzado</v>
      </c>
      <c r="AA50" s="17">
        <v>2</v>
      </c>
      <c r="AB50" s="17" t="str" cm="1">
        <f t="array" ref="AB50">_xlfn.IFS(AA50=0,"No evidenciado",AA50=1,"Novato",AA50=2,"Principiante avanzado",AA50=3,"Competente",AA50=4,"Proficiente",AA50=5,"Master")</f>
        <v>Principiante avanzado</v>
      </c>
      <c r="AC50" s="17">
        <v>2</v>
      </c>
      <c r="AD50" s="17" t="str" cm="1">
        <f t="array" ref="AD50">_xlfn.IFS(AC50=0,"Prenovato",AC50=1,"Novato",AC50=2,"Principiante avanzado",AC50=3,"Competente",AC50=4,"Proficiente",AC50=5,"Master")</f>
        <v>Principiante avanzado</v>
      </c>
      <c r="AE50" s="17" t="s">
        <v>344</v>
      </c>
    </row>
    <row r="51" spans="1:31" x14ac:dyDescent="0.25">
      <c r="A51" t="s">
        <v>199</v>
      </c>
      <c r="B51" t="s">
        <v>211</v>
      </c>
      <c r="C51" t="s">
        <v>221</v>
      </c>
      <c r="D51" t="s">
        <v>223</v>
      </c>
      <c r="E51" t="s">
        <v>292</v>
      </c>
      <c r="F51" t="s">
        <v>309</v>
      </c>
      <c r="G51" t="s">
        <v>326</v>
      </c>
      <c r="H51" s="4"/>
      <c r="I51" s="1">
        <f t="shared" ca="1" si="4"/>
        <v>1483</v>
      </c>
      <c r="J51" s="1" t="str">
        <f t="shared" ca="1" si="5"/>
        <v>3. Mayor a 6 meses</v>
      </c>
      <c r="K51" t="str">
        <f t="shared" si="6"/>
        <v>NO</v>
      </c>
      <c r="L51" t="s">
        <v>185</v>
      </c>
      <c r="M51" t="s">
        <v>266</v>
      </c>
      <c r="N51" t="s">
        <v>29</v>
      </c>
      <c r="O51" t="s">
        <v>29</v>
      </c>
      <c r="P51" t="str">
        <f t="shared" si="7"/>
        <v>LEONARDO ANDRÉS IBÁÑEZ PAVEZDiseño de patronesEVALUACION ANTERIOR</v>
      </c>
      <c r="Q51" t="str">
        <f>BASE[[#This Row],[NombresCalificado]]&amp;BASE[[#This Row],[TipoEvaluacion]]</f>
        <v>LEONARDO ANDRÉS IBÁÑEZ PAVEZEVALUACION ANTERIOR</v>
      </c>
      <c r="R51">
        <v>3</v>
      </c>
      <c r="S51" t="s">
        <v>5</v>
      </c>
      <c r="T51" t="s">
        <v>21</v>
      </c>
      <c r="U51" s="17">
        <v>2</v>
      </c>
      <c r="V51" s="17" t="str" cm="1">
        <f t="array" ref="V51">_xlfn.IFS(U51=0,"Prenovato",U51=1,"Novato",U51=2,"Principiante avanzado",U51=3,"Competente",U51=4,"Proficiente",U51=5,"Master")</f>
        <v>Principiante avanzado</v>
      </c>
      <c r="W51" s="17">
        <v>2</v>
      </c>
      <c r="X51" s="17" t="str" cm="1">
        <f t="array" ref="X51">_xlfn.IFS(W51=0,"No evidenciado",W51=1,"Novato",W51=2,"Principiante avanzado",W51=3,"Competente",W51=4,"Proficiente",W51=5,"Master")</f>
        <v>Principiante avanzado</v>
      </c>
      <c r="Y51" s="17">
        <v>2</v>
      </c>
      <c r="Z51" s="17" t="str" cm="1">
        <f t="array" ref="Z51">_xlfn.IFS(Y51=0,"No evidenciado",Y51=1,"Novato",Y51=2,"Principiante avanzado",Y51=3,"Competente",Y51=4,"Proficiente",Y51=5,"Master")</f>
        <v>Principiante avanzado</v>
      </c>
      <c r="AA51" s="17">
        <v>2</v>
      </c>
      <c r="AB51" s="17" t="str" cm="1">
        <f t="array" ref="AB51">_xlfn.IFS(AA51=0,"No evidenciado",AA51=1,"Novato",AA51=2,"Principiante avanzado",AA51=3,"Competente",AA51=4,"Proficiente",AA51=5,"Master")</f>
        <v>Principiante avanzado</v>
      </c>
      <c r="AC51" s="17">
        <v>2</v>
      </c>
      <c r="AD51" s="17" t="str" cm="1">
        <f t="array" ref="AD51">_xlfn.IFS(AC51=0,"Prenovato",AC51=1,"Novato",AC51=2,"Principiante avanzado",AC51=3,"Competente",AC51=4,"Proficiente",AC51=5,"Master")</f>
        <v>Principiante avanzado</v>
      </c>
      <c r="AE51" s="17" t="s">
        <v>344</v>
      </c>
    </row>
    <row r="52" spans="1:31" x14ac:dyDescent="0.25">
      <c r="A52" t="s">
        <v>199</v>
      </c>
      <c r="B52" t="s">
        <v>211</v>
      </c>
      <c r="C52" t="s">
        <v>221</v>
      </c>
      <c r="D52" t="s">
        <v>223</v>
      </c>
      <c r="E52" t="s">
        <v>292</v>
      </c>
      <c r="F52" t="s">
        <v>309</v>
      </c>
      <c r="G52" t="s">
        <v>326</v>
      </c>
      <c r="H52" s="4"/>
      <c r="I52" s="1">
        <f t="shared" ca="1" si="4"/>
        <v>1483</v>
      </c>
      <c r="J52" s="1" t="str">
        <f t="shared" ca="1" si="5"/>
        <v>3. Mayor a 6 meses</v>
      </c>
      <c r="K52" t="str">
        <f t="shared" si="6"/>
        <v>NO</v>
      </c>
      <c r="L52" t="s">
        <v>185</v>
      </c>
      <c r="M52" t="s">
        <v>270</v>
      </c>
      <c r="N52" t="s">
        <v>187</v>
      </c>
      <c r="O52" t="s">
        <v>188</v>
      </c>
      <c r="P52" t="str">
        <f t="shared" si="7"/>
        <v>LEONARDO ANDRÉS IBÁÑEZ PAVEZArquitectura de soluciónEVALUACION ANTERIOR</v>
      </c>
      <c r="Q52" t="str">
        <f>BASE[[#This Row],[NombresCalificado]]&amp;BASE[[#This Row],[TipoEvaluacion]]</f>
        <v>LEONARDO ANDRÉS IBÁÑEZ PAVEZEVALUACION ANTERIOR</v>
      </c>
      <c r="R52">
        <v>2</v>
      </c>
      <c r="S52" t="s">
        <v>4</v>
      </c>
      <c r="T52" t="s">
        <v>21</v>
      </c>
      <c r="U52" s="17">
        <v>2</v>
      </c>
      <c r="V52" s="17" t="str" cm="1">
        <f t="array" ref="V52">_xlfn.IFS(U52=0,"Prenovato",U52=1,"Novato",U52=2,"Principiante avanzado",U52=3,"Competente",U52=4,"Proficiente",U52=5,"Master")</f>
        <v>Principiante avanzado</v>
      </c>
      <c r="W52" s="17">
        <v>2</v>
      </c>
      <c r="X52" s="17" t="str" cm="1">
        <f t="array" ref="X52">_xlfn.IFS(W52=0,"No evidenciado",W52=1,"Novato",W52=2,"Principiante avanzado",W52=3,"Competente",W52=4,"Proficiente",W52=5,"Master")</f>
        <v>Principiante avanzado</v>
      </c>
      <c r="Y52" s="17">
        <v>2</v>
      </c>
      <c r="Z52" s="17" t="str" cm="1">
        <f t="array" ref="Z52">_xlfn.IFS(Y52=0,"No evidenciado",Y52=1,"Novato",Y52=2,"Principiante avanzado",Y52=3,"Competente",Y52=4,"Proficiente",Y52=5,"Master")</f>
        <v>Principiante avanzado</v>
      </c>
      <c r="AA52" s="17">
        <v>2</v>
      </c>
      <c r="AB52" s="17" t="str" cm="1">
        <f t="array" ref="AB52">_xlfn.IFS(AA52=0,"No evidenciado",AA52=1,"Novato",AA52=2,"Principiante avanzado",AA52=3,"Competente",AA52=4,"Proficiente",AA52=5,"Master")</f>
        <v>Principiante avanzado</v>
      </c>
      <c r="AC52" s="17">
        <v>2</v>
      </c>
      <c r="AD52" s="17" t="str" cm="1">
        <f t="array" ref="AD52">_xlfn.IFS(AC52=0,"Prenovato",AC52=1,"Novato",AC52=2,"Principiante avanzado",AC52=3,"Competente",AC52=4,"Proficiente",AC52=5,"Master")</f>
        <v>Principiante avanzado</v>
      </c>
      <c r="AE52" s="17" t="s">
        <v>344</v>
      </c>
    </row>
    <row r="53" spans="1:31" x14ac:dyDescent="0.25">
      <c r="A53" t="s">
        <v>278</v>
      </c>
      <c r="B53" t="s">
        <v>285</v>
      </c>
      <c r="C53" t="s">
        <v>185</v>
      </c>
      <c r="D53" t="s">
        <v>223</v>
      </c>
      <c r="E53" t="s">
        <v>293</v>
      </c>
      <c r="F53" t="s">
        <v>310</v>
      </c>
      <c r="G53" t="s">
        <v>327</v>
      </c>
      <c r="H53" s="4"/>
      <c r="I53" s="1">
        <f t="shared" ca="1" si="4"/>
        <v>1483</v>
      </c>
      <c r="J53" s="1" t="str">
        <f t="shared" ca="1" si="5"/>
        <v>3. Mayor a 6 meses</v>
      </c>
      <c r="K53" t="str">
        <f t="shared" si="6"/>
        <v>NO</v>
      </c>
      <c r="L53" t="s">
        <v>186</v>
      </c>
      <c r="M53" t="s">
        <v>57</v>
      </c>
      <c r="N53" t="s">
        <v>29</v>
      </c>
      <c r="O53" t="s">
        <v>29</v>
      </c>
      <c r="P53" t="str">
        <f t="shared" si="7"/>
        <v>SAMUEL ENRIQUE TOVAR BARRIOSProgramaciónEVALUACION ANTERIOR</v>
      </c>
      <c r="Q53" t="str">
        <f>BASE[[#This Row],[NombresCalificado]]&amp;BASE[[#This Row],[TipoEvaluacion]]</f>
        <v>SAMUEL ENRIQUE TOVAR BARRIOSEVALUACION ANTERIOR</v>
      </c>
      <c r="R53">
        <v>3</v>
      </c>
      <c r="S53" t="s">
        <v>5</v>
      </c>
      <c r="T53" t="s">
        <v>21</v>
      </c>
      <c r="U53" s="17">
        <v>2</v>
      </c>
      <c r="V53" s="17" t="str" cm="1">
        <f t="array" ref="V53">_xlfn.IFS(U53=0,"Prenovato",U53=1,"Novato",U53=2,"Principiante avanzado",U53=3,"Competente",U53=4,"Proficiente",U53=5,"Master")</f>
        <v>Principiante avanzado</v>
      </c>
      <c r="W53" s="17">
        <v>2</v>
      </c>
      <c r="X53" s="17" t="str" cm="1">
        <f t="array" ref="X53">_xlfn.IFS(W53=0,"No evidenciado",W53=1,"Novato",W53=2,"Principiante avanzado",W53=3,"Competente",W53=4,"Proficiente",W53=5,"Master")</f>
        <v>Principiante avanzado</v>
      </c>
      <c r="Y53" s="17">
        <v>1</v>
      </c>
      <c r="Z53" s="17" t="str" cm="1">
        <f t="array" ref="Z53">_xlfn.IFS(Y53=0,"No evidenciado",Y53=1,"Novato",Y53=2,"Principiante avanzado",Y53=3,"Competente",Y53=4,"Proficiente",Y53=5,"Master")</f>
        <v>Novato</v>
      </c>
      <c r="AA53" s="17">
        <v>2</v>
      </c>
      <c r="AB53" s="17" t="str" cm="1">
        <f t="array" ref="AB53">_xlfn.IFS(AA53=0,"No evidenciado",AA53=1,"Novato",AA53=2,"Principiante avanzado",AA53=3,"Competente",AA53=4,"Proficiente",AA53=5,"Master")</f>
        <v>Principiante avanzado</v>
      </c>
      <c r="AC53" s="17">
        <v>1</v>
      </c>
      <c r="AD53" s="17" t="str" cm="1">
        <f t="array" ref="AD53">_xlfn.IFS(AC53=0,"Prenovato",AC53=1,"Novato",AC53=2,"Principiante avanzado",AC53=3,"Competente",AC53=4,"Proficiente",AC53=5,"Master")</f>
        <v>Novato</v>
      </c>
      <c r="AE53" s="17" t="s">
        <v>344</v>
      </c>
    </row>
    <row r="54" spans="1:31" x14ac:dyDescent="0.25">
      <c r="A54" t="s">
        <v>278</v>
      </c>
      <c r="B54" t="s">
        <v>285</v>
      </c>
      <c r="C54" t="s">
        <v>185</v>
      </c>
      <c r="D54" t="s">
        <v>223</v>
      </c>
      <c r="E54" t="s">
        <v>293</v>
      </c>
      <c r="F54" t="s">
        <v>310</v>
      </c>
      <c r="G54" t="s">
        <v>327</v>
      </c>
      <c r="H54" s="4"/>
      <c r="I54" s="1">
        <f t="shared" ca="1" si="4"/>
        <v>1483</v>
      </c>
      <c r="J54" s="1" t="str">
        <f t="shared" ca="1" si="5"/>
        <v>3. Mayor a 6 meses</v>
      </c>
      <c r="K54" t="str">
        <f t="shared" si="6"/>
        <v>NO</v>
      </c>
      <c r="L54" t="s">
        <v>186</v>
      </c>
      <c r="M54" t="s">
        <v>265</v>
      </c>
      <c r="N54" t="s">
        <v>29</v>
      </c>
      <c r="O54" t="s">
        <v>29</v>
      </c>
      <c r="P54" t="str">
        <f t="shared" si="7"/>
        <v>SAMUEL ENRIQUE TOVAR BARRIOSJavaEVALUACION ANTERIOR</v>
      </c>
      <c r="Q54" t="str">
        <f>BASE[[#This Row],[NombresCalificado]]&amp;BASE[[#This Row],[TipoEvaluacion]]</f>
        <v>SAMUEL ENRIQUE TOVAR BARRIOSEVALUACION ANTERIOR</v>
      </c>
      <c r="R54">
        <v>3</v>
      </c>
      <c r="S54" t="s">
        <v>5</v>
      </c>
      <c r="T54" t="s">
        <v>21</v>
      </c>
      <c r="U54" s="17">
        <v>2</v>
      </c>
      <c r="V54" s="17" t="str" cm="1">
        <f t="array" ref="V54">_xlfn.IFS(U54=0,"Prenovato",U54=1,"Novato",U54=2,"Principiante avanzado",U54=3,"Competente",U54=4,"Proficiente",U54=5,"Master")</f>
        <v>Principiante avanzado</v>
      </c>
      <c r="W54" s="17">
        <v>2</v>
      </c>
      <c r="X54" s="17" t="str" cm="1">
        <f t="array" ref="X54">_xlfn.IFS(W54=0,"No evidenciado",W54=1,"Novato",W54=2,"Principiante avanzado",W54=3,"Competente",W54=4,"Proficiente",W54=5,"Master")</f>
        <v>Principiante avanzado</v>
      </c>
      <c r="Y54" s="17">
        <v>1</v>
      </c>
      <c r="Z54" s="17" t="str" cm="1">
        <f t="array" ref="Z54">_xlfn.IFS(Y54=0,"No evidenciado",Y54=1,"Novato",Y54=2,"Principiante avanzado",Y54=3,"Competente",Y54=4,"Proficiente",Y54=5,"Master")</f>
        <v>Novato</v>
      </c>
      <c r="AA54" s="17">
        <v>2</v>
      </c>
      <c r="AB54" s="17" t="str" cm="1">
        <f t="array" ref="AB54">_xlfn.IFS(AA54=0,"No evidenciado",AA54=1,"Novato",AA54=2,"Principiante avanzado",AA54=3,"Competente",AA54=4,"Proficiente",AA54=5,"Master")</f>
        <v>Principiante avanzado</v>
      </c>
      <c r="AC54" s="17">
        <v>1</v>
      </c>
      <c r="AD54" s="17" t="str" cm="1">
        <f t="array" ref="AD54">_xlfn.IFS(AC54=0,"Prenovato",AC54=1,"Novato",AC54=2,"Principiante avanzado",AC54=3,"Competente",AC54=4,"Proficiente",AC54=5,"Master")</f>
        <v>Novato</v>
      </c>
      <c r="AE54" s="17" t="s">
        <v>344</v>
      </c>
    </row>
    <row r="55" spans="1:31" x14ac:dyDescent="0.25">
      <c r="A55" t="s">
        <v>278</v>
      </c>
      <c r="B55" t="s">
        <v>285</v>
      </c>
      <c r="C55" t="s">
        <v>185</v>
      </c>
      <c r="D55" t="s">
        <v>223</v>
      </c>
      <c r="E55" t="s">
        <v>293</v>
      </c>
      <c r="F55" t="s">
        <v>310</v>
      </c>
      <c r="G55" t="s">
        <v>327</v>
      </c>
      <c r="H55" s="4"/>
      <c r="I55" s="1">
        <f t="shared" ca="1" si="4"/>
        <v>1483</v>
      </c>
      <c r="J55" s="1" t="str">
        <f t="shared" ca="1" si="5"/>
        <v>3. Mayor a 6 meses</v>
      </c>
      <c r="K55" t="str">
        <f t="shared" si="6"/>
        <v>NO</v>
      </c>
      <c r="L55" t="s">
        <v>186</v>
      </c>
      <c r="M55" t="s">
        <v>191</v>
      </c>
      <c r="N55" t="s">
        <v>187</v>
      </c>
      <c r="O55" t="s">
        <v>188</v>
      </c>
      <c r="P55" t="str">
        <f t="shared" si="7"/>
        <v>SAMUEL ENRIQUE TOVAR BARRIOSSeguridadEVALUACION ANTERIOR</v>
      </c>
      <c r="Q55" t="str">
        <f>BASE[[#This Row],[NombresCalificado]]&amp;BASE[[#This Row],[TipoEvaluacion]]</f>
        <v>SAMUEL ENRIQUE TOVAR BARRIOSEVALUACION ANTERIOR</v>
      </c>
      <c r="R55">
        <v>2</v>
      </c>
      <c r="S55" t="s">
        <v>4</v>
      </c>
      <c r="T55" t="s">
        <v>21</v>
      </c>
      <c r="U55" s="17">
        <v>2</v>
      </c>
      <c r="V55" s="17" t="str" cm="1">
        <f t="array" ref="V55">_xlfn.IFS(U55=0,"Prenovato",U55=1,"Novato",U55=2,"Principiante avanzado",U55=3,"Competente",U55=4,"Proficiente",U55=5,"Master")</f>
        <v>Principiante avanzado</v>
      </c>
      <c r="W55" s="17">
        <v>2</v>
      </c>
      <c r="X55" s="17" t="str" cm="1">
        <f t="array" ref="X55">_xlfn.IFS(W55=0,"No evidenciado",W55=1,"Novato",W55=2,"Principiante avanzado",W55=3,"Competente",W55=4,"Proficiente",W55=5,"Master")</f>
        <v>Principiante avanzado</v>
      </c>
      <c r="Y55" s="17">
        <v>1</v>
      </c>
      <c r="Z55" s="17" t="str" cm="1">
        <f t="array" ref="Z55">_xlfn.IFS(Y55=0,"No evidenciado",Y55=1,"Novato",Y55=2,"Principiante avanzado",Y55=3,"Competente",Y55=4,"Proficiente",Y55=5,"Master")</f>
        <v>Novato</v>
      </c>
      <c r="AA55" s="17">
        <v>2</v>
      </c>
      <c r="AB55" s="17" t="str" cm="1">
        <f t="array" ref="AB55">_xlfn.IFS(AA55=0,"No evidenciado",AA55=1,"Novato",AA55=2,"Principiante avanzado",AA55=3,"Competente",AA55=4,"Proficiente",AA55=5,"Master")</f>
        <v>Principiante avanzado</v>
      </c>
      <c r="AC55" s="17">
        <v>1</v>
      </c>
      <c r="AD55" s="17" t="str" cm="1">
        <f t="array" ref="AD55">_xlfn.IFS(AC55=0,"Prenovato",AC55=1,"Novato",AC55=2,"Principiante avanzado",AC55=3,"Competente",AC55=4,"Proficiente",AC55=5,"Master")</f>
        <v>Novato</v>
      </c>
      <c r="AE55" s="17" t="s">
        <v>344</v>
      </c>
    </row>
    <row r="56" spans="1:31" x14ac:dyDescent="0.25">
      <c r="A56" t="s">
        <v>278</v>
      </c>
      <c r="B56" t="s">
        <v>285</v>
      </c>
      <c r="C56" t="s">
        <v>185</v>
      </c>
      <c r="D56" t="s">
        <v>223</v>
      </c>
      <c r="E56" t="s">
        <v>293</v>
      </c>
      <c r="F56" t="s">
        <v>310</v>
      </c>
      <c r="G56" t="s">
        <v>327</v>
      </c>
      <c r="H56" s="4"/>
      <c r="I56" s="1">
        <f t="shared" ca="1" si="4"/>
        <v>1483</v>
      </c>
      <c r="J56" s="1" t="str">
        <f t="shared" ca="1" si="5"/>
        <v>3. Mayor a 6 meses</v>
      </c>
      <c r="K56" t="str">
        <f t="shared" si="6"/>
        <v>NO</v>
      </c>
      <c r="L56" t="s">
        <v>186</v>
      </c>
      <c r="M56" t="s">
        <v>192</v>
      </c>
      <c r="N56" t="s">
        <v>188</v>
      </c>
      <c r="O56" t="s">
        <v>188</v>
      </c>
      <c r="P56" t="str">
        <f t="shared" si="7"/>
        <v>SAMUEL ENRIQUE TOVAR BARRIOSSREEVALUACION ANTERIOR</v>
      </c>
      <c r="Q56" t="str">
        <f>BASE[[#This Row],[NombresCalificado]]&amp;BASE[[#This Row],[TipoEvaluacion]]</f>
        <v>SAMUEL ENRIQUE TOVAR BARRIOSEVALUACION ANTERIOR</v>
      </c>
      <c r="R56">
        <v>2</v>
      </c>
      <c r="S56" t="s">
        <v>4</v>
      </c>
      <c r="T56" t="s">
        <v>21</v>
      </c>
      <c r="U56" s="17">
        <v>2</v>
      </c>
      <c r="V56" s="17" t="str" cm="1">
        <f t="array" ref="V56">_xlfn.IFS(U56=0,"Prenovato",U56=1,"Novato",U56=2,"Principiante avanzado",U56=3,"Competente",U56=4,"Proficiente",U56=5,"Master")</f>
        <v>Principiante avanzado</v>
      </c>
      <c r="W56" s="17">
        <v>2</v>
      </c>
      <c r="X56" s="17" t="str" cm="1">
        <f t="array" ref="X56">_xlfn.IFS(W56=0,"No evidenciado",W56=1,"Novato",W56=2,"Principiante avanzado",W56=3,"Competente",W56=4,"Proficiente",W56=5,"Master")</f>
        <v>Principiante avanzado</v>
      </c>
      <c r="Y56" s="17">
        <v>1</v>
      </c>
      <c r="Z56" s="17" t="str" cm="1">
        <f t="array" ref="Z56">_xlfn.IFS(Y56=0,"No evidenciado",Y56=1,"Novato",Y56=2,"Principiante avanzado",Y56=3,"Competente",Y56=4,"Proficiente",Y56=5,"Master")</f>
        <v>Novato</v>
      </c>
      <c r="AA56" s="17">
        <v>2</v>
      </c>
      <c r="AB56" s="17" t="str" cm="1">
        <f t="array" ref="AB56">_xlfn.IFS(AA56=0,"No evidenciado",AA56=1,"Novato",AA56=2,"Principiante avanzado",AA56=3,"Competente",AA56=4,"Proficiente",AA56=5,"Master")</f>
        <v>Principiante avanzado</v>
      </c>
      <c r="AC56" s="17">
        <v>1</v>
      </c>
      <c r="AD56" s="17" t="str" cm="1">
        <f t="array" ref="AD56">_xlfn.IFS(AC56=0,"Prenovato",AC56=1,"Novato",AC56=2,"Principiante avanzado",AC56=3,"Competente",AC56=4,"Proficiente",AC56=5,"Master")</f>
        <v>Novato</v>
      </c>
      <c r="AE56" s="17" t="s">
        <v>344</v>
      </c>
    </row>
    <row r="57" spans="1:31" x14ac:dyDescent="0.25">
      <c r="A57" t="s">
        <v>278</v>
      </c>
      <c r="B57" t="s">
        <v>285</v>
      </c>
      <c r="C57" t="s">
        <v>185</v>
      </c>
      <c r="D57" t="s">
        <v>223</v>
      </c>
      <c r="E57" t="s">
        <v>293</v>
      </c>
      <c r="F57" t="s">
        <v>310</v>
      </c>
      <c r="G57" t="s">
        <v>327</v>
      </c>
      <c r="H57" s="4"/>
      <c r="I57" s="1">
        <f t="shared" ca="1" si="4"/>
        <v>1483</v>
      </c>
      <c r="J57" s="1" t="str">
        <f t="shared" ca="1" si="5"/>
        <v>3. Mayor a 6 meses</v>
      </c>
      <c r="K57" t="str">
        <f t="shared" si="6"/>
        <v>NO</v>
      </c>
      <c r="L57" t="s">
        <v>186</v>
      </c>
      <c r="M57" t="s">
        <v>267</v>
      </c>
      <c r="N57" t="s">
        <v>187</v>
      </c>
      <c r="O57" t="s">
        <v>188</v>
      </c>
      <c r="P57" t="str">
        <f t="shared" si="7"/>
        <v>SAMUEL ENRIQUE TOVAR BARRIOSSistemas operativos y redesEVALUACION ANTERIOR</v>
      </c>
      <c r="Q57" t="str">
        <f>BASE[[#This Row],[NombresCalificado]]&amp;BASE[[#This Row],[TipoEvaluacion]]</f>
        <v>SAMUEL ENRIQUE TOVAR BARRIOSEVALUACION ANTERIOR</v>
      </c>
      <c r="R57">
        <v>3</v>
      </c>
      <c r="S57" t="s">
        <v>5</v>
      </c>
      <c r="T57" t="s">
        <v>21</v>
      </c>
      <c r="U57" s="17">
        <v>2</v>
      </c>
      <c r="V57" s="17" t="str" cm="1">
        <f t="array" ref="V57">_xlfn.IFS(U57=0,"Prenovato",U57=1,"Novato",U57=2,"Principiante avanzado",U57=3,"Competente",U57=4,"Proficiente",U57=5,"Master")</f>
        <v>Principiante avanzado</v>
      </c>
      <c r="W57" s="17">
        <v>2</v>
      </c>
      <c r="X57" s="17" t="str" cm="1">
        <f t="array" ref="X57">_xlfn.IFS(W57=0,"No evidenciado",W57=1,"Novato",W57=2,"Principiante avanzado",W57=3,"Competente",W57=4,"Proficiente",W57=5,"Master")</f>
        <v>Principiante avanzado</v>
      </c>
      <c r="Y57" s="17">
        <v>1</v>
      </c>
      <c r="Z57" s="17" t="str" cm="1">
        <f t="array" ref="Z57">_xlfn.IFS(Y57=0,"No evidenciado",Y57=1,"Novato",Y57=2,"Principiante avanzado",Y57=3,"Competente",Y57=4,"Proficiente",Y57=5,"Master")</f>
        <v>Novato</v>
      </c>
      <c r="AA57" s="17">
        <v>2</v>
      </c>
      <c r="AB57" s="17" t="str" cm="1">
        <f t="array" ref="AB57">_xlfn.IFS(AA57=0,"No evidenciado",AA57=1,"Novato",AA57=2,"Principiante avanzado",AA57=3,"Competente",AA57=4,"Proficiente",AA57=5,"Master")</f>
        <v>Principiante avanzado</v>
      </c>
      <c r="AC57" s="17">
        <v>1</v>
      </c>
      <c r="AD57" s="17" t="str" cm="1">
        <f t="array" ref="AD57">_xlfn.IFS(AC57=0,"Prenovato",AC57=1,"Novato",AC57=2,"Principiante avanzado",AC57=3,"Competente",AC57=4,"Proficiente",AC57=5,"Master")</f>
        <v>Novato</v>
      </c>
      <c r="AE57" s="17" t="s">
        <v>344</v>
      </c>
    </row>
    <row r="58" spans="1:31" x14ac:dyDescent="0.25">
      <c r="A58" t="s">
        <v>278</v>
      </c>
      <c r="B58" t="s">
        <v>285</v>
      </c>
      <c r="C58" t="s">
        <v>185</v>
      </c>
      <c r="D58" t="s">
        <v>223</v>
      </c>
      <c r="E58" t="s">
        <v>293</v>
      </c>
      <c r="F58" t="s">
        <v>310</v>
      </c>
      <c r="G58" t="s">
        <v>327</v>
      </c>
      <c r="H58" s="4"/>
      <c r="I58" s="1">
        <f t="shared" ca="1" si="4"/>
        <v>1483</v>
      </c>
      <c r="J58" s="1" t="str">
        <f t="shared" ca="1" si="5"/>
        <v>3. Mayor a 6 meses</v>
      </c>
      <c r="K58" t="str">
        <f t="shared" si="6"/>
        <v>NO</v>
      </c>
      <c r="L58" t="s">
        <v>186</v>
      </c>
      <c r="M58" t="s">
        <v>193</v>
      </c>
      <c r="N58" t="s">
        <v>29</v>
      </c>
      <c r="O58" t="s">
        <v>29</v>
      </c>
      <c r="P58" t="str">
        <f t="shared" si="7"/>
        <v>SAMUEL ENRIQUE TOVAR BARRIOSPruebas para desarrolladoresEVALUACION ANTERIOR</v>
      </c>
      <c r="Q58" t="str">
        <f>BASE[[#This Row],[NombresCalificado]]&amp;BASE[[#This Row],[TipoEvaluacion]]</f>
        <v>SAMUEL ENRIQUE TOVAR BARRIOSEVALUACION ANTERIOR</v>
      </c>
      <c r="R58">
        <v>2</v>
      </c>
      <c r="S58" t="s">
        <v>4</v>
      </c>
      <c r="T58" t="s">
        <v>21</v>
      </c>
      <c r="U58" s="17">
        <v>2</v>
      </c>
      <c r="V58" s="17" t="str" cm="1">
        <f t="array" ref="V58">_xlfn.IFS(U58=0,"Prenovato",U58=1,"Novato",U58=2,"Principiante avanzado",U58=3,"Competente",U58=4,"Proficiente",U58=5,"Master")</f>
        <v>Principiante avanzado</v>
      </c>
      <c r="W58" s="17">
        <v>2</v>
      </c>
      <c r="X58" s="17" t="str" cm="1">
        <f t="array" ref="X58">_xlfn.IFS(W58=0,"No evidenciado",W58=1,"Novato",W58=2,"Principiante avanzado",W58=3,"Competente",W58=4,"Proficiente",W58=5,"Master")</f>
        <v>Principiante avanzado</v>
      </c>
      <c r="Y58" s="17">
        <v>1</v>
      </c>
      <c r="Z58" s="17" t="str" cm="1">
        <f t="array" ref="Z58">_xlfn.IFS(Y58=0,"No evidenciado",Y58=1,"Novato",Y58=2,"Principiante avanzado",Y58=3,"Competente",Y58=4,"Proficiente",Y58=5,"Master")</f>
        <v>Novato</v>
      </c>
      <c r="AA58" s="17">
        <v>2</v>
      </c>
      <c r="AB58" s="17" t="str" cm="1">
        <f t="array" ref="AB58">_xlfn.IFS(AA58=0,"No evidenciado",AA58=1,"Novato",AA58=2,"Principiante avanzado",AA58=3,"Competente",AA58=4,"Proficiente",AA58=5,"Master")</f>
        <v>Principiante avanzado</v>
      </c>
      <c r="AC58" s="17">
        <v>1</v>
      </c>
      <c r="AD58" s="17" t="str" cm="1">
        <f t="array" ref="AD58">_xlfn.IFS(AC58=0,"Prenovato",AC58=1,"Novato",AC58=2,"Principiante avanzado",AC58=3,"Competente",AC58=4,"Proficiente",AC58=5,"Master")</f>
        <v>Novato</v>
      </c>
      <c r="AE58" s="17" t="s">
        <v>344</v>
      </c>
    </row>
    <row r="59" spans="1:31" x14ac:dyDescent="0.25">
      <c r="A59" t="s">
        <v>278</v>
      </c>
      <c r="B59" t="s">
        <v>285</v>
      </c>
      <c r="C59" t="s">
        <v>185</v>
      </c>
      <c r="D59" t="s">
        <v>223</v>
      </c>
      <c r="E59" t="s">
        <v>293</v>
      </c>
      <c r="F59" t="s">
        <v>310</v>
      </c>
      <c r="G59" t="s">
        <v>327</v>
      </c>
      <c r="H59" s="4"/>
      <c r="I59" s="1">
        <f t="shared" ca="1" si="4"/>
        <v>1483</v>
      </c>
      <c r="J59" s="1" t="str">
        <f t="shared" ca="1" si="5"/>
        <v>3. Mayor a 6 meses</v>
      </c>
      <c r="K59" t="str">
        <f t="shared" si="6"/>
        <v>NO</v>
      </c>
      <c r="L59" t="s">
        <v>186</v>
      </c>
      <c r="M59" t="s">
        <v>268</v>
      </c>
      <c r="N59" t="s">
        <v>188</v>
      </c>
      <c r="O59" t="s">
        <v>188</v>
      </c>
      <c r="P59" t="str">
        <f t="shared" si="7"/>
        <v>SAMUEL ENRIQUE TOVAR BARRIOSGobernanza de TIEVALUACION ANTERIOR</v>
      </c>
      <c r="Q59" t="str">
        <f>BASE[[#This Row],[NombresCalificado]]&amp;BASE[[#This Row],[TipoEvaluacion]]</f>
        <v>SAMUEL ENRIQUE TOVAR BARRIOSEVALUACION ANTERIOR</v>
      </c>
      <c r="R59">
        <v>2</v>
      </c>
      <c r="S59" t="s">
        <v>4</v>
      </c>
      <c r="T59" t="s">
        <v>21</v>
      </c>
      <c r="U59" s="17">
        <v>2</v>
      </c>
      <c r="V59" s="17" t="str" cm="1">
        <f t="array" ref="V59">_xlfn.IFS(U59=0,"Prenovato",U59=1,"Novato",U59=2,"Principiante avanzado",U59=3,"Competente",U59=4,"Proficiente",U59=5,"Master")</f>
        <v>Principiante avanzado</v>
      </c>
      <c r="W59" s="17">
        <v>2</v>
      </c>
      <c r="X59" s="17" t="str" cm="1">
        <f t="array" ref="X59">_xlfn.IFS(W59=0,"No evidenciado",W59=1,"Novato",W59=2,"Principiante avanzado",W59=3,"Competente",W59=4,"Proficiente",W59=5,"Master")</f>
        <v>Principiante avanzado</v>
      </c>
      <c r="Y59" s="17">
        <v>1</v>
      </c>
      <c r="Z59" s="17" t="str" cm="1">
        <f t="array" ref="Z59">_xlfn.IFS(Y59=0,"No evidenciado",Y59=1,"Novato",Y59=2,"Principiante avanzado",Y59=3,"Competente",Y59=4,"Proficiente",Y59=5,"Master")</f>
        <v>Novato</v>
      </c>
      <c r="AA59" s="17">
        <v>2</v>
      </c>
      <c r="AB59" s="17" t="str" cm="1">
        <f t="array" ref="AB59">_xlfn.IFS(AA59=0,"No evidenciado",AA59=1,"Novato",AA59=2,"Principiante avanzado",AA59=3,"Competente",AA59=4,"Proficiente",AA59=5,"Master")</f>
        <v>Principiante avanzado</v>
      </c>
      <c r="AC59" s="17">
        <v>1</v>
      </c>
      <c r="AD59" s="17" t="str" cm="1">
        <f t="array" ref="AD59">_xlfn.IFS(AC59=0,"Prenovato",AC59=1,"Novato",AC59=2,"Principiante avanzado",AC59=3,"Competente",AC59=4,"Proficiente",AC59=5,"Master")</f>
        <v>Novato</v>
      </c>
      <c r="AE59" s="17" t="s">
        <v>344</v>
      </c>
    </row>
    <row r="60" spans="1:31" x14ac:dyDescent="0.25">
      <c r="A60" t="s">
        <v>278</v>
      </c>
      <c r="B60" t="s">
        <v>285</v>
      </c>
      <c r="C60" t="s">
        <v>185</v>
      </c>
      <c r="D60" t="s">
        <v>223</v>
      </c>
      <c r="E60" t="s">
        <v>293</v>
      </c>
      <c r="F60" t="s">
        <v>310</v>
      </c>
      <c r="G60" t="s">
        <v>327</v>
      </c>
      <c r="H60" s="4"/>
      <c r="I60" s="1">
        <f t="shared" ca="1" si="4"/>
        <v>1483</v>
      </c>
      <c r="J60" s="1" t="str">
        <f t="shared" ca="1" si="5"/>
        <v>3. Mayor a 6 meses</v>
      </c>
      <c r="K60" t="str">
        <f t="shared" si="6"/>
        <v>NO</v>
      </c>
      <c r="L60" t="s">
        <v>186</v>
      </c>
      <c r="M60" t="s">
        <v>269</v>
      </c>
      <c r="N60" t="s">
        <v>188</v>
      </c>
      <c r="O60" t="s">
        <v>188</v>
      </c>
      <c r="P60" t="str">
        <f t="shared" si="7"/>
        <v>SAMUEL ENRIQUE TOVAR BARRIOSWarehouseEVALUACION ANTERIOR</v>
      </c>
      <c r="Q60" t="str">
        <f>BASE[[#This Row],[NombresCalificado]]&amp;BASE[[#This Row],[TipoEvaluacion]]</f>
        <v>SAMUEL ENRIQUE TOVAR BARRIOSEVALUACION ANTERIOR</v>
      </c>
      <c r="R60">
        <v>1</v>
      </c>
      <c r="S60" t="s">
        <v>6</v>
      </c>
      <c r="T60" t="s">
        <v>21</v>
      </c>
      <c r="U60" s="17">
        <v>2</v>
      </c>
      <c r="V60" s="17" t="str" cm="1">
        <f t="array" ref="V60">_xlfn.IFS(U60=0,"Prenovato",U60=1,"Novato",U60=2,"Principiante avanzado",U60=3,"Competente",U60=4,"Proficiente",U60=5,"Master")</f>
        <v>Principiante avanzado</v>
      </c>
      <c r="W60" s="17">
        <v>2</v>
      </c>
      <c r="X60" s="17" t="str" cm="1">
        <f t="array" ref="X60">_xlfn.IFS(W60=0,"No evidenciado",W60=1,"Novato",W60=2,"Principiante avanzado",W60=3,"Competente",W60=4,"Proficiente",W60=5,"Master")</f>
        <v>Principiante avanzado</v>
      </c>
      <c r="Y60" s="17">
        <v>1</v>
      </c>
      <c r="Z60" s="17" t="str" cm="1">
        <f t="array" ref="Z60">_xlfn.IFS(Y60=0,"No evidenciado",Y60=1,"Novato",Y60=2,"Principiante avanzado",Y60=3,"Competente",Y60=4,"Proficiente",Y60=5,"Master")</f>
        <v>Novato</v>
      </c>
      <c r="AA60" s="17">
        <v>2</v>
      </c>
      <c r="AB60" s="17" t="str" cm="1">
        <f t="array" ref="AB60">_xlfn.IFS(AA60=0,"No evidenciado",AA60=1,"Novato",AA60=2,"Principiante avanzado",AA60=3,"Competente",AA60=4,"Proficiente",AA60=5,"Master")</f>
        <v>Principiante avanzado</v>
      </c>
      <c r="AC60" s="17">
        <v>1</v>
      </c>
      <c r="AD60" s="17" t="str" cm="1">
        <f t="array" ref="AD60">_xlfn.IFS(AC60=0,"Prenovato",AC60=1,"Novato",AC60=2,"Principiante avanzado",AC60=3,"Competente",AC60=4,"Proficiente",AC60=5,"Master")</f>
        <v>Novato</v>
      </c>
      <c r="AE60" s="17" t="s">
        <v>344</v>
      </c>
    </row>
    <row r="61" spans="1:31" x14ac:dyDescent="0.25">
      <c r="A61" t="s">
        <v>278</v>
      </c>
      <c r="B61" t="s">
        <v>285</v>
      </c>
      <c r="C61" t="s">
        <v>185</v>
      </c>
      <c r="D61" t="s">
        <v>223</v>
      </c>
      <c r="E61" t="s">
        <v>293</v>
      </c>
      <c r="F61" t="s">
        <v>310</v>
      </c>
      <c r="G61" t="s">
        <v>327</v>
      </c>
      <c r="H61" s="4"/>
      <c r="I61" s="1">
        <f t="shared" ca="1" si="4"/>
        <v>1483</v>
      </c>
      <c r="J61" s="1" t="str">
        <f t="shared" ca="1" si="5"/>
        <v>3. Mayor a 6 meses</v>
      </c>
      <c r="K61" t="str">
        <f t="shared" si="6"/>
        <v>NO</v>
      </c>
      <c r="L61" t="s">
        <v>186</v>
      </c>
      <c r="M61" t="s">
        <v>168</v>
      </c>
      <c r="N61" t="s">
        <v>188</v>
      </c>
      <c r="O61" t="s">
        <v>188</v>
      </c>
      <c r="P61" t="str">
        <f t="shared" si="7"/>
        <v>SAMUEL ENRIQUE TOVAR BARRIOSBase de datos No-SQLEVALUACION ANTERIOR</v>
      </c>
      <c r="Q61" t="str">
        <f>BASE[[#This Row],[NombresCalificado]]&amp;BASE[[#This Row],[TipoEvaluacion]]</f>
        <v>SAMUEL ENRIQUE TOVAR BARRIOSEVALUACION ANTERIOR</v>
      </c>
      <c r="R61">
        <v>2</v>
      </c>
      <c r="S61" t="s">
        <v>4</v>
      </c>
      <c r="T61" t="s">
        <v>21</v>
      </c>
      <c r="U61" s="17">
        <v>2</v>
      </c>
      <c r="V61" s="17" t="str" cm="1">
        <f t="array" ref="V61">_xlfn.IFS(U61=0,"Prenovato",U61=1,"Novato",U61=2,"Principiante avanzado",U61=3,"Competente",U61=4,"Proficiente",U61=5,"Master")</f>
        <v>Principiante avanzado</v>
      </c>
      <c r="W61" s="17">
        <v>2</v>
      </c>
      <c r="X61" s="17" t="str" cm="1">
        <f t="array" ref="X61">_xlfn.IFS(W61=0,"No evidenciado",W61=1,"Novato",W61=2,"Principiante avanzado",W61=3,"Competente",W61=4,"Proficiente",W61=5,"Master")</f>
        <v>Principiante avanzado</v>
      </c>
      <c r="Y61" s="17">
        <v>1</v>
      </c>
      <c r="Z61" s="17" t="str" cm="1">
        <f t="array" ref="Z61">_xlfn.IFS(Y61=0,"No evidenciado",Y61=1,"Novato",Y61=2,"Principiante avanzado",Y61=3,"Competente",Y61=4,"Proficiente",Y61=5,"Master")</f>
        <v>Novato</v>
      </c>
      <c r="AA61" s="17">
        <v>2</v>
      </c>
      <c r="AB61" s="17" t="str" cm="1">
        <f t="array" ref="AB61">_xlfn.IFS(AA61=0,"No evidenciado",AA61=1,"Novato",AA61=2,"Principiante avanzado",AA61=3,"Competente",AA61=4,"Proficiente",AA61=5,"Master")</f>
        <v>Principiante avanzado</v>
      </c>
      <c r="AC61" s="17">
        <v>1</v>
      </c>
      <c r="AD61" s="17" t="str" cm="1">
        <f t="array" ref="AD61">_xlfn.IFS(AC61=0,"Prenovato",AC61=1,"Novato",AC61=2,"Principiante avanzado",AC61=3,"Competente",AC61=4,"Proficiente",AC61=5,"Master")</f>
        <v>Novato</v>
      </c>
      <c r="AE61" s="17" t="s">
        <v>344</v>
      </c>
    </row>
    <row r="62" spans="1:31" x14ac:dyDescent="0.25">
      <c r="A62" t="s">
        <v>278</v>
      </c>
      <c r="B62" t="s">
        <v>285</v>
      </c>
      <c r="C62" t="s">
        <v>185</v>
      </c>
      <c r="D62" t="s">
        <v>223</v>
      </c>
      <c r="E62" t="s">
        <v>293</v>
      </c>
      <c r="F62" t="s">
        <v>310</v>
      </c>
      <c r="G62" t="s">
        <v>327</v>
      </c>
      <c r="H62" s="4"/>
      <c r="I62" s="1">
        <f t="shared" ca="1" si="4"/>
        <v>1483</v>
      </c>
      <c r="J62" s="1" t="str">
        <f t="shared" ca="1" si="5"/>
        <v>3. Mayor a 6 meses</v>
      </c>
      <c r="K62" t="str">
        <f t="shared" si="6"/>
        <v>NO</v>
      </c>
      <c r="L62" t="s">
        <v>186</v>
      </c>
      <c r="M62" t="s">
        <v>169</v>
      </c>
      <c r="N62" t="s">
        <v>187</v>
      </c>
      <c r="O62" t="s">
        <v>188</v>
      </c>
      <c r="P62" t="str">
        <f t="shared" si="7"/>
        <v>SAMUEL ENRIQUE TOVAR BARRIOSCI-CDEVALUACION ANTERIOR</v>
      </c>
      <c r="Q62" t="str">
        <f>BASE[[#This Row],[NombresCalificado]]&amp;BASE[[#This Row],[TipoEvaluacion]]</f>
        <v>SAMUEL ENRIQUE TOVAR BARRIOSEVALUACION ANTERIOR</v>
      </c>
      <c r="R62">
        <v>2</v>
      </c>
      <c r="S62" t="s">
        <v>4</v>
      </c>
      <c r="T62" t="s">
        <v>21</v>
      </c>
      <c r="U62" s="17">
        <v>2</v>
      </c>
      <c r="V62" s="17" t="str" cm="1">
        <f t="array" ref="V62">_xlfn.IFS(U62=0,"Prenovato",U62=1,"Novato",U62=2,"Principiante avanzado",U62=3,"Competente",U62=4,"Proficiente",U62=5,"Master")</f>
        <v>Principiante avanzado</v>
      </c>
      <c r="W62" s="17">
        <v>2</v>
      </c>
      <c r="X62" s="17" t="str" cm="1">
        <f t="array" ref="X62">_xlfn.IFS(W62=0,"No evidenciado",W62=1,"Novato",W62=2,"Principiante avanzado",W62=3,"Competente",W62=4,"Proficiente",W62=5,"Master")</f>
        <v>Principiante avanzado</v>
      </c>
      <c r="Y62" s="17">
        <v>1</v>
      </c>
      <c r="Z62" s="17" t="str" cm="1">
        <f t="array" ref="Z62">_xlfn.IFS(Y62=0,"No evidenciado",Y62=1,"Novato",Y62=2,"Principiante avanzado",Y62=3,"Competente",Y62=4,"Proficiente",Y62=5,"Master")</f>
        <v>Novato</v>
      </c>
      <c r="AA62" s="17">
        <v>2</v>
      </c>
      <c r="AB62" s="17" t="str" cm="1">
        <f t="array" ref="AB62">_xlfn.IFS(AA62=0,"No evidenciado",AA62=1,"Novato",AA62=2,"Principiante avanzado",AA62=3,"Competente",AA62=4,"Proficiente",AA62=5,"Master")</f>
        <v>Principiante avanzado</v>
      </c>
      <c r="AC62" s="17">
        <v>1</v>
      </c>
      <c r="AD62" s="17" t="str" cm="1">
        <f t="array" ref="AD62">_xlfn.IFS(AC62=0,"Prenovato",AC62=1,"Novato",AC62=2,"Principiante avanzado",AC62=3,"Competente",AC62=4,"Proficiente",AC62=5,"Master")</f>
        <v>Novato</v>
      </c>
      <c r="AE62" s="17" t="s">
        <v>344</v>
      </c>
    </row>
    <row r="63" spans="1:31" x14ac:dyDescent="0.25">
      <c r="A63" t="s">
        <v>278</v>
      </c>
      <c r="B63" t="s">
        <v>285</v>
      </c>
      <c r="C63" t="s">
        <v>185</v>
      </c>
      <c r="D63" t="s">
        <v>223</v>
      </c>
      <c r="E63" t="s">
        <v>293</v>
      </c>
      <c r="F63" t="s">
        <v>310</v>
      </c>
      <c r="G63" t="s">
        <v>327</v>
      </c>
      <c r="H63" s="4"/>
      <c r="I63" s="1">
        <f t="shared" ca="1" si="4"/>
        <v>1483</v>
      </c>
      <c r="J63" s="1" t="str">
        <f t="shared" ca="1" si="5"/>
        <v>3. Mayor a 6 meses</v>
      </c>
      <c r="K63" t="str">
        <f t="shared" si="6"/>
        <v>NO</v>
      </c>
      <c r="L63" t="s">
        <v>186</v>
      </c>
      <c r="M63" t="s">
        <v>170</v>
      </c>
      <c r="N63" t="s">
        <v>29</v>
      </c>
      <c r="O63" t="s">
        <v>29</v>
      </c>
      <c r="P63" t="str">
        <f t="shared" si="7"/>
        <v>SAMUEL ENRIQUE TOVAR BARRIOSBase de datos relacionalEVALUACION ANTERIOR</v>
      </c>
      <c r="Q63" t="str">
        <f>BASE[[#This Row],[NombresCalificado]]&amp;BASE[[#This Row],[TipoEvaluacion]]</f>
        <v>SAMUEL ENRIQUE TOVAR BARRIOSEVALUACION ANTERIOR</v>
      </c>
      <c r="R63">
        <v>2</v>
      </c>
      <c r="S63" t="s">
        <v>4</v>
      </c>
      <c r="T63" t="s">
        <v>21</v>
      </c>
      <c r="U63" s="17">
        <v>2</v>
      </c>
      <c r="V63" s="17" t="str" cm="1">
        <f t="array" ref="V63">_xlfn.IFS(U63=0,"Prenovato",U63=1,"Novato",U63=2,"Principiante avanzado",U63=3,"Competente",U63=4,"Proficiente",U63=5,"Master")</f>
        <v>Principiante avanzado</v>
      </c>
      <c r="W63" s="17">
        <v>2</v>
      </c>
      <c r="X63" s="17" t="str" cm="1">
        <f t="array" ref="X63">_xlfn.IFS(W63=0,"No evidenciado",W63=1,"Novato",W63=2,"Principiante avanzado",W63=3,"Competente",W63=4,"Proficiente",W63=5,"Master")</f>
        <v>Principiante avanzado</v>
      </c>
      <c r="Y63" s="17">
        <v>1</v>
      </c>
      <c r="Z63" s="17" t="str" cm="1">
        <f t="array" ref="Z63">_xlfn.IFS(Y63=0,"No evidenciado",Y63=1,"Novato",Y63=2,"Principiante avanzado",Y63=3,"Competente",Y63=4,"Proficiente",Y63=5,"Master")</f>
        <v>Novato</v>
      </c>
      <c r="AA63" s="17">
        <v>2</v>
      </c>
      <c r="AB63" s="17" t="str" cm="1">
        <f t="array" ref="AB63">_xlfn.IFS(AA63=0,"No evidenciado",AA63=1,"Novato",AA63=2,"Principiante avanzado",AA63=3,"Competente",AA63=4,"Proficiente",AA63=5,"Master")</f>
        <v>Principiante avanzado</v>
      </c>
      <c r="AC63" s="17">
        <v>1</v>
      </c>
      <c r="AD63" s="17" t="str" cm="1">
        <f t="array" ref="AD63">_xlfn.IFS(AC63=0,"Prenovato",AC63=1,"Novato",AC63=2,"Principiante avanzado",AC63=3,"Competente",AC63=4,"Proficiente",AC63=5,"Master")</f>
        <v>Novato</v>
      </c>
      <c r="AE63" s="17" t="s">
        <v>344</v>
      </c>
    </row>
    <row r="64" spans="1:31" x14ac:dyDescent="0.25">
      <c r="A64" t="s">
        <v>278</v>
      </c>
      <c r="B64" t="s">
        <v>285</v>
      </c>
      <c r="C64" t="s">
        <v>185</v>
      </c>
      <c r="D64" t="s">
        <v>223</v>
      </c>
      <c r="E64" t="s">
        <v>293</v>
      </c>
      <c r="F64" t="s">
        <v>310</v>
      </c>
      <c r="G64" t="s">
        <v>327</v>
      </c>
      <c r="H64" s="4"/>
      <c r="I64" s="1">
        <f t="shared" ca="1" si="4"/>
        <v>1483</v>
      </c>
      <c r="J64" s="1" t="str">
        <f t="shared" ca="1" si="5"/>
        <v>3. Mayor a 6 meses</v>
      </c>
      <c r="K64" t="str">
        <f t="shared" si="6"/>
        <v>NO</v>
      </c>
      <c r="L64" t="s">
        <v>186</v>
      </c>
      <c r="M64" t="s">
        <v>58</v>
      </c>
      <c r="N64" t="s">
        <v>29</v>
      </c>
      <c r="O64" t="s">
        <v>29</v>
      </c>
      <c r="P64" t="str">
        <f t="shared" si="7"/>
        <v>SAMUEL ENRIQUE TOVAR BARRIOSControl de versionesEVALUACION ANTERIOR</v>
      </c>
      <c r="Q64" t="str">
        <f>BASE[[#This Row],[NombresCalificado]]&amp;BASE[[#This Row],[TipoEvaluacion]]</f>
        <v>SAMUEL ENRIQUE TOVAR BARRIOSEVALUACION ANTERIOR</v>
      </c>
      <c r="R64">
        <v>3</v>
      </c>
      <c r="S64" t="s">
        <v>5</v>
      </c>
      <c r="T64" t="s">
        <v>21</v>
      </c>
      <c r="U64" s="17">
        <v>2</v>
      </c>
      <c r="V64" s="17" t="str" cm="1">
        <f t="array" ref="V64">_xlfn.IFS(U64=0,"Prenovato",U64=1,"Novato",U64=2,"Principiante avanzado",U64=3,"Competente",U64=4,"Proficiente",U64=5,"Master")</f>
        <v>Principiante avanzado</v>
      </c>
      <c r="W64" s="17">
        <v>2</v>
      </c>
      <c r="X64" s="17" t="str" cm="1">
        <f t="array" ref="X64">_xlfn.IFS(W64=0,"No evidenciado",W64=1,"Novato",W64=2,"Principiante avanzado",W64=3,"Competente",W64=4,"Proficiente",W64=5,"Master")</f>
        <v>Principiante avanzado</v>
      </c>
      <c r="Y64" s="17">
        <v>1</v>
      </c>
      <c r="Z64" s="17" t="str" cm="1">
        <f t="array" ref="Z64">_xlfn.IFS(Y64=0,"No evidenciado",Y64=1,"Novato",Y64=2,"Principiante avanzado",Y64=3,"Competente",Y64=4,"Proficiente",Y64=5,"Master")</f>
        <v>Novato</v>
      </c>
      <c r="AA64" s="17">
        <v>2</v>
      </c>
      <c r="AB64" s="17" t="str" cm="1">
        <f t="array" ref="AB64">_xlfn.IFS(AA64=0,"No evidenciado",AA64=1,"Novato",AA64=2,"Principiante avanzado",AA64=3,"Competente",AA64=4,"Proficiente",AA64=5,"Master")</f>
        <v>Principiante avanzado</v>
      </c>
      <c r="AC64" s="17">
        <v>1</v>
      </c>
      <c r="AD64" s="17" t="str" cm="1">
        <f t="array" ref="AD64">_xlfn.IFS(AC64=0,"Prenovato",AC64=1,"Novato",AC64=2,"Principiante avanzado",AC64=3,"Competente",AC64=4,"Proficiente",AC64=5,"Master")</f>
        <v>Novato</v>
      </c>
      <c r="AE64" s="17" t="s">
        <v>344</v>
      </c>
    </row>
    <row r="65" spans="1:31" x14ac:dyDescent="0.25">
      <c r="A65" t="s">
        <v>278</v>
      </c>
      <c r="B65" t="s">
        <v>285</v>
      </c>
      <c r="C65" t="s">
        <v>185</v>
      </c>
      <c r="D65" t="s">
        <v>223</v>
      </c>
      <c r="E65" t="s">
        <v>293</v>
      </c>
      <c r="F65" t="s">
        <v>310</v>
      </c>
      <c r="G65" t="s">
        <v>327</v>
      </c>
      <c r="H65" s="4"/>
      <c r="I65" s="1">
        <f t="shared" ca="1" si="4"/>
        <v>1483</v>
      </c>
      <c r="J65" s="1" t="str">
        <f t="shared" ca="1" si="5"/>
        <v>3. Mayor a 6 meses</v>
      </c>
      <c r="K65" t="str">
        <f t="shared" si="6"/>
        <v>NO</v>
      </c>
      <c r="L65" t="s">
        <v>186</v>
      </c>
      <c r="M65" t="s">
        <v>342</v>
      </c>
      <c r="N65" t="s">
        <v>188</v>
      </c>
      <c r="O65" t="s">
        <v>188</v>
      </c>
      <c r="P65" t="str">
        <f t="shared" si="7"/>
        <v>SAMUEL ENRIQUE TOVAR BARRIOSContenedoresEVALUACION ANTERIOR</v>
      </c>
      <c r="Q65" t="str">
        <f>BASE[[#This Row],[NombresCalificado]]&amp;BASE[[#This Row],[TipoEvaluacion]]</f>
        <v>SAMUEL ENRIQUE TOVAR BARRIOSEVALUACION ANTERIOR</v>
      </c>
      <c r="R65">
        <v>3</v>
      </c>
      <c r="S65" t="s">
        <v>5</v>
      </c>
      <c r="T65" t="s">
        <v>21</v>
      </c>
      <c r="U65" s="17">
        <v>2</v>
      </c>
      <c r="V65" s="17" t="str" cm="1">
        <f t="array" ref="V65">_xlfn.IFS(U65=0,"Prenovato",U65=1,"Novato",U65=2,"Principiante avanzado",U65=3,"Competente",U65=4,"Proficiente",U65=5,"Master")</f>
        <v>Principiante avanzado</v>
      </c>
      <c r="W65" s="17">
        <v>2</v>
      </c>
      <c r="X65" s="17" t="str" cm="1">
        <f t="array" ref="X65">_xlfn.IFS(W65=0,"No evidenciado",W65=1,"Novato",W65=2,"Principiante avanzado",W65=3,"Competente",W65=4,"Proficiente",W65=5,"Master")</f>
        <v>Principiante avanzado</v>
      </c>
      <c r="Y65" s="17">
        <v>1</v>
      </c>
      <c r="Z65" s="17" t="str" cm="1">
        <f t="array" ref="Z65">_xlfn.IFS(Y65=0,"No evidenciado",Y65=1,"Novato",Y65=2,"Principiante avanzado",Y65=3,"Competente",Y65=4,"Proficiente",Y65=5,"Master")</f>
        <v>Novato</v>
      </c>
      <c r="AA65" s="17">
        <v>2</v>
      </c>
      <c r="AB65" s="17" t="str" cm="1">
        <f t="array" ref="AB65">_xlfn.IFS(AA65=0,"No evidenciado",AA65=1,"Novato",AA65=2,"Principiante avanzado",AA65=3,"Competente",AA65=4,"Proficiente",AA65=5,"Master")</f>
        <v>Principiante avanzado</v>
      </c>
      <c r="AC65" s="17">
        <v>1</v>
      </c>
      <c r="AD65" s="17" t="str" cm="1">
        <f t="array" ref="AD65">_xlfn.IFS(AC65=0,"Prenovato",AC65=1,"Novato",AC65=2,"Principiante avanzado",AC65=3,"Competente",AC65=4,"Proficiente",AC65=5,"Master")</f>
        <v>Novato</v>
      </c>
      <c r="AE65" s="17" t="s">
        <v>344</v>
      </c>
    </row>
    <row r="66" spans="1:31" x14ac:dyDescent="0.25">
      <c r="A66" t="s">
        <v>278</v>
      </c>
      <c r="B66" t="s">
        <v>285</v>
      </c>
      <c r="C66" t="s">
        <v>185</v>
      </c>
      <c r="D66" t="s">
        <v>223</v>
      </c>
      <c r="E66" t="s">
        <v>293</v>
      </c>
      <c r="F66" t="s">
        <v>310</v>
      </c>
      <c r="G66" t="s">
        <v>327</v>
      </c>
      <c r="H66" s="4"/>
      <c r="I66" s="1">
        <f t="shared" ca="1" si="4"/>
        <v>1483</v>
      </c>
      <c r="J66" s="1" t="str">
        <f t="shared" ca="1" si="5"/>
        <v>3. Mayor a 6 meses</v>
      </c>
      <c r="K66" t="str">
        <f t="shared" si="6"/>
        <v>NO</v>
      </c>
      <c r="L66" t="s">
        <v>186</v>
      </c>
      <c r="M66" t="s">
        <v>194</v>
      </c>
      <c r="N66" t="s">
        <v>187</v>
      </c>
      <c r="O66" t="s">
        <v>188</v>
      </c>
      <c r="P66" t="str">
        <f t="shared" si="7"/>
        <v>SAMUEL ENRIQUE TOVAR BARRIOSIntegración de sistemasEVALUACION ANTERIOR</v>
      </c>
      <c r="Q66" t="str">
        <f>BASE[[#This Row],[NombresCalificado]]&amp;BASE[[#This Row],[TipoEvaluacion]]</f>
        <v>SAMUEL ENRIQUE TOVAR BARRIOSEVALUACION ANTERIOR</v>
      </c>
      <c r="R66">
        <v>2</v>
      </c>
      <c r="S66" t="s">
        <v>4</v>
      </c>
      <c r="T66" t="s">
        <v>21</v>
      </c>
      <c r="U66" s="17">
        <v>2</v>
      </c>
      <c r="V66" s="17" t="str" cm="1">
        <f t="array" ref="V66">_xlfn.IFS(U66=0,"Prenovato",U66=1,"Novato",U66=2,"Principiante avanzado",U66=3,"Competente",U66=4,"Proficiente",U66=5,"Master")</f>
        <v>Principiante avanzado</v>
      </c>
      <c r="W66" s="17">
        <v>2</v>
      </c>
      <c r="X66" s="17" t="str" cm="1">
        <f t="array" ref="X66">_xlfn.IFS(W66=0,"No evidenciado",W66=1,"Novato",W66=2,"Principiante avanzado",W66=3,"Competente",W66=4,"Proficiente",W66=5,"Master")</f>
        <v>Principiante avanzado</v>
      </c>
      <c r="Y66" s="17">
        <v>1</v>
      </c>
      <c r="Z66" s="17" t="str" cm="1">
        <f t="array" ref="Z66">_xlfn.IFS(Y66=0,"No evidenciado",Y66=1,"Novato",Y66=2,"Principiante avanzado",Y66=3,"Competente",Y66=4,"Proficiente",Y66=5,"Master")</f>
        <v>Novato</v>
      </c>
      <c r="AA66" s="17">
        <v>2</v>
      </c>
      <c r="AB66" s="17" t="str" cm="1">
        <f t="array" ref="AB66">_xlfn.IFS(AA66=0,"No evidenciado",AA66=1,"Novato",AA66=2,"Principiante avanzado",AA66=3,"Competente",AA66=4,"Proficiente",AA66=5,"Master")</f>
        <v>Principiante avanzado</v>
      </c>
      <c r="AC66" s="17">
        <v>1</v>
      </c>
      <c r="AD66" s="17" t="str" cm="1">
        <f t="array" ref="AD66">_xlfn.IFS(AC66=0,"Prenovato",AC66=1,"Novato",AC66=2,"Principiante avanzado",AC66=3,"Competente",AC66=4,"Proficiente",AC66=5,"Master")</f>
        <v>Novato</v>
      </c>
      <c r="AE66" s="17" t="s">
        <v>344</v>
      </c>
    </row>
    <row r="67" spans="1:31" x14ac:dyDescent="0.25">
      <c r="A67" t="s">
        <v>278</v>
      </c>
      <c r="B67" t="s">
        <v>285</v>
      </c>
      <c r="C67" t="s">
        <v>185</v>
      </c>
      <c r="D67" t="s">
        <v>223</v>
      </c>
      <c r="E67" t="s">
        <v>293</v>
      </c>
      <c r="F67" t="s">
        <v>310</v>
      </c>
      <c r="G67" t="s">
        <v>327</v>
      </c>
      <c r="H67" s="4"/>
      <c r="I67" s="1">
        <f t="shared" ca="1" si="4"/>
        <v>1483</v>
      </c>
      <c r="J67" s="1" t="str">
        <f t="shared" ca="1" si="5"/>
        <v>3. Mayor a 6 meses</v>
      </c>
      <c r="K67" t="str">
        <f t="shared" si="6"/>
        <v>NO</v>
      </c>
      <c r="L67" t="s">
        <v>186</v>
      </c>
      <c r="M67" t="s">
        <v>270</v>
      </c>
      <c r="N67" t="s">
        <v>188</v>
      </c>
      <c r="O67" t="s">
        <v>188</v>
      </c>
      <c r="P67" t="str">
        <f t="shared" si="7"/>
        <v>SAMUEL ENRIQUE TOVAR BARRIOSArquitectura de soluciónEVALUACION ANTERIOR</v>
      </c>
      <c r="Q67" t="str">
        <f>BASE[[#This Row],[NombresCalificado]]&amp;BASE[[#This Row],[TipoEvaluacion]]</f>
        <v>SAMUEL ENRIQUE TOVAR BARRIOSEVALUACION ANTERIOR</v>
      </c>
      <c r="R67">
        <v>2</v>
      </c>
      <c r="S67" t="s">
        <v>4</v>
      </c>
      <c r="T67" t="s">
        <v>21</v>
      </c>
      <c r="U67" s="17">
        <v>2</v>
      </c>
      <c r="V67" s="17" t="str" cm="1">
        <f t="array" ref="V67">_xlfn.IFS(U67=0,"Prenovato",U67=1,"Novato",U67=2,"Principiante avanzado",U67=3,"Competente",U67=4,"Proficiente",U67=5,"Master")</f>
        <v>Principiante avanzado</v>
      </c>
      <c r="W67" s="17">
        <v>2</v>
      </c>
      <c r="X67" s="17" t="str" cm="1">
        <f t="array" ref="X67">_xlfn.IFS(W67=0,"No evidenciado",W67=1,"Novato",W67=2,"Principiante avanzado",W67=3,"Competente",W67=4,"Proficiente",W67=5,"Master")</f>
        <v>Principiante avanzado</v>
      </c>
      <c r="Y67" s="17">
        <v>1</v>
      </c>
      <c r="Z67" s="17" t="str" cm="1">
        <f t="array" ref="Z67">_xlfn.IFS(Y67=0,"No evidenciado",Y67=1,"Novato",Y67=2,"Principiante avanzado",Y67=3,"Competente",Y67=4,"Proficiente",Y67=5,"Master")</f>
        <v>Novato</v>
      </c>
      <c r="AA67" s="17">
        <v>2</v>
      </c>
      <c r="AB67" s="17" t="str" cm="1">
        <f t="array" ref="AB67">_xlfn.IFS(AA67=0,"No evidenciado",AA67=1,"Novato",AA67=2,"Principiante avanzado",AA67=3,"Competente",AA67=4,"Proficiente",AA67=5,"Master")</f>
        <v>Principiante avanzado</v>
      </c>
      <c r="AC67" s="17">
        <v>1</v>
      </c>
      <c r="AD67" s="17" t="str" cm="1">
        <f t="array" ref="AD67">_xlfn.IFS(AC67=0,"Prenovato",AC67=1,"Novato",AC67=2,"Principiante avanzado",AC67=3,"Competente",AC67=4,"Proficiente",AC67=5,"Master")</f>
        <v>Novato</v>
      </c>
      <c r="AE67" s="17" t="s">
        <v>344</v>
      </c>
    </row>
    <row r="68" spans="1:31" x14ac:dyDescent="0.25">
      <c r="A68" t="s">
        <v>278</v>
      </c>
      <c r="B68" t="s">
        <v>285</v>
      </c>
      <c r="C68" t="s">
        <v>185</v>
      </c>
      <c r="D68" t="s">
        <v>223</v>
      </c>
      <c r="E68" t="s">
        <v>293</v>
      </c>
      <c r="F68" t="s">
        <v>310</v>
      </c>
      <c r="G68" t="s">
        <v>327</v>
      </c>
      <c r="H68" s="4"/>
      <c r="I68" s="1">
        <f t="shared" ca="1" si="4"/>
        <v>1483</v>
      </c>
      <c r="J68" s="1" t="str">
        <f t="shared" ca="1" si="5"/>
        <v>3. Mayor a 6 meses</v>
      </c>
      <c r="K68" t="str">
        <f t="shared" si="6"/>
        <v>NO</v>
      </c>
      <c r="L68" t="s">
        <v>186</v>
      </c>
      <c r="M68" t="s">
        <v>271</v>
      </c>
      <c r="N68" t="s">
        <v>187</v>
      </c>
      <c r="O68" t="s">
        <v>188</v>
      </c>
      <c r="P68" t="str">
        <f t="shared" si="7"/>
        <v>SAMUEL ENRIQUE TOVAR BARRIOSCloudEVALUACION ANTERIOR</v>
      </c>
      <c r="Q68" t="str">
        <f>BASE[[#This Row],[NombresCalificado]]&amp;BASE[[#This Row],[TipoEvaluacion]]</f>
        <v>SAMUEL ENRIQUE TOVAR BARRIOSEVALUACION ANTERIOR</v>
      </c>
      <c r="R68">
        <v>1</v>
      </c>
      <c r="S68" t="s">
        <v>6</v>
      </c>
      <c r="T68" t="s">
        <v>21</v>
      </c>
      <c r="U68" s="17">
        <v>2</v>
      </c>
      <c r="V68" s="17" t="str" cm="1">
        <f t="array" ref="V68">_xlfn.IFS(U68=0,"Prenovato",U68=1,"Novato",U68=2,"Principiante avanzado",U68=3,"Competente",U68=4,"Proficiente",U68=5,"Master")</f>
        <v>Principiante avanzado</v>
      </c>
      <c r="W68" s="17">
        <v>2</v>
      </c>
      <c r="X68" s="17" t="str" cm="1">
        <f t="array" ref="X68">_xlfn.IFS(W68=0,"No evidenciado",W68=1,"Novato",W68=2,"Principiante avanzado",W68=3,"Competente",W68=4,"Proficiente",W68=5,"Master")</f>
        <v>Principiante avanzado</v>
      </c>
      <c r="Y68" s="17">
        <v>1</v>
      </c>
      <c r="Z68" s="17" t="str" cm="1">
        <f t="array" ref="Z68">_xlfn.IFS(Y68=0,"No evidenciado",Y68=1,"Novato",Y68=2,"Principiante avanzado",Y68=3,"Competente",Y68=4,"Proficiente",Y68=5,"Master")</f>
        <v>Novato</v>
      </c>
      <c r="AA68" s="17">
        <v>2</v>
      </c>
      <c r="AB68" s="17" t="str" cm="1">
        <f t="array" ref="AB68">_xlfn.IFS(AA68=0,"No evidenciado",AA68=1,"Novato",AA68=2,"Principiante avanzado",AA68=3,"Competente",AA68=4,"Proficiente",AA68=5,"Master")</f>
        <v>Principiante avanzado</v>
      </c>
      <c r="AC68" s="17">
        <v>1</v>
      </c>
      <c r="AD68" s="17" t="str" cm="1">
        <f t="array" ref="AD68">_xlfn.IFS(AC68=0,"Prenovato",AC68=1,"Novato",AC68=2,"Principiante avanzado",AC68=3,"Competente",AC68=4,"Proficiente",AC68=5,"Master")</f>
        <v>Novato</v>
      </c>
      <c r="AE68" s="17" t="s">
        <v>344</v>
      </c>
    </row>
    <row r="69" spans="1:31" x14ac:dyDescent="0.25">
      <c r="A69" t="s">
        <v>278</v>
      </c>
      <c r="B69" t="s">
        <v>285</v>
      </c>
      <c r="C69" t="s">
        <v>185</v>
      </c>
      <c r="D69" t="s">
        <v>223</v>
      </c>
      <c r="E69" t="s">
        <v>293</v>
      </c>
      <c r="F69" t="s">
        <v>310</v>
      </c>
      <c r="G69" t="s">
        <v>327</v>
      </c>
      <c r="H69" s="4"/>
      <c r="I69" s="1">
        <f t="shared" ca="1" si="4"/>
        <v>1483</v>
      </c>
      <c r="J69" s="1" t="str">
        <f t="shared" ca="1" si="5"/>
        <v>3. Mayor a 6 meses</v>
      </c>
      <c r="K69" t="str">
        <f t="shared" si="6"/>
        <v>NO</v>
      </c>
      <c r="L69" t="s">
        <v>186</v>
      </c>
      <c r="M69" t="s">
        <v>266</v>
      </c>
      <c r="N69" t="s">
        <v>29</v>
      </c>
      <c r="O69" t="s">
        <v>29</v>
      </c>
      <c r="P69" t="str">
        <f t="shared" si="7"/>
        <v>SAMUEL ENRIQUE TOVAR BARRIOSDiseño de patronesEVALUACION ANTERIOR</v>
      </c>
      <c r="Q69" t="str">
        <f>BASE[[#This Row],[NombresCalificado]]&amp;BASE[[#This Row],[TipoEvaluacion]]</f>
        <v>SAMUEL ENRIQUE TOVAR BARRIOSEVALUACION ANTERIOR</v>
      </c>
      <c r="R69">
        <v>2</v>
      </c>
      <c r="S69" t="s">
        <v>4</v>
      </c>
      <c r="T69" t="s">
        <v>21</v>
      </c>
      <c r="U69" s="17">
        <v>2</v>
      </c>
      <c r="V69" s="17" t="str" cm="1">
        <f t="array" ref="V69">_xlfn.IFS(U69=0,"Prenovato",U69=1,"Novato",U69=2,"Principiante avanzado",U69=3,"Competente",U69=4,"Proficiente",U69=5,"Master")</f>
        <v>Principiante avanzado</v>
      </c>
      <c r="W69" s="17">
        <v>2</v>
      </c>
      <c r="X69" s="17" t="str" cm="1">
        <f t="array" ref="X69">_xlfn.IFS(W69=0,"No evidenciado",W69=1,"Novato",W69=2,"Principiante avanzado",W69=3,"Competente",W69=4,"Proficiente",W69=5,"Master")</f>
        <v>Principiante avanzado</v>
      </c>
      <c r="Y69" s="17">
        <v>1</v>
      </c>
      <c r="Z69" s="17" t="str" cm="1">
        <f t="array" ref="Z69">_xlfn.IFS(Y69=0,"No evidenciado",Y69=1,"Novato",Y69=2,"Principiante avanzado",Y69=3,"Competente",Y69=4,"Proficiente",Y69=5,"Master")</f>
        <v>Novato</v>
      </c>
      <c r="AA69" s="17">
        <v>2</v>
      </c>
      <c r="AB69" s="17" t="str" cm="1">
        <f t="array" ref="AB69">_xlfn.IFS(AA69=0,"No evidenciado",AA69=1,"Novato",AA69=2,"Principiante avanzado",AA69=3,"Competente",AA69=4,"Proficiente",AA69=5,"Master")</f>
        <v>Principiante avanzado</v>
      </c>
      <c r="AC69" s="17">
        <v>1</v>
      </c>
      <c r="AD69" s="17" t="str" cm="1">
        <f t="array" ref="AD69">_xlfn.IFS(AC69=0,"Prenovato",AC69=1,"Novato",AC69=2,"Principiante avanzado",AC69=3,"Competente",AC69=4,"Proficiente",AC69=5,"Master")</f>
        <v>Novato</v>
      </c>
      <c r="AE69" s="17" t="s">
        <v>344</v>
      </c>
    </row>
    <row r="70" spans="1:31" x14ac:dyDescent="0.25">
      <c r="A70" t="s">
        <v>200</v>
      </c>
      <c r="B70" t="s">
        <v>212</v>
      </c>
      <c r="C70" t="s">
        <v>221</v>
      </c>
      <c r="D70" t="s">
        <v>223</v>
      </c>
      <c r="E70" t="s">
        <v>226</v>
      </c>
      <c r="F70" t="s">
        <v>239</v>
      </c>
      <c r="G70" t="s">
        <v>252</v>
      </c>
      <c r="H70" s="4"/>
      <c r="I70" s="1">
        <f t="shared" ca="1" si="4"/>
        <v>1483</v>
      </c>
      <c r="J70" s="1" t="str">
        <f t="shared" ca="1" si="5"/>
        <v>3. Mayor a 6 meses</v>
      </c>
      <c r="K70" t="str">
        <f t="shared" si="6"/>
        <v>NO</v>
      </c>
      <c r="L70" t="s">
        <v>185</v>
      </c>
      <c r="M70" t="s">
        <v>57</v>
      </c>
      <c r="N70" t="s">
        <v>29</v>
      </c>
      <c r="O70" t="s">
        <v>29</v>
      </c>
      <c r="P70" t="str">
        <f t="shared" si="7"/>
        <v>GUIDO GHISOLFI NNProgramaciónEVALUACION ANTERIOR</v>
      </c>
      <c r="Q70" t="str">
        <f>BASE[[#This Row],[NombresCalificado]]&amp;BASE[[#This Row],[TipoEvaluacion]]</f>
        <v>GUIDO GHISOLFI NNEVALUACION ANTERIOR</v>
      </c>
      <c r="R70">
        <v>3</v>
      </c>
      <c r="S70" t="s">
        <v>5</v>
      </c>
      <c r="T70" t="s">
        <v>21</v>
      </c>
      <c r="U70" s="17">
        <v>3</v>
      </c>
      <c r="V70" s="17" t="str" cm="1">
        <f t="array" ref="V70">_xlfn.IFS(U70=0,"Prenovato",U70=1,"Novato",U70=2,"Principiante avanzado",U70=3,"Competente",U70=4,"Proficiente",U70=5,"Master")</f>
        <v>Competente</v>
      </c>
      <c r="W70" s="17">
        <v>2</v>
      </c>
      <c r="X70" s="17" t="str" cm="1">
        <f t="array" ref="X70">_xlfn.IFS(W70=0,"No evidenciado",W70=1,"Novato",W70=2,"Principiante avanzado",W70=3,"Competente",W70=4,"Proficiente",W70=5,"Master")</f>
        <v>Principiante avanzado</v>
      </c>
      <c r="Y70" s="17">
        <v>2</v>
      </c>
      <c r="Z70" s="17" t="str" cm="1">
        <f t="array" ref="Z70">_xlfn.IFS(Y70=0,"No evidenciado",Y70=1,"Novato",Y70=2,"Principiante avanzado",Y70=3,"Competente",Y70=4,"Proficiente",Y70=5,"Master")</f>
        <v>Principiante avanzado</v>
      </c>
      <c r="AA70" s="17">
        <v>3</v>
      </c>
      <c r="AB70" s="17" t="str" cm="1">
        <f t="array" ref="AB70">_xlfn.IFS(AA70=0,"No evidenciado",AA70=1,"Novato",AA70=2,"Principiante avanzado",AA70=3,"Competente",AA70=4,"Proficiente",AA70=5,"Master")</f>
        <v>Competente</v>
      </c>
      <c r="AC70" s="17">
        <v>2</v>
      </c>
      <c r="AD70" s="17" t="str" cm="1">
        <f t="array" ref="AD70">_xlfn.IFS(AC70=0,"Prenovato",AC70=1,"Novato",AC70=2,"Principiante avanzado",AC70=3,"Competente",AC70=4,"Proficiente",AC70=5,"Master")</f>
        <v>Principiante avanzado</v>
      </c>
      <c r="AE70" s="17" t="s">
        <v>344</v>
      </c>
    </row>
    <row r="71" spans="1:31" x14ac:dyDescent="0.25">
      <c r="A71" t="s">
        <v>200</v>
      </c>
      <c r="B71" t="s">
        <v>212</v>
      </c>
      <c r="C71" t="s">
        <v>221</v>
      </c>
      <c r="D71" t="s">
        <v>223</v>
      </c>
      <c r="E71" t="s">
        <v>226</v>
      </c>
      <c r="F71" t="s">
        <v>239</v>
      </c>
      <c r="G71" t="s">
        <v>252</v>
      </c>
      <c r="H71" s="4"/>
      <c r="I71" s="1">
        <f t="shared" ca="1" si="4"/>
        <v>1483</v>
      </c>
      <c r="J71" s="1" t="str">
        <f t="shared" ca="1" si="5"/>
        <v>3. Mayor a 6 meses</v>
      </c>
      <c r="K71" t="str">
        <f t="shared" si="6"/>
        <v>NO</v>
      </c>
      <c r="L71" t="s">
        <v>185</v>
      </c>
      <c r="M71" t="s">
        <v>265</v>
      </c>
      <c r="N71" t="s">
        <v>29</v>
      </c>
      <c r="O71" t="s">
        <v>29</v>
      </c>
      <c r="P71" t="str">
        <f t="shared" si="7"/>
        <v>GUIDO GHISOLFI NNJavaEVALUACION ANTERIOR</v>
      </c>
      <c r="Q71" t="str">
        <f>BASE[[#This Row],[NombresCalificado]]&amp;BASE[[#This Row],[TipoEvaluacion]]</f>
        <v>GUIDO GHISOLFI NNEVALUACION ANTERIOR</v>
      </c>
      <c r="R71">
        <v>3</v>
      </c>
      <c r="S71" t="s">
        <v>5</v>
      </c>
      <c r="T71" t="s">
        <v>21</v>
      </c>
      <c r="U71" s="17">
        <v>3</v>
      </c>
      <c r="V71" s="17" t="str" cm="1">
        <f t="array" ref="V71">_xlfn.IFS(U71=0,"Prenovato",U71=1,"Novato",U71=2,"Principiante avanzado",U71=3,"Competente",U71=4,"Proficiente",U71=5,"Master")</f>
        <v>Competente</v>
      </c>
      <c r="W71" s="17">
        <v>2</v>
      </c>
      <c r="X71" s="17" t="str" cm="1">
        <f t="array" ref="X71">_xlfn.IFS(W71=0,"No evidenciado",W71=1,"Novato",W71=2,"Principiante avanzado",W71=3,"Competente",W71=4,"Proficiente",W71=5,"Master")</f>
        <v>Principiante avanzado</v>
      </c>
      <c r="Y71" s="17">
        <v>2</v>
      </c>
      <c r="Z71" s="17" t="str" cm="1">
        <f t="array" ref="Z71">_xlfn.IFS(Y71=0,"No evidenciado",Y71=1,"Novato",Y71=2,"Principiante avanzado",Y71=3,"Competente",Y71=4,"Proficiente",Y71=5,"Master")</f>
        <v>Principiante avanzado</v>
      </c>
      <c r="AA71" s="17">
        <v>3</v>
      </c>
      <c r="AB71" s="17" t="str" cm="1">
        <f t="array" ref="AB71">_xlfn.IFS(AA71=0,"No evidenciado",AA71=1,"Novato",AA71=2,"Principiante avanzado",AA71=3,"Competente",AA71=4,"Proficiente",AA71=5,"Master")</f>
        <v>Competente</v>
      </c>
      <c r="AC71" s="17">
        <v>2</v>
      </c>
      <c r="AD71" s="17" t="str" cm="1">
        <f t="array" ref="AD71">_xlfn.IFS(AC71=0,"Prenovato",AC71=1,"Novato",AC71=2,"Principiante avanzado",AC71=3,"Competente",AC71=4,"Proficiente",AC71=5,"Master")</f>
        <v>Principiante avanzado</v>
      </c>
      <c r="AE71" s="17" t="s">
        <v>344</v>
      </c>
    </row>
    <row r="72" spans="1:31" x14ac:dyDescent="0.25">
      <c r="A72" t="s">
        <v>200</v>
      </c>
      <c r="B72" t="s">
        <v>212</v>
      </c>
      <c r="C72" t="s">
        <v>221</v>
      </c>
      <c r="D72" t="s">
        <v>223</v>
      </c>
      <c r="E72" t="s">
        <v>226</v>
      </c>
      <c r="F72" t="s">
        <v>239</v>
      </c>
      <c r="G72" t="s">
        <v>252</v>
      </c>
      <c r="H72" s="4"/>
      <c r="I72" s="1">
        <f t="shared" ca="1" si="4"/>
        <v>1483</v>
      </c>
      <c r="J72" s="1" t="str">
        <f t="shared" ca="1" si="5"/>
        <v>3. Mayor a 6 meses</v>
      </c>
      <c r="K72" t="str">
        <f t="shared" si="6"/>
        <v>NO</v>
      </c>
      <c r="L72" t="s">
        <v>185</v>
      </c>
      <c r="M72" t="s">
        <v>191</v>
      </c>
      <c r="N72" t="s">
        <v>187</v>
      </c>
      <c r="O72" t="s">
        <v>188</v>
      </c>
      <c r="P72" t="str">
        <f t="shared" si="7"/>
        <v>GUIDO GHISOLFI NNSeguridadEVALUACION ANTERIOR</v>
      </c>
      <c r="Q72" t="str">
        <f>BASE[[#This Row],[NombresCalificado]]&amp;BASE[[#This Row],[TipoEvaluacion]]</f>
        <v>GUIDO GHISOLFI NNEVALUACION ANTERIOR</v>
      </c>
      <c r="R72">
        <v>2</v>
      </c>
      <c r="S72" t="s">
        <v>4</v>
      </c>
      <c r="T72" t="s">
        <v>21</v>
      </c>
      <c r="U72" s="17">
        <v>3</v>
      </c>
      <c r="V72" s="17" t="str" cm="1">
        <f t="array" ref="V72">_xlfn.IFS(U72=0,"Prenovato",U72=1,"Novato",U72=2,"Principiante avanzado",U72=3,"Competente",U72=4,"Proficiente",U72=5,"Master")</f>
        <v>Competente</v>
      </c>
      <c r="W72" s="17">
        <v>2</v>
      </c>
      <c r="X72" s="17" t="str" cm="1">
        <f t="array" ref="X72">_xlfn.IFS(W72=0,"No evidenciado",W72=1,"Novato",W72=2,"Principiante avanzado",W72=3,"Competente",W72=4,"Proficiente",W72=5,"Master")</f>
        <v>Principiante avanzado</v>
      </c>
      <c r="Y72" s="17">
        <v>2</v>
      </c>
      <c r="Z72" s="17" t="str" cm="1">
        <f t="array" ref="Z72">_xlfn.IFS(Y72=0,"No evidenciado",Y72=1,"Novato",Y72=2,"Principiante avanzado",Y72=3,"Competente",Y72=4,"Proficiente",Y72=5,"Master")</f>
        <v>Principiante avanzado</v>
      </c>
      <c r="AA72" s="17">
        <v>3</v>
      </c>
      <c r="AB72" s="17" t="str" cm="1">
        <f t="array" ref="AB72">_xlfn.IFS(AA72=0,"No evidenciado",AA72=1,"Novato",AA72=2,"Principiante avanzado",AA72=3,"Competente",AA72=4,"Proficiente",AA72=5,"Master")</f>
        <v>Competente</v>
      </c>
      <c r="AC72" s="17">
        <v>2</v>
      </c>
      <c r="AD72" s="17" t="str" cm="1">
        <f t="array" ref="AD72">_xlfn.IFS(AC72=0,"Prenovato",AC72=1,"Novato",AC72=2,"Principiante avanzado",AC72=3,"Competente",AC72=4,"Proficiente",AC72=5,"Master")</f>
        <v>Principiante avanzado</v>
      </c>
      <c r="AE72" s="17" t="s">
        <v>344</v>
      </c>
    </row>
    <row r="73" spans="1:31" x14ac:dyDescent="0.25">
      <c r="A73" t="s">
        <v>200</v>
      </c>
      <c r="B73" t="s">
        <v>212</v>
      </c>
      <c r="C73" t="s">
        <v>221</v>
      </c>
      <c r="D73" t="s">
        <v>223</v>
      </c>
      <c r="E73" t="s">
        <v>226</v>
      </c>
      <c r="F73" t="s">
        <v>239</v>
      </c>
      <c r="G73" t="s">
        <v>252</v>
      </c>
      <c r="H73" s="4"/>
      <c r="I73" s="1">
        <f t="shared" ca="1" si="4"/>
        <v>1483</v>
      </c>
      <c r="J73" s="1" t="str">
        <f t="shared" ca="1" si="5"/>
        <v>3. Mayor a 6 meses</v>
      </c>
      <c r="K73" t="str">
        <f t="shared" si="6"/>
        <v>NO</v>
      </c>
      <c r="L73" t="s">
        <v>185</v>
      </c>
      <c r="M73" t="s">
        <v>192</v>
      </c>
      <c r="N73" t="s">
        <v>187</v>
      </c>
      <c r="O73" t="s">
        <v>188</v>
      </c>
      <c r="P73" t="str">
        <f t="shared" si="7"/>
        <v>GUIDO GHISOLFI NNSREEVALUACION ANTERIOR</v>
      </c>
      <c r="Q73" t="str">
        <f>BASE[[#This Row],[NombresCalificado]]&amp;BASE[[#This Row],[TipoEvaluacion]]</f>
        <v>GUIDO GHISOLFI NNEVALUACION ANTERIOR</v>
      </c>
      <c r="R73">
        <v>2</v>
      </c>
      <c r="S73" t="s">
        <v>4</v>
      </c>
      <c r="T73" t="s">
        <v>21</v>
      </c>
      <c r="U73" s="17">
        <v>3</v>
      </c>
      <c r="V73" s="17" t="str" cm="1">
        <f t="array" ref="V73">_xlfn.IFS(U73=0,"Prenovato",U73=1,"Novato",U73=2,"Principiante avanzado",U73=3,"Competente",U73=4,"Proficiente",U73=5,"Master")</f>
        <v>Competente</v>
      </c>
      <c r="W73" s="17">
        <v>2</v>
      </c>
      <c r="X73" s="17" t="str" cm="1">
        <f t="array" ref="X73">_xlfn.IFS(W73=0,"No evidenciado",W73=1,"Novato",W73=2,"Principiante avanzado",W73=3,"Competente",W73=4,"Proficiente",W73=5,"Master")</f>
        <v>Principiante avanzado</v>
      </c>
      <c r="Y73" s="17">
        <v>2</v>
      </c>
      <c r="Z73" s="17" t="str" cm="1">
        <f t="array" ref="Z73">_xlfn.IFS(Y73=0,"No evidenciado",Y73=1,"Novato",Y73=2,"Principiante avanzado",Y73=3,"Competente",Y73=4,"Proficiente",Y73=5,"Master")</f>
        <v>Principiante avanzado</v>
      </c>
      <c r="AA73" s="17">
        <v>3</v>
      </c>
      <c r="AB73" s="17" t="str" cm="1">
        <f t="array" ref="AB73">_xlfn.IFS(AA73=0,"No evidenciado",AA73=1,"Novato",AA73=2,"Principiante avanzado",AA73=3,"Competente",AA73=4,"Proficiente",AA73=5,"Master")</f>
        <v>Competente</v>
      </c>
      <c r="AC73" s="17">
        <v>2</v>
      </c>
      <c r="AD73" s="17" t="str" cm="1">
        <f t="array" ref="AD73">_xlfn.IFS(AC73=0,"Prenovato",AC73=1,"Novato",AC73=2,"Principiante avanzado",AC73=3,"Competente",AC73=4,"Proficiente",AC73=5,"Master")</f>
        <v>Principiante avanzado</v>
      </c>
      <c r="AE73" s="17" t="s">
        <v>344</v>
      </c>
    </row>
    <row r="74" spans="1:31" x14ac:dyDescent="0.25">
      <c r="A74" t="s">
        <v>200</v>
      </c>
      <c r="B74" t="s">
        <v>212</v>
      </c>
      <c r="C74" t="s">
        <v>221</v>
      </c>
      <c r="D74" t="s">
        <v>223</v>
      </c>
      <c r="E74" t="s">
        <v>226</v>
      </c>
      <c r="F74" t="s">
        <v>239</v>
      </c>
      <c r="G74" t="s">
        <v>252</v>
      </c>
      <c r="H74" s="4"/>
      <c r="I74" s="1">
        <f t="shared" ca="1" si="4"/>
        <v>1483</v>
      </c>
      <c r="J74" s="1" t="str">
        <f t="shared" ca="1" si="5"/>
        <v>3. Mayor a 6 meses</v>
      </c>
      <c r="K74" t="str">
        <f t="shared" si="6"/>
        <v>NO</v>
      </c>
      <c r="L74" t="s">
        <v>185</v>
      </c>
      <c r="M74" t="s">
        <v>267</v>
      </c>
      <c r="N74" t="s">
        <v>188</v>
      </c>
      <c r="O74" t="s">
        <v>188</v>
      </c>
      <c r="P74" t="str">
        <f t="shared" si="7"/>
        <v>GUIDO GHISOLFI NNSistemas operativos y redesEVALUACION ANTERIOR</v>
      </c>
      <c r="Q74" t="str">
        <f>BASE[[#This Row],[NombresCalificado]]&amp;BASE[[#This Row],[TipoEvaluacion]]</f>
        <v>GUIDO GHISOLFI NNEVALUACION ANTERIOR</v>
      </c>
      <c r="R74">
        <v>3</v>
      </c>
      <c r="S74" t="s">
        <v>5</v>
      </c>
      <c r="T74" t="s">
        <v>21</v>
      </c>
      <c r="U74" s="17">
        <v>3</v>
      </c>
      <c r="V74" s="17" t="str" cm="1">
        <f t="array" ref="V74">_xlfn.IFS(U74=0,"Prenovato",U74=1,"Novato",U74=2,"Principiante avanzado",U74=3,"Competente",U74=4,"Proficiente",U74=5,"Master")</f>
        <v>Competente</v>
      </c>
      <c r="W74" s="17">
        <v>2</v>
      </c>
      <c r="X74" s="17" t="str" cm="1">
        <f t="array" ref="X74">_xlfn.IFS(W74=0,"No evidenciado",W74=1,"Novato",W74=2,"Principiante avanzado",W74=3,"Competente",W74=4,"Proficiente",W74=5,"Master")</f>
        <v>Principiante avanzado</v>
      </c>
      <c r="Y74" s="17">
        <v>2</v>
      </c>
      <c r="Z74" s="17" t="str" cm="1">
        <f t="array" ref="Z74">_xlfn.IFS(Y74=0,"No evidenciado",Y74=1,"Novato",Y74=2,"Principiante avanzado",Y74=3,"Competente",Y74=4,"Proficiente",Y74=5,"Master")</f>
        <v>Principiante avanzado</v>
      </c>
      <c r="AA74" s="17">
        <v>3</v>
      </c>
      <c r="AB74" s="17" t="str" cm="1">
        <f t="array" ref="AB74">_xlfn.IFS(AA74=0,"No evidenciado",AA74=1,"Novato",AA74=2,"Principiante avanzado",AA74=3,"Competente",AA74=4,"Proficiente",AA74=5,"Master")</f>
        <v>Competente</v>
      </c>
      <c r="AC74" s="17">
        <v>2</v>
      </c>
      <c r="AD74" s="17" t="str" cm="1">
        <f t="array" ref="AD74">_xlfn.IFS(AC74=0,"Prenovato",AC74=1,"Novato",AC74=2,"Principiante avanzado",AC74=3,"Competente",AC74=4,"Proficiente",AC74=5,"Master")</f>
        <v>Principiante avanzado</v>
      </c>
      <c r="AE74" s="17" t="s">
        <v>344</v>
      </c>
    </row>
    <row r="75" spans="1:31" x14ac:dyDescent="0.25">
      <c r="A75" t="s">
        <v>200</v>
      </c>
      <c r="B75" t="s">
        <v>212</v>
      </c>
      <c r="C75" t="s">
        <v>221</v>
      </c>
      <c r="D75" t="s">
        <v>223</v>
      </c>
      <c r="E75" t="s">
        <v>226</v>
      </c>
      <c r="F75" t="s">
        <v>239</v>
      </c>
      <c r="G75" t="s">
        <v>252</v>
      </c>
      <c r="H75" s="4"/>
      <c r="I75" s="1">
        <f t="shared" ca="1" si="4"/>
        <v>1483</v>
      </c>
      <c r="J75" s="1" t="str">
        <f t="shared" ca="1" si="5"/>
        <v>3. Mayor a 6 meses</v>
      </c>
      <c r="K75" t="str">
        <f t="shared" si="6"/>
        <v>NO</v>
      </c>
      <c r="L75" t="s">
        <v>185</v>
      </c>
      <c r="M75" t="s">
        <v>193</v>
      </c>
      <c r="N75" t="s">
        <v>29</v>
      </c>
      <c r="O75" t="s">
        <v>29</v>
      </c>
      <c r="P75" t="str">
        <f t="shared" si="7"/>
        <v>GUIDO GHISOLFI NNPruebas para desarrolladoresEVALUACION ANTERIOR</v>
      </c>
      <c r="Q75" t="str">
        <f>BASE[[#This Row],[NombresCalificado]]&amp;BASE[[#This Row],[TipoEvaluacion]]</f>
        <v>GUIDO GHISOLFI NNEVALUACION ANTERIOR</v>
      </c>
      <c r="R75">
        <v>3</v>
      </c>
      <c r="S75" t="s">
        <v>5</v>
      </c>
      <c r="T75" t="s">
        <v>21</v>
      </c>
      <c r="U75" s="17">
        <v>3</v>
      </c>
      <c r="V75" s="17" t="str" cm="1">
        <f t="array" ref="V75">_xlfn.IFS(U75=0,"Prenovato",U75=1,"Novato",U75=2,"Principiante avanzado",U75=3,"Competente",U75=4,"Proficiente",U75=5,"Master")</f>
        <v>Competente</v>
      </c>
      <c r="W75" s="17">
        <v>2</v>
      </c>
      <c r="X75" s="17" t="str" cm="1">
        <f t="array" ref="X75">_xlfn.IFS(W75=0,"No evidenciado",W75=1,"Novato",W75=2,"Principiante avanzado",W75=3,"Competente",W75=4,"Proficiente",W75=5,"Master")</f>
        <v>Principiante avanzado</v>
      </c>
      <c r="Y75" s="17">
        <v>2</v>
      </c>
      <c r="Z75" s="17" t="str" cm="1">
        <f t="array" ref="Z75">_xlfn.IFS(Y75=0,"No evidenciado",Y75=1,"Novato",Y75=2,"Principiante avanzado",Y75=3,"Competente",Y75=4,"Proficiente",Y75=5,"Master")</f>
        <v>Principiante avanzado</v>
      </c>
      <c r="AA75" s="17">
        <v>3</v>
      </c>
      <c r="AB75" s="17" t="str" cm="1">
        <f t="array" ref="AB75">_xlfn.IFS(AA75=0,"No evidenciado",AA75=1,"Novato",AA75=2,"Principiante avanzado",AA75=3,"Competente",AA75=4,"Proficiente",AA75=5,"Master")</f>
        <v>Competente</v>
      </c>
      <c r="AC75" s="17">
        <v>2</v>
      </c>
      <c r="AD75" s="17" t="str" cm="1">
        <f t="array" ref="AD75">_xlfn.IFS(AC75=0,"Prenovato",AC75=1,"Novato",AC75=2,"Principiante avanzado",AC75=3,"Competente",AC75=4,"Proficiente",AC75=5,"Master")</f>
        <v>Principiante avanzado</v>
      </c>
      <c r="AE75" s="17" t="s">
        <v>344</v>
      </c>
    </row>
    <row r="76" spans="1:31" x14ac:dyDescent="0.25">
      <c r="A76" t="s">
        <v>200</v>
      </c>
      <c r="B76" t="s">
        <v>212</v>
      </c>
      <c r="C76" t="s">
        <v>221</v>
      </c>
      <c r="D76" t="s">
        <v>223</v>
      </c>
      <c r="E76" t="s">
        <v>226</v>
      </c>
      <c r="F76" t="s">
        <v>239</v>
      </c>
      <c r="G76" t="s">
        <v>252</v>
      </c>
      <c r="H76" s="4"/>
      <c r="I76" s="1">
        <f t="shared" ca="1" si="4"/>
        <v>1483</v>
      </c>
      <c r="J76" s="1" t="str">
        <f t="shared" ca="1" si="5"/>
        <v>3. Mayor a 6 meses</v>
      </c>
      <c r="K76" t="str">
        <f t="shared" si="6"/>
        <v>NO</v>
      </c>
      <c r="L76" t="s">
        <v>185</v>
      </c>
      <c r="M76" t="s">
        <v>268</v>
      </c>
      <c r="N76" t="s">
        <v>188</v>
      </c>
      <c r="O76" t="s">
        <v>188</v>
      </c>
      <c r="P76" t="str">
        <f t="shared" si="7"/>
        <v>GUIDO GHISOLFI NNGobernanza de TIEVALUACION ANTERIOR</v>
      </c>
      <c r="Q76" t="str">
        <f>BASE[[#This Row],[NombresCalificado]]&amp;BASE[[#This Row],[TipoEvaluacion]]</f>
        <v>GUIDO GHISOLFI NNEVALUACION ANTERIOR</v>
      </c>
      <c r="R76">
        <v>0</v>
      </c>
      <c r="S76" t="s">
        <v>195</v>
      </c>
      <c r="T76" t="s">
        <v>21</v>
      </c>
      <c r="U76" s="17">
        <v>3</v>
      </c>
      <c r="V76" s="17" t="str" cm="1">
        <f t="array" ref="V76">_xlfn.IFS(U76=0,"Prenovato",U76=1,"Novato",U76=2,"Principiante avanzado",U76=3,"Competente",U76=4,"Proficiente",U76=5,"Master")</f>
        <v>Competente</v>
      </c>
      <c r="W76" s="17">
        <v>2</v>
      </c>
      <c r="X76" s="17" t="str" cm="1">
        <f t="array" ref="X76">_xlfn.IFS(W76=0,"No evidenciado",W76=1,"Novato",W76=2,"Principiante avanzado",W76=3,"Competente",W76=4,"Proficiente",W76=5,"Master")</f>
        <v>Principiante avanzado</v>
      </c>
      <c r="Y76" s="17">
        <v>2</v>
      </c>
      <c r="Z76" s="17" t="str" cm="1">
        <f t="array" ref="Z76">_xlfn.IFS(Y76=0,"No evidenciado",Y76=1,"Novato",Y76=2,"Principiante avanzado",Y76=3,"Competente",Y76=4,"Proficiente",Y76=5,"Master")</f>
        <v>Principiante avanzado</v>
      </c>
      <c r="AA76" s="17">
        <v>3</v>
      </c>
      <c r="AB76" s="17" t="str" cm="1">
        <f t="array" ref="AB76">_xlfn.IFS(AA76=0,"No evidenciado",AA76=1,"Novato",AA76=2,"Principiante avanzado",AA76=3,"Competente",AA76=4,"Proficiente",AA76=5,"Master")</f>
        <v>Competente</v>
      </c>
      <c r="AC76" s="17">
        <v>2</v>
      </c>
      <c r="AD76" s="17" t="str" cm="1">
        <f t="array" ref="AD76">_xlfn.IFS(AC76=0,"Prenovato",AC76=1,"Novato",AC76=2,"Principiante avanzado",AC76=3,"Competente",AC76=4,"Proficiente",AC76=5,"Master")</f>
        <v>Principiante avanzado</v>
      </c>
      <c r="AE76" s="17" t="s">
        <v>344</v>
      </c>
    </row>
    <row r="77" spans="1:31" x14ac:dyDescent="0.25">
      <c r="A77" t="s">
        <v>200</v>
      </c>
      <c r="B77" t="s">
        <v>212</v>
      </c>
      <c r="C77" t="s">
        <v>221</v>
      </c>
      <c r="D77" t="s">
        <v>223</v>
      </c>
      <c r="E77" t="s">
        <v>226</v>
      </c>
      <c r="F77" t="s">
        <v>239</v>
      </c>
      <c r="G77" t="s">
        <v>252</v>
      </c>
      <c r="H77" s="4"/>
      <c r="I77" s="1">
        <f t="shared" ca="1" si="4"/>
        <v>1483</v>
      </c>
      <c r="J77" s="1" t="str">
        <f t="shared" ca="1" si="5"/>
        <v>3. Mayor a 6 meses</v>
      </c>
      <c r="K77" t="str">
        <f t="shared" si="6"/>
        <v>NO</v>
      </c>
      <c r="L77" t="s">
        <v>185</v>
      </c>
      <c r="M77" t="s">
        <v>269</v>
      </c>
      <c r="N77" t="s">
        <v>188</v>
      </c>
      <c r="O77" t="s">
        <v>188</v>
      </c>
      <c r="P77" t="str">
        <f t="shared" si="7"/>
        <v>GUIDO GHISOLFI NNWarehouseEVALUACION ANTERIOR</v>
      </c>
      <c r="Q77" t="str">
        <f>BASE[[#This Row],[NombresCalificado]]&amp;BASE[[#This Row],[TipoEvaluacion]]</f>
        <v>GUIDO GHISOLFI NNEVALUACION ANTERIOR</v>
      </c>
      <c r="R77">
        <v>3</v>
      </c>
      <c r="S77" t="s">
        <v>5</v>
      </c>
      <c r="T77" t="s">
        <v>21</v>
      </c>
      <c r="U77" s="17">
        <v>3</v>
      </c>
      <c r="V77" s="17" t="str" cm="1">
        <f t="array" ref="V77">_xlfn.IFS(U77=0,"Prenovato",U77=1,"Novato",U77=2,"Principiante avanzado",U77=3,"Competente",U77=4,"Proficiente",U77=5,"Master")</f>
        <v>Competente</v>
      </c>
      <c r="W77" s="17">
        <v>2</v>
      </c>
      <c r="X77" s="17" t="str" cm="1">
        <f t="array" ref="X77">_xlfn.IFS(W77=0,"No evidenciado",W77=1,"Novato",W77=2,"Principiante avanzado",W77=3,"Competente",W77=4,"Proficiente",W77=5,"Master")</f>
        <v>Principiante avanzado</v>
      </c>
      <c r="Y77" s="17">
        <v>2</v>
      </c>
      <c r="Z77" s="17" t="str" cm="1">
        <f t="array" ref="Z77">_xlfn.IFS(Y77=0,"No evidenciado",Y77=1,"Novato",Y77=2,"Principiante avanzado",Y77=3,"Competente",Y77=4,"Proficiente",Y77=5,"Master")</f>
        <v>Principiante avanzado</v>
      </c>
      <c r="AA77" s="17">
        <v>3</v>
      </c>
      <c r="AB77" s="17" t="str" cm="1">
        <f t="array" ref="AB77">_xlfn.IFS(AA77=0,"No evidenciado",AA77=1,"Novato",AA77=2,"Principiante avanzado",AA77=3,"Competente",AA77=4,"Proficiente",AA77=5,"Master")</f>
        <v>Competente</v>
      </c>
      <c r="AC77" s="17">
        <v>2</v>
      </c>
      <c r="AD77" s="17" t="str" cm="1">
        <f t="array" ref="AD77">_xlfn.IFS(AC77=0,"Prenovato",AC77=1,"Novato",AC77=2,"Principiante avanzado",AC77=3,"Competente",AC77=4,"Proficiente",AC77=5,"Master")</f>
        <v>Principiante avanzado</v>
      </c>
      <c r="AE77" s="17" t="s">
        <v>344</v>
      </c>
    </row>
    <row r="78" spans="1:31" x14ac:dyDescent="0.25">
      <c r="A78" t="s">
        <v>200</v>
      </c>
      <c r="B78" t="s">
        <v>212</v>
      </c>
      <c r="C78" t="s">
        <v>221</v>
      </c>
      <c r="D78" t="s">
        <v>223</v>
      </c>
      <c r="E78" t="s">
        <v>226</v>
      </c>
      <c r="F78" t="s">
        <v>239</v>
      </c>
      <c r="G78" t="s">
        <v>252</v>
      </c>
      <c r="H78" s="4"/>
      <c r="I78" s="1">
        <f t="shared" ca="1" si="4"/>
        <v>1483</v>
      </c>
      <c r="J78" s="1" t="str">
        <f t="shared" ca="1" si="5"/>
        <v>3. Mayor a 6 meses</v>
      </c>
      <c r="K78" t="str">
        <f t="shared" si="6"/>
        <v>NO</v>
      </c>
      <c r="L78" t="s">
        <v>185</v>
      </c>
      <c r="M78" t="s">
        <v>168</v>
      </c>
      <c r="N78" t="s">
        <v>188</v>
      </c>
      <c r="O78" t="s">
        <v>188</v>
      </c>
      <c r="P78" t="str">
        <f t="shared" si="7"/>
        <v>GUIDO GHISOLFI NNBase de datos No-SQLEVALUACION ANTERIOR</v>
      </c>
      <c r="Q78" t="str">
        <f>BASE[[#This Row],[NombresCalificado]]&amp;BASE[[#This Row],[TipoEvaluacion]]</f>
        <v>GUIDO GHISOLFI NNEVALUACION ANTERIOR</v>
      </c>
      <c r="R78">
        <v>2</v>
      </c>
      <c r="S78" t="s">
        <v>4</v>
      </c>
      <c r="T78" t="s">
        <v>21</v>
      </c>
      <c r="U78" s="17">
        <v>3</v>
      </c>
      <c r="V78" s="17" t="str" cm="1">
        <f t="array" ref="V78">_xlfn.IFS(U78=0,"Prenovato",U78=1,"Novato",U78=2,"Principiante avanzado",U78=3,"Competente",U78=4,"Proficiente",U78=5,"Master")</f>
        <v>Competente</v>
      </c>
      <c r="W78" s="17">
        <v>2</v>
      </c>
      <c r="X78" s="17" t="str" cm="1">
        <f t="array" ref="X78">_xlfn.IFS(W78=0,"No evidenciado",W78=1,"Novato",W78=2,"Principiante avanzado",W78=3,"Competente",W78=4,"Proficiente",W78=5,"Master")</f>
        <v>Principiante avanzado</v>
      </c>
      <c r="Y78" s="17">
        <v>2</v>
      </c>
      <c r="Z78" s="17" t="str" cm="1">
        <f t="array" ref="Z78">_xlfn.IFS(Y78=0,"No evidenciado",Y78=1,"Novato",Y78=2,"Principiante avanzado",Y78=3,"Competente",Y78=4,"Proficiente",Y78=5,"Master")</f>
        <v>Principiante avanzado</v>
      </c>
      <c r="AA78" s="17">
        <v>3</v>
      </c>
      <c r="AB78" s="17" t="str" cm="1">
        <f t="array" ref="AB78">_xlfn.IFS(AA78=0,"No evidenciado",AA78=1,"Novato",AA78=2,"Principiante avanzado",AA78=3,"Competente",AA78=4,"Proficiente",AA78=5,"Master")</f>
        <v>Competente</v>
      </c>
      <c r="AC78" s="17">
        <v>2</v>
      </c>
      <c r="AD78" s="17" t="str" cm="1">
        <f t="array" ref="AD78">_xlfn.IFS(AC78=0,"Prenovato",AC78=1,"Novato",AC78=2,"Principiante avanzado",AC78=3,"Competente",AC78=4,"Proficiente",AC78=5,"Master")</f>
        <v>Principiante avanzado</v>
      </c>
      <c r="AE78" s="17" t="s">
        <v>344</v>
      </c>
    </row>
    <row r="79" spans="1:31" x14ac:dyDescent="0.25">
      <c r="A79" t="s">
        <v>200</v>
      </c>
      <c r="B79" t="s">
        <v>212</v>
      </c>
      <c r="C79" t="s">
        <v>221</v>
      </c>
      <c r="D79" t="s">
        <v>223</v>
      </c>
      <c r="E79" t="s">
        <v>226</v>
      </c>
      <c r="F79" t="s">
        <v>239</v>
      </c>
      <c r="G79" t="s">
        <v>252</v>
      </c>
      <c r="H79" s="4"/>
      <c r="I79" s="1">
        <f t="shared" ca="1" si="4"/>
        <v>1483</v>
      </c>
      <c r="J79" s="1" t="str">
        <f t="shared" ca="1" si="5"/>
        <v>3. Mayor a 6 meses</v>
      </c>
      <c r="K79" t="str">
        <f t="shared" si="6"/>
        <v>NO</v>
      </c>
      <c r="L79" t="s">
        <v>185</v>
      </c>
      <c r="M79" t="s">
        <v>169</v>
      </c>
      <c r="N79" t="s">
        <v>187</v>
      </c>
      <c r="O79" t="s">
        <v>188</v>
      </c>
      <c r="P79" t="str">
        <f t="shared" si="7"/>
        <v>GUIDO GHISOLFI NNCI-CDEVALUACION ANTERIOR</v>
      </c>
      <c r="Q79" t="str">
        <f>BASE[[#This Row],[NombresCalificado]]&amp;BASE[[#This Row],[TipoEvaluacion]]</f>
        <v>GUIDO GHISOLFI NNEVALUACION ANTERIOR</v>
      </c>
      <c r="R79">
        <v>3</v>
      </c>
      <c r="S79" t="s">
        <v>5</v>
      </c>
      <c r="T79" t="s">
        <v>21</v>
      </c>
      <c r="U79" s="17">
        <v>3</v>
      </c>
      <c r="V79" s="17" t="str" cm="1">
        <f t="array" ref="V79">_xlfn.IFS(U79=0,"Prenovato",U79=1,"Novato",U79=2,"Principiante avanzado",U79=3,"Competente",U79=4,"Proficiente",U79=5,"Master")</f>
        <v>Competente</v>
      </c>
      <c r="W79" s="17">
        <v>2</v>
      </c>
      <c r="X79" s="17" t="str" cm="1">
        <f t="array" ref="X79">_xlfn.IFS(W79=0,"No evidenciado",W79=1,"Novato",W79=2,"Principiante avanzado",W79=3,"Competente",W79=4,"Proficiente",W79=5,"Master")</f>
        <v>Principiante avanzado</v>
      </c>
      <c r="Y79" s="17">
        <v>2</v>
      </c>
      <c r="Z79" s="17" t="str" cm="1">
        <f t="array" ref="Z79">_xlfn.IFS(Y79=0,"No evidenciado",Y79=1,"Novato",Y79=2,"Principiante avanzado",Y79=3,"Competente",Y79=4,"Proficiente",Y79=5,"Master")</f>
        <v>Principiante avanzado</v>
      </c>
      <c r="AA79" s="17">
        <v>3</v>
      </c>
      <c r="AB79" s="17" t="str" cm="1">
        <f t="array" ref="AB79">_xlfn.IFS(AA79=0,"No evidenciado",AA79=1,"Novato",AA79=2,"Principiante avanzado",AA79=3,"Competente",AA79=4,"Proficiente",AA79=5,"Master")</f>
        <v>Competente</v>
      </c>
      <c r="AC79" s="17">
        <v>2</v>
      </c>
      <c r="AD79" s="17" t="str" cm="1">
        <f t="array" ref="AD79">_xlfn.IFS(AC79=0,"Prenovato",AC79=1,"Novato",AC79=2,"Principiante avanzado",AC79=3,"Competente",AC79=4,"Proficiente",AC79=5,"Master")</f>
        <v>Principiante avanzado</v>
      </c>
      <c r="AE79" s="17" t="s">
        <v>344</v>
      </c>
    </row>
    <row r="80" spans="1:31" x14ac:dyDescent="0.25">
      <c r="A80" t="s">
        <v>200</v>
      </c>
      <c r="B80" t="s">
        <v>212</v>
      </c>
      <c r="C80" t="s">
        <v>221</v>
      </c>
      <c r="D80" t="s">
        <v>223</v>
      </c>
      <c r="E80" t="s">
        <v>226</v>
      </c>
      <c r="F80" t="s">
        <v>239</v>
      </c>
      <c r="G80" t="s">
        <v>252</v>
      </c>
      <c r="H80" s="4"/>
      <c r="I80" s="1">
        <f t="shared" ca="1" si="4"/>
        <v>1483</v>
      </c>
      <c r="J80" s="1" t="str">
        <f t="shared" ca="1" si="5"/>
        <v>3. Mayor a 6 meses</v>
      </c>
      <c r="K80" t="str">
        <f t="shared" si="6"/>
        <v>NO</v>
      </c>
      <c r="L80" t="s">
        <v>185</v>
      </c>
      <c r="M80" t="s">
        <v>170</v>
      </c>
      <c r="N80" t="s">
        <v>29</v>
      </c>
      <c r="O80" t="s">
        <v>29</v>
      </c>
      <c r="P80" t="str">
        <f t="shared" si="7"/>
        <v>GUIDO GHISOLFI NNBase de datos relacionalEVALUACION ANTERIOR</v>
      </c>
      <c r="Q80" t="str">
        <f>BASE[[#This Row],[NombresCalificado]]&amp;BASE[[#This Row],[TipoEvaluacion]]</f>
        <v>GUIDO GHISOLFI NNEVALUACION ANTERIOR</v>
      </c>
      <c r="R80">
        <v>3</v>
      </c>
      <c r="S80" t="s">
        <v>5</v>
      </c>
      <c r="T80" t="s">
        <v>21</v>
      </c>
      <c r="U80" s="17">
        <v>3</v>
      </c>
      <c r="V80" s="17" t="str" cm="1">
        <f t="array" ref="V80">_xlfn.IFS(U80=0,"Prenovato",U80=1,"Novato",U80=2,"Principiante avanzado",U80=3,"Competente",U80=4,"Proficiente",U80=5,"Master")</f>
        <v>Competente</v>
      </c>
      <c r="W80" s="17">
        <v>2</v>
      </c>
      <c r="X80" s="17" t="str" cm="1">
        <f t="array" ref="X80">_xlfn.IFS(W80=0,"No evidenciado",W80=1,"Novato",W80=2,"Principiante avanzado",W80=3,"Competente",W80=4,"Proficiente",W80=5,"Master")</f>
        <v>Principiante avanzado</v>
      </c>
      <c r="Y80" s="17">
        <v>2</v>
      </c>
      <c r="Z80" s="17" t="str" cm="1">
        <f t="array" ref="Z80">_xlfn.IFS(Y80=0,"No evidenciado",Y80=1,"Novato",Y80=2,"Principiante avanzado",Y80=3,"Competente",Y80=4,"Proficiente",Y80=5,"Master")</f>
        <v>Principiante avanzado</v>
      </c>
      <c r="AA80" s="17">
        <v>3</v>
      </c>
      <c r="AB80" s="17" t="str" cm="1">
        <f t="array" ref="AB80">_xlfn.IFS(AA80=0,"No evidenciado",AA80=1,"Novato",AA80=2,"Principiante avanzado",AA80=3,"Competente",AA80=4,"Proficiente",AA80=5,"Master")</f>
        <v>Competente</v>
      </c>
      <c r="AC80" s="17">
        <v>2</v>
      </c>
      <c r="AD80" s="17" t="str" cm="1">
        <f t="array" ref="AD80">_xlfn.IFS(AC80=0,"Prenovato",AC80=1,"Novato",AC80=2,"Principiante avanzado",AC80=3,"Competente",AC80=4,"Proficiente",AC80=5,"Master")</f>
        <v>Principiante avanzado</v>
      </c>
      <c r="AE80" s="17" t="s">
        <v>344</v>
      </c>
    </row>
    <row r="81" spans="1:31" x14ac:dyDescent="0.25">
      <c r="A81" t="s">
        <v>200</v>
      </c>
      <c r="B81" t="s">
        <v>212</v>
      </c>
      <c r="C81" t="s">
        <v>221</v>
      </c>
      <c r="D81" t="s">
        <v>223</v>
      </c>
      <c r="E81" t="s">
        <v>226</v>
      </c>
      <c r="F81" t="s">
        <v>239</v>
      </c>
      <c r="G81" t="s">
        <v>252</v>
      </c>
      <c r="H81" s="4"/>
      <c r="I81" s="1">
        <f t="shared" ref="I81:I144" ca="1" si="8">DATEDIF(H81,TODAY(),"m")</f>
        <v>1483</v>
      </c>
      <c r="J81" s="1" t="str">
        <f t="shared" ref="J81:J144" ca="1" si="9">IF(I81&lt;=3,"1. Menor o igual a 3 meses",IF(I81&lt;=6,"2. Entre 4 - 6 meses","3. Mayor a 6 meses"))</f>
        <v>3. Mayor a 6 meses</v>
      </c>
      <c r="K81" t="str">
        <f t="shared" ref="K81:K144" si="10">IF(COUNTIFS($E$2:$E$545,E81,$O$2:$O$545,"PRINCIPAL",$R$2:$R$545,0)&gt;0,"SI","NO")</f>
        <v>NO</v>
      </c>
      <c r="L81" t="s">
        <v>185</v>
      </c>
      <c r="M81" t="s">
        <v>58</v>
      </c>
      <c r="N81" t="s">
        <v>29</v>
      </c>
      <c r="O81" t="s">
        <v>29</v>
      </c>
      <c r="P81" t="str">
        <f t="shared" ref="P81:P144" si="11">F81&amp;M81&amp;AE81</f>
        <v>GUIDO GHISOLFI NNControl de versionesEVALUACION ANTERIOR</v>
      </c>
      <c r="Q81" t="str">
        <f>BASE[[#This Row],[NombresCalificado]]&amp;BASE[[#This Row],[TipoEvaluacion]]</f>
        <v>GUIDO GHISOLFI NNEVALUACION ANTERIOR</v>
      </c>
      <c r="R81">
        <v>3</v>
      </c>
      <c r="S81" t="s">
        <v>5</v>
      </c>
      <c r="T81" t="s">
        <v>21</v>
      </c>
      <c r="U81" s="17">
        <v>3</v>
      </c>
      <c r="V81" s="17" t="str" cm="1">
        <f t="array" ref="V81">_xlfn.IFS(U81=0,"Prenovato",U81=1,"Novato",U81=2,"Principiante avanzado",U81=3,"Competente",U81=4,"Proficiente",U81=5,"Master")</f>
        <v>Competente</v>
      </c>
      <c r="W81" s="17">
        <v>2</v>
      </c>
      <c r="X81" s="17" t="str" cm="1">
        <f t="array" ref="X81">_xlfn.IFS(W81=0,"No evidenciado",W81=1,"Novato",W81=2,"Principiante avanzado",W81=3,"Competente",W81=4,"Proficiente",W81=5,"Master")</f>
        <v>Principiante avanzado</v>
      </c>
      <c r="Y81" s="17">
        <v>2</v>
      </c>
      <c r="Z81" s="17" t="str" cm="1">
        <f t="array" ref="Z81">_xlfn.IFS(Y81=0,"No evidenciado",Y81=1,"Novato",Y81=2,"Principiante avanzado",Y81=3,"Competente",Y81=4,"Proficiente",Y81=5,"Master")</f>
        <v>Principiante avanzado</v>
      </c>
      <c r="AA81" s="17">
        <v>3</v>
      </c>
      <c r="AB81" s="17" t="str" cm="1">
        <f t="array" ref="AB81">_xlfn.IFS(AA81=0,"No evidenciado",AA81=1,"Novato",AA81=2,"Principiante avanzado",AA81=3,"Competente",AA81=4,"Proficiente",AA81=5,"Master")</f>
        <v>Competente</v>
      </c>
      <c r="AC81" s="17">
        <v>2</v>
      </c>
      <c r="AD81" s="17" t="str" cm="1">
        <f t="array" ref="AD81">_xlfn.IFS(AC81=0,"Prenovato",AC81=1,"Novato",AC81=2,"Principiante avanzado",AC81=3,"Competente",AC81=4,"Proficiente",AC81=5,"Master")</f>
        <v>Principiante avanzado</v>
      </c>
      <c r="AE81" s="17" t="s">
        <v>344</v>
      </c>
    </row>
    <row r="82" spans="1:31" x14ac:dyDescent="0.25">
      <c r="A82" t="s">
        <v>200</v>
      </c>
      <c r="B82" t="s">
        <v>212</v>
      </c>
      <c r="C82" t="s">
        <v>221</v>
      </c>
      <c r="D82" t="s">
        <v>223</v>
      </c>
      <c r="E82" t="s">
        <v>226</v>
      </c>
      <c r="F82" t="s">
        <v>239</v>
      </c>
      <c r="G82" t="s">
        <v>252</v>
      </c>
      <c r="H82" s="4"/>
      <c r="I82" s="1">
        <f t="shared" ca="1" si="8"/>
        <v>1483</v>
      </c>
      <c r="J82" s="1" t="str">
        <f t="shared" ca="1" si="9"/>
        <v>3. Mayor a 6 meses</v>
      </c>
      <c r="K82" t="str">
        <f t="shared" si="10"/>
        <v>NO</v>
      </c>
      <c r="L82" t="s">
        <v>185</v>
      </c>
      <c r="M82" t="s">
        <v>270</v>
      </c>
      <c r="N82" t="s">
        <v>187</v>
      </c>
      <c r="O82" t="s">
        <v>188</v>
      </c>
      <c r="P82" t="str">
        <f t="shared" si="11"/>
        <v>GUIDO GHISOLFI NNArquitectura de soluciónEVALUACION ANTERIOR</v>
      </c>
      <c r="Q82" t="str">
        <f>BASE[[#This Row],[NombresCalificado]]&amp;BASE[[#This Row],[TipoEvaluacion]]</f>
        <v>GUIDO GHISOLFI NNEVALUACION ANTERIOR</v>
      </c>
      <c r="R82">
        <v>2</v>
      </c>
      <c r="S82" t="s">
        <v>4</v>
      </c>
      <c r="T82" t="s">
        <v>21</v>
      </c>
      <c r="U82" s="17">
        <v>3</v>
      </c>
      <c r="V82" s="17" t="str" cm="1">
        <f t="array" ref="V82">_xlfn.IFS(U82=0,"Prenovato",U82=1,"Novato",U82=2,"Principiante avanzado",U82=3,"Competente",U82=4,"Proficiente",U82=5,"Master")</f>
        <v>Competente</v>
      </c>
      <c r="W82" s="17">
        <v>2</v>
      </c>
      <c r="X82" s="17" t="str" cm="1">
        <f t="array" ref="X82">_xlfn.IFS(W82=0,"No evidenciado",W82=1,"Novato",W82=2,"Principiante avanzado",W82=3,"Competente",W82=4,"Proficiente",W82=5,"Master")</f>
        <v>Principiante avanzado</v>
      </c>
      <c r="Y82" s="17">
        <v>2</v>
      </c>
      <c r="Z82" s="17" t="str" cm="1">
        <f t="array" ref="Z82">_xlfn.IFS(Y82=0,"No evidenciado",Y82=1,"Novato",Y82=2,"Principiante avanzado",Y82=3,"Competente",Y82=4,"Proficiente",Y82=5,"Master")</f>
        <v>Principiante avanzado</v>
      </c>
      <c r="AA82" s="17">
        <v>3</v>
      </c>
      <c r="AB82" s="17" t="str" cm="1">
        <f t="array" ref="AB82">_xlfn.IFS(AA82=0,"No evidenciado",AA82=1,"Novato",AA82=2,"Principiante avanzado",AA82=3,"Competente",AA82=4,"Proficiente",AA82=5,"Master")</f>
        <v>Competente</v>
      </c>
      <c r="AC82" s="17">
        <v>2</v>
      </c>
      <c r="AD82" s="17" t="str" cm="1">
        <f t="array" ref="AD82">_xlfn.IFS(AC82=0,"Prenovato",AC82=1,"Novato",AC82=2,"Principiante avanzado",AC82=3,"Competente",AC82=4,"Proficiente",AC82=5,"Master")</f>
        <v>Principiante avanzado</v>
      </c>
      <c r="AE82" s="17" t="s">
        <v>344</v>
      </c>
    </row>
    <row r="83" spans="1:31" x14ac:dyDescent="0.25">
      <c r="A83" t="s">
        <v>200</v>
      </c>
      <c r="B83" t="s">
        <v>212</v>
      </c>
      <c r="C83" t="s">
        <v>221</v>
      </c>
      <c r="D83" t="s">
        <v>223</v>
      </c>
      <c r="E83" t="s">
        <v>226</v>
      </c>
      <c r="F83" t="s">
        <v>239</v>
      </c>
      <c r="G83" t="s">
        <v>252</v>
      </c>
      <c r="H83" s="4"/>
      <c r="I83" s="1">
        <f t="shared" ca="1" si="8"/>
        <v>1483</v>
      </c>
      <c r="J83" s="1" t="str">
        <f t="shared" ca="1" si="9"/>
        <v>3. Mayor a 6 meses</v>
      </c>
      <c r="K83" t="str">
        <f t="shared" si="10"/>
        <v>NO</v>
      </c>
      <c r="L83" t="s">
        <v>185</v>
      </c>
      <c r="M83" t="s">
        <v>342</v>
      </c>
      <c r="N83" t="s">
        <v>188</v>
      </c>
      <c r="O83" t="s">
        <v>188</v>
      </c>
      <c r="P83" t="str">
        <f t="shared" si="11"/>
        <v>GUIDO GHISOLFI NNContenedoresEVALUACION ANTERIOR</v>
      </c>
      <c r="Q83" t="str">
        <f>BASE[[#This Row],[NombresCalificado]]&amp;BASE[[#This Row],[TipoEvaluacion]]</f>
        <v>GUIDO GHISOLFI NNEVALUACION ANTERIOR</v>
      </c>
      <c r="R83">
        <v>2</v>
      </c>
      <c r="S83" t="s">
        <v>4</v>
      </c>
      <c r="T83" t="s">
        <v>21</v>
      </c>
      <c r="U83" s="17">
        <v>3</v>
      </c>
      <c r="V83" s="17" t="str" cm="1">
        <f t="array" ref="V83">_xlfn.IFS(U83=0,"Prenovato",U83=1,"Novato",U83=2,"Principiante avanzado",U83=3,"Competente",U83=4,"Proficiente",U83=5,"Master")</f>
        <v>Competente</v>
      </c>
      <c r="W83" s="17">
        <v>2</v>
      </c>
      <c r="X83" s="17" t="str" cm="1">
        <f t="array" ref="X83">_xlfn.IFS(W83=0,"No evidenciado",W83=1,"Novato",W83=2,"Principiante avanzado",W83=3,"Competente",W83=4,"Proficiente",W83=5,"Master")</f>
        <v>Principiante avanzado</v>
      </c>
      <c r="Y83" s="17">
        <v>2</v>
      </c>
      <c r="Z83" s="17" t="str" cm="1">
        <f t="array" ref="Z83">_xlfn.IFS(Y83=0,"No evidenciado",Y83=1,"Novato",Y83=2,"Principiante avanzado",Y83=3,"Competente",Y83=4,"Proficiente",Y83=5,"Master")</f>
        <v>Principiante avanzado</v>
      </c>
      <c r="AA83" s="17">
        <v>3</v>
      </c>
      <c r="AB83" s="17" t="str" cm="1">
        <f t="array" ref="AB83">_xlfn.IFS(AA83=0,"No evidenciado",AA83=1,"Novato",AA83=2,"Principiante avanzado",AA83=3,"Competente",AA83=4,"Proficiente",AA83=5,"Master")</f>
        <v>Competente</v>
      </c>
      <c r="AC83" s="17">
        <v>2</v>
      </c>
      <c r="AD83" s="17" t="str" cm="1">
        <f t="array" ref="AD83">_xlfn.IFS(AC83=0,"Prenovato",AC83=1,"Novato",AC83=2,"Principiante avanzado",AC83=3,"Competente",AC83=4,"Proficiente",AC83=5,"Master")</f>
        <v>Principiante avanzado</v>
      </c>
      <c r="AE83" s="17" t="s">
        <v>344</v>
      </c>
    </row>
    <row r="84" spans="1:31" x14ac:dyDescent="0.25">
      <c r="A84" t="s">
        <v>200</v>
      </c>
      <c r="B84" t="s">
        <v>212</v>
      </c>
      <c r="C84" t="s">
        <v>221</v>
      </c>
      <c r="D84" t="s">
        <v>223</v>
      </c>
      <c r="E84" t="s">
        <v>226</v>
      </c>
      <c r="F84" t="s">
        <v>239</v>
      </c>
      <c r="G84" t="s">
        <v>252</v>
      </c>
      <c r="H84" s="4"/>
      <c r="I84" s="1">
        <f t="shared" ca="1" si="8"/>
        <v>1483</v>
      </c>
      <c r="J84" s="1" t="str">
        <f t="shared" ca="1" si="9"/>
        <v>3. Mayor a 6 meses</v>
      </c>
      <c r="K84" t="str">
        <f t="shared" si="10"/>
        <v>NO</v>
      </c>
      <c r="L84" t="s">
        <v>185</v>
      </c>
      <c r="M84" t="s">
        <v>194</v>
      </c>
      <c r="N84" t="s">
        <v>187</v>
      </c>
      <c r="O84" t="s">
        <v>188</v>
      </c>
      <c r="P84" t="str">
        <f t="shared" si="11"/>
        <v>GUIDO GHISOLFI NNIntegración de sistemasEVALUACION ANTERIOR</v>
      </c>
      <c r="Q84" t="str">
        <f>BASE[[#This Row],[NombresCalificado]]&amp;BASE[[#This Row],[TipoEvaluacion]]</f>
        <v>GUIDO GHISOLFI NNEVALUACION ANTERIOR</v>
      </c>
      <c r="R84">
        <v>3</v>
      </c>
      <c r="S84" t="s">
        <v>5</v>
      </c>
      <c r="T84" t="s">
        <v>21</v>
      </c>
      <c r="U84" s="17">
        <v>3</v>
      </c>
      <c r="V84" s="17" t="str" cm="1">
        <f t="array" ref="V84">_xlfn.IFS(U84=0,"Prenovato",U84=1,"Novato",U84=2,"Principiante avanzado",U84=3,"Competente",U84=4,"Proficiente",U84=5,"Master")</f>
        <v>Competente</v>
      </c>
      <c r="W84" s="17">
        <v>2</v>
      </c>
      <c r="X84" s="17" t="str" cm="1">
        <f t="array" ref="X84">_xlfn.IFS(W84=0,"No evidenciado",W84=1,"Novato",W84=2,"Principiante avanzado",W84=3,"Competente",W84=4,"Proficiente",W84=5,"Master")</f>
        <v>Principiante avanzado</v>
      </c>
      <c r="Y84" s="17">
        <v>2</v>
      </c>
      <c r="Z84" s="17" t="str" cm="1">
        <f t="array" ref="Z84">_xlfn.IFS(Y84=0,"No evidenciado",Y84=1,"Novato",Y84=2,"Principiante avanzado",Y84=3,"Competente",Y84=4,"Proficiente",Y84=5,"Master")</f>
        <v>Principiante avanzado</v>
      </c>
      <c r="AA84" s="17">
        <v>3</v>
      </c>
      <c r="AB84" s="17" t="str" cm="1">
        <f t="array" ref="AB84">_xlfn.IFS(AA84=0,"No evidenciado",AA84=1,"Novato",AA84=2,"Principiante avanzado",AA84=3,"Competente",AA84=4,"Proficiente",AA84=5,"Master")</f>
        <v>Competente</v>
      </c>
      <c r="AC84" s="17">
        <v>2</v>
      </c>
      <c r="AD84" s="17" t="str" cm="1">
        <f t="array" ref="AD84">_xlfn.IFS(AC84=0,"Prenovato",AC84=1,"Novato",AC84=2,"Principiante avanzado",AC84=3,"Competente",AC84=4,"Proficiente",AC84=5,"Master")</f>
        <v>Principiante avanzado</v>
      </c>
      <c r="AE84" s="17" t="s">
        <v>344</v>
      </c>
    </row>
    <row r="85" spans="1:31" x14ac:dyDescent="0.25">
      <c r="A85" t="s">
        <v>200</v>
      </c>
      <c r="B85" t="s">
        <v>212</v>
      </c>
      <c r="C85" t="s">
        <v>221</v>
      </c>
      <c r="D85" t="s">
        <v>223</v>
      </c>
      <c r="E85" t="s">
        <v>226</v>
      </c>
      <c r="F85" t="s">
        <v>239</v>
      </c>
      <c r="G85" t="s">
        <v>252</v>
      </c>
      <c r="H85" s="4"/>
      <c r="I85" s="1">
        <f t="shared" ca="1" si="8"/>
        <v>1483</v>
      </c>
      <c r="J85" s="1" t="str">
        <f t="shared" ca="1" si="9"/>
        <v>3. Mayor a 6 meses</v>
      </c>
      <c r="K85" t="str">
        <f t="shared" si="10"/>
        <v>NO</v>
      </c>
      <c r="L85" t="s">
        <v>185</v>
      </c>
      <c r="M85" t="s">
        <v>271</v>
      </c>
      <c r="N85" t="s">
        <v>187</v>
      </c>
      <c r="O85" t="s">
        <v>188</v>
      </c>
      <c r="P85" t="str">
        <f t="shared" si="11"/>
        <v>GUIDO GHISOLFI NNCloudEVALUACION ANTERIOR</v>
      </c>
      <c r="Q85" t="str">
        <f>BASE[[#This Row],[NombresCalificado]]&amp;BASE[[#This Row],[TipoEvaluacion]]</f>
        <v>GUIDO GHISOLFI NNEVALUACION ANTERIOR</v>
      </c>
      <c r="R85">
        <v>2</v>
      </c>
      <c r="S85" t="s">
        <v>4</v>
      </c>
      <c r="T85" t="s">
        <v>21</v>
      </c>
      <c r="U85" s="17">
        <v>3</v>
      </c>
      <c r="V85" s="17" t="str" cm="1">
        <f t="array" ref="V85">_xlfn.IFS(U85=0,"Prenovato",U85=1,"Novato",U85=2,"Principiante avanzado",U85=3,"Competente",U85=4,"Proficiente",U85=5,"Master")</f>
        <v>Competente</v>
      </c>
      <c r="W85" s="17">
        <v>2</v>
      </c>
      <c r="X85" s="17" t="str" cm="1">
        <f t="array" ref="X85">_xlfn.IFS(W85=0,"No evidenciado",W85=1,"Novato",W85=2,"Principiante avanzado",W85=3,"Competente",W85=4,"Proficiente",W85=5,"Master")</f>
        <v>Principiante avanzado</v>
      </c>
      <c r="Y85" s="17">
        <v>2</v>
      </c>
      <c r="Z85" s="17" t="str" cm="1">
        <f t="array" ref="Z85">_xlfn.IFS(Y85=0,"No evidenciado",Y85=1,"Novato",Y85=2,"Principiante avanzado",Y85=3,"Competente",Y85=4,"Proficiente",Y85=5,"Master")</f>
        <v>Principiante avanzado</v>
      </c>
      <c r="AA85" s="17">
        <v>3</v>
      </c>
      <c r="AB85" s="17" t="str" cm="1">
        <f t="array" ref="AB85">_xlfn.IFS(AA85=0,"No evidenciado",AA85=1,"Novato",AA85=2,"Principiante avanzado",AA85=3,"Competente",AA85=4,"Proficiente",AA85=5,"Master")</f>
        <v>Competente</v>
      </c>
      <c r="AC85" s="17">
        <v>2</v>
      </c>
      <c r="AD85" s="17" t="str" cm="1">
        <f t="array" ref="AD85">_xlfn.IFS(AC85=0,"Prenovato",AC85=1,"Novato",AC85=2,"Principiante avanzado",AC85=3,"Competente",AC85=4,"Proficiente",AC85=5,"Master")</f>
        <v>Principiante avanzado</v>
      </c>
      <c r="AE85" s="17" t="s">
        <v>344</v>
      </c>
    </row>
    <row r="86" spans="1:31" x14ac:dyDescent="0.25">
      <c r="A86" t="s">
        <v>200</v>
      </c>
      <c r="B86" t="s">
        <v>212</v>
      </c>
      <c r="C86" t="s">
        <v>221</v>
      </c>
      <c r="D86" t="s">
        <v>223</v>
      </c>
      <c r="E86" t="s">
        <v>226</v>
      </c>
      <c r="F86" t="s">
        <v>239</v>
      </c>
      <c r="G86" t="s">
        <v>252</v>
      </c>
      <c r="H86" s="4"/>
      <c r="I86" s="1">
        <f t="shared" ca="1" si="8"/>
        <v>1483</v>
      </c>
      <c r="J86" s="1" t="str">
        <f t="shared" ca="1" si="9"/>
        <v>3. Mayor a 6 meses</v>
      </c>
      <c r="K86" t="str">
        <f t="shared" si="10"/>
        <v>NO</v>
      </c>
      <c r="L86" t="s">
        <v>185</v>
      </c>
      <c r="M86" t="s">
        <v>266</v>
      </c>
      <c r="N86" t="s">
        <v>29</v>
      </c>
      <c r="O86" t="s">
        <v>29</v>
      </c>
      <c r="P86" t="str">
        <f t="shared" si="11"/>
        <v>GUIDO GHISOLFI NNDiseño de patronesEVALUACION ANTERIOR</v>
      </c>
      <c r="Q86" t="str">
        <f>BASE[[#This Row],[NombresCalificado]]&amp;BASE[[#This Row],[TipoEvaluacion]]</f>
        <v>GUIDO GHISOLFI NNEVALUACION ANTERIOR</v>
      </c>
      <c r="R86">
        <v>3</v>
      </c>
      <c r="S86" t="s">
        <v>5</v>
      </c>
      <c r="T86" t="s">
        <v>21</v>
      </c>
      <c r="U86" s="17">
        <v>3</v>
      </c>
      <c r="V86" s="17" t="str" cm="1">
        <f t="array" ref="V86">_xlfn.IFS(U86=0,"Prenovato",U86=1,"Novato",U86=2,"Principiante avanzado",U86=3,"Competente",U86=4,"Proficiente",U86=5,"Master")</f>
        <v>Competente</v>
      </c>
      <c r="W86" s="17">
        <v>2</v>
      </c>
      <c r="X86" s="17" t="str" cm="1">
        <f t="array" ref="X86">_xlfn.IFS(W86=0,"No evidenciado",W86=1,"Novato",W86=2,"Principiante avanzado",W86=3,"Competente",W86=4,"Proficiente",W86=5,"Master")</f>
        <v>Principiante avanzado</v>
      </c>
      <c r="Y86" s="17">
        <v>2</v>
      </c>
      <c r="Z86" s="17" t="str" cm="1">
        <f t="array" ref="Z86">_xlfn.IFS(Y86=0,"No evidenciado",Y86=1,"Novato",Y86=2,"Principiante avanzado",Y86=3,"Competente",Y86=4,"Proficiente",Y86=5,"Master")</f>
        <v>Principiante avanzado</v>
      </c>
      <c r="AA86" s="17">
        <v>3</v>
      </c>
      <c r="AB86" s="17" t="str" cm="1">
        <f t="array" ref="AB86">_xlfn.IFS(AA86=0,"No evidenciado",AA86=1,"Novato",AA86=2,"Principiante avanzado",AA86=3,"Competente",AA86=4,"Proficiente",AA86=5,"Master")</f>
        <v>Competente</v>
      </c>
      <c r="AC86" s="17">
        <v>2</v>
      </c>
      <c r="AD86" s="17" t="str" cm="1">
        <f t="array" ref="AD86">_xlfn.IFS(AC86=0,"Prenovato",AC86=1,"Novato",AC86=2,"Principiante avanzado",AC86=3,"Competente",AC86=4,"Proficiente",AC86=5,"Master")</f>
        <v>Principiante avanzado</v>
      </c>
      <c r="AE86" s="17" t="s">
        <v>344</v>
      </c>
    </row>
    <row r="87" spans="1:31" x14ac:dyDescent="0.25">
      <c r="A87" t="s">
        <v>201</v>
      </c>
      <c r="B87" t="s">
        <v>213</v>
      </c>
      <c r="C87" t="s">
        <v>185</v>
      </c>
      <c r="D87" t="s">
        <v>223</v>
      </c>
      <c r="E87" t="s">
        <v>227</v>
      </c>
      <c r="F87" t="s">
        <v>240</v>
      </c>
      <c r="G87" t="s">
        <v>253</v>
      </c>
      <c r="H87" s="4"/>
      <c r="I87" s="1">
        <f t="shared" ca="1" si="8"/>
        <v>1483</v>
      </c>
      <c r="J87" s="1" t="str">
        <f t="shared" ca="1" si="9"/>
        <v>3. Mayor a 6 meses</v>
      </c>
      <c r="K87" t="str">
        <f t="shared" si="10"/>
        <v>NO</v>
      </c>
      <c r="L87" t="s">
        <v>186</v>
      </c>
      <c r="M87" t="s">
        <v>57</v>
      </c>
      <c r="N87" t="s">
        <v>29</v>
      </c>
      <c r="O87" t="s">
        <v>29</v>
      </c>
      <c r="P87" t="str">
        <f t="shared" si="11"/>
        <v>ELKIN DAZA FLOREZProgramaciónEVALUACION ANTERIOR</v>
      </c>
      <c r="Q87" t="str">
        <f>BASE[[#This Row],[NombresCalificado]]&amp;BASE[[#This Row],[TipoEvaluacion]]</f>
        <v>ELKIN DAZA FLOREZEVALUACION ANTERIOR</v>
      </c>
      <c r="R87">
        <v>4</v>
      </c>
      <c r="S87" t="s">
        <v>7</v>
      </c>
      <c r="T87" t="s">
        <v>21</v>
      </c>
      <c r="U87" s="17">
        <v>2</v>
      </c>
      <c r="V87" s="17" t="str" cm="1">
        <f t="array" ref="V87">_xlfn.IFS(U87=0,"Prenovato",U87=1,"Novato",U87=2,"Principiante avanzado",U87=3,"Competente",U87=4,"Proficiente",U87=5,"Master")</f>
        <v>Principiante avanzado</v>
      </c>
      <c r="W87" s="17">
        <v>2</v>
      </c>
      <c r="X87" s="17" t="str" cm="1">
        <f t="array" ref="X87">_xlfn.IFS(W87=0,"No evidenciado",W87=1,"Novato",W87=2,"Principiante avanzado",W87=3,"Competente",W87=4,"Proficiente",W87=5,"Master")</f>
        <v>Principiante avanzado</v>
      </c>
      <c r="Y87" s="17">
        <v>3</v>
      </c>
      <c r="Z87" s="17" t="str" cm="1">
        <f t="array" ref="Z87">_xlfn.IFS(Y87=0,"No evidenciado",Y87=1,"Novato",Y87=2,"Principiante avanzado",Y87=3,"Competente",Y87=4,"Proficiente",Y87=5,"Master")</f>
        <v>Competente</v>
      </c>
      <c r="AA87" s="17">
        <v>3</v>
      </c>
      <c r="AB87" s="17" t="str" cm="1">
        <f t="array" ref="AB87">_xlfn.IFS(AA87=0,"No evidenciado",AA87=1,"Novato",AA87=2,"Principiante avanzado",AA87=3,"Competente",AA87=4,"Proficiente",AA87=5,"Master")</f>
        <v>Competente</v>
      </c>
      <c r="AC87" s="17">
        <v>2</v>
      </c>
      <c r="AD87" s="17" t="str" cm="1">
        <f t="array" ref="AD87">_xlfn.IFS(AC87=0,"Prenovato",AC87=1,"Novato",AC87=2,"Principiante avanzado",AC87=3,"Competente",AC87=4,"Proficiente",AC87=5,"Master")</f>
        <v>Principiante avanzado</v>
      </c>
      <c r="AE87" s="17" t="s">
        <v>344</v>
      </c>
    </row>
    <row r="88" spans="1:31" x14ac:dyDescent="0.25">
      <c r="A88" t="s">
        <v>201</v>
      </c>
      <c r="B88" t="s">
        <v>213</v>
      </c>
      <c r="C88" t="s">
        <v>185</v>
      </c>
      <c r="D88" t="s">
        <v>223</v>
      </c>
      <c r="E88" t="s">
        <v>227</v>
      </c>
      <c r="F88" t="s">
        <v>240</v>
      </c>
      <c r="G88" t="s">
        <v>253</v>
      </c>
      <c r="H88" s="4"/>
      <c r="I88" s="1">
        <f t="shared" ca="1" si="8"/>
        <v>1483</v>
      </c>
      <c r="J88" s="1" t="str">
        <f t="shared" ca="1" si="9"/>
        <v>3. Mayor a 6 meses</v>
      </c>
      <c r="K88" t="str">
        <f t="shared" si="10"/>
        <v>NO</v>
      </c>
      <c r="L88" t="s">
        <v>186</v>
      </c>
      <c r="M88" t="s">
        <v>265</v>
      </c>
      <c r="N88" t="s">
        <v>29</v>
      </c>
      <c r="O88" t="s">
        <v>29</v>
      </c>
      <c r="P88" t="str">
        <f t="shared" si="11"/>
        <v>ELKIN DAZA FLOREZJavaEVALUACION ANTERIOR</v>
      </c>
      <c r="Q88" t="str">
        <f>BASE[[#This Row],[NombresCalificado]]&amp;BASE[[#This Row],[TipoEvaluacion]]</f>
        <v>ELKIN DAZA FLOREZEVALUACION ANTERIOR</v>
      </c>
      <c r="R88">
        <v>3</v>
      </c>
      <c r="S88" t="s">
        <v>5</v>
      </c>
      <c r="T88" t="s">
        <v>21</v>
      </c>
      <c r="U88" s="17">
        <v>2</v>
      </c>
      <c r="V88" s="17" t="str" cm="1">
        <f t="array" ref="V88">_xlfn.IFS(U88=0,"Prenovato",U88=1,"Novato",U88=2,"Principiante avanzado",U88=3,"Competente",U88=4,"Proficiente",U88=5,"Master")</f>
        <v>Principiante avanzado</v>
      </c>
      <c r="W88" s="17">
        <v>2</v>
      </c>
      <c r="X88" s="17" t="str" cm="1">
        <f t="array" ref="X88">_xlfn.IFS(W88=0,"No evidenciado",W88=1,"Novato",W88=2,"Principiante avanzado",W88=3,"Competente",W88=4,"Proficiente",W88=5,"Master")</f>
        <v>Principiante avanzado</v>
      </c>
      <c r="Y88" s="17">
        <v>3</v>
      </c>
      <c r="Z88" s="17" t="str" cm="1">
        <f t="array" ref="Z88">_xlfn.IFS(Y88=0,"No evidenciado",Y88=1,"Novato",Y88=2,"Principiante avanzado",Y88=3,"Competente",Y88=4,"Proficiente",Y88=5,"Master")</f>
        <v>Competente</v>
      </c>
      <c r="AA88" s="17">
        <v>3</v>
      </c>
      <c r="AB88" s="17" t="str" cm="1">
        <f t="array" ref="AB88">_xlfn.IFS(AA88=0,"No evidenciado",AA88=1,"Novato",AA88=2,"Principiante avanzado",AA88=3,"Competente",AA88=4,"Proficiente",AA88=5,"Master")</f>
        <v>Competente</v>
      </c>
      <c r="AC88" s="17">
        <v>2</v>
      </c>
      <c r="AD88" s="17" t="str" cm="1">
        <f t="array" ref="AD88">_xlfn.IFS(AC88=0,"Prenovato",AC88=1,"Novato",AC88=2,"Principiante avanzado",AC88=3,"Competente",AC88=4,"Proficiente",AC88=5,"Master")</f>
        <v>Principiante avanzado</v>
      </c>
      <c r="AE88" s="17" t="s">
        <v>344</v>
      </c>
    </row>
    <row r="89" spans="1:31" x14ac:dyDescent="0.25">
      <c r="A89" t="s">
        <v>201</v>
      </c>
      <c r="B89" t="s">
        <v>213</v>
      </c>
      <c r="C89" t="s">
        <v>185</v>
      </c>
      <c r="D89" t="s">
        <v>223</v>
      </c>
      <c r="E89" t="s">
        <v>227</v>
      </c>
      <c r="F89" t="s">
        <v>240</v>
      </c>
      <c r="G89" t="s">
        <v>253</v>
      </c>
      <c r="H89" s="4"/>
      <c r="I89" s="1">
        <f t="shared" ca="1" si="8"/>
        <v>1483</v>
      </c>
      <c r="J89" s="1" t="str">
        <f t="shared" ca="1" si="9"/>
        <v>3. Mayor a 6 meses</v>
      </c>
      <c r="K89" t="str">
        <f t="shared" si="10"/>
        <v>NO</v>
      </c>
      <c r="L89" t="s">
        <v>186</v>
      </c>
      <c r="M89" t="s">
        <v>266</v>
      </c>
      <c r="N89" t="s">
        <v>29</v>
      </c>
      <c r="O89" t="s">
        <v>29</v>
      </c>
      <c r="P89" t="str">
        <f t="shared" si="11"/>
        <v>ELKIN DAZA FLOREZDiseño de patronesEVALUACION ANTERIOR</v>
      </c>
      <c r="Q89" t="str">
        <f>BASE[[#This Row],[NombresCalificado]]&amp;BASE[[#This Row],[TipoEvaluacion]]</f>
        <v>ELKIN DAZA FLOREZEVALUACION ANTERIOR</v>
      </c>
      <c r="R89">
        <v>2</v>
      </c>
      <c r="S89" t="s">
        <v>4</v>
      </c>
      <c r="T89" t="s">
        <v>21</v>
      </c>
      <c r="U89" s="17">
        <v>2</v>
      </c>
      <c r="V89" s="17" t="str" cm="1">
        <f t="array" ref="V89">_xlfn.IFS(U89=0,"Prenovato",U89=1,"Novato",U89=2,"Principiante avanzado",U89=3,"Competente",U89=4,"Proficiente",U89=5,"Master")</f>
        <v>Principiante avanzado</v>
      </c>
      <c r="W89" s="17">
        <v>2</v>
      </c>
      <c r="X89" s="17" t="str" cm="1">
        <f t="array" ref="X89">_xlfn.IFS(W89=0,"No evidenciado",W89=1,"Novato",W89=2,"Principiante avanzado",W89=3,"Competente",W89=4,"Proficiente",W89=5,"Master")</f>
        <v>Principiante avanzado</v>
      </c>
      <c r="Y89" s="17">
        <v>3</v>
      </c>
      <c r="Z89" s="17" t="str" cm="1">
        <f t="array" ref="Z89">_xlfn.IFS(Y89=0,"No evidenciado",Y89=1,"Novato",Y89=2,"Principiante avanzado",Y89=3,"Competente",Y89=4,"Proficiente",Y89=5,"Master")</f>
        <v>Competente</v>
      </c>
      <c r="AA89" s="17">
        <v>3</v>
      </c>
      <c r="AB89" s="17" t="str" cm="1">
        <f t="array" ref="AB89">_xlfn.IFS(AA89=0,"No evidenciado",AA89=1,"Novato",AA89=2,"Principiante avanzado",AA89=3,"Competente",AA89=4,"Proficiente",AA89=5,"Master")</f>
        <v>Competente</v>
      </c>
      <c r="AC89" s="17">
        <v>2</v>
      </c>
      <c r="AD89" s="17" t="str" cm="1">
        <f t="array" ref="AD89">_xlfn.IFS(AC89=0,"Prenovato",AC89=1,"Novato",AC89=2,"Principiante avanzado",AC89=3,"Competente",AC89=4,"Proficiente",AC89=5,"Master")</f>
        <v>Principiante avanzado</v>
      </c>
      <c r="AE89" s="17" t="s">
        <v>344</v>
      </c>
    </row>
    <row r="90" spans="1:31" x14ac:dyDescent="0.25">
      <c r="A90" t="s">
        <v>201</v>
      </c>
      <c r="B90" t="s">
        <v>213</v>
      </c>
      <c r="C90" t="s">
        <v>185</v>
      </c>
      <c r="D90" t="s">
        <v>223</v>
      </c>
      <c r="E90" t="s">
        <v>227</v>
      </c>
      <c r="F90" t="s">
        <v>240</v>
      </c>
      <c r="G90" t="s">
        <v>253</v>
      </c>
      <c r="H90" s="4"/>
      <c r="I90" s="1">
        <f t="shared" ca="1" si="8"/>
        <v>1483</v>
      </c>
      <c r="J90" s="1" t="str">
        <f t="shared" ca="1" si="9"/>
        <v>3. Mayor a 6 meses</v>
      </c>
      <c r="K90" t="str">
        <f t="shared" si="10"/>
        <v>NO</v>
      </c>
      <c r="L90" t="s">
        <v>186</v>
      </c>
      <c r="M90" t="s">
        <v>267</v>
      </c>
      <c r="N90" t="s">
        <v>187</v>
      </c>
      <c r="O90" t="s">
        <v>188</v>
      </c>
      <c r="P90" t="str">
        <f t="shared" si="11"/>
        <v>ELKIN DAZA FLOREZSistemas operativos y redesEVALUACION ANTERIOR</v>
      </c>
      <c r="Q90" t="str">
        <f>BASE[[#This Row],[NombresCalificado]]&amp;BASE[[#This Row],[TipoEvaluacion]]</f>
        <v>ELKIN DAZA FLOREZEVALUACION ANTERIOR</v>
      </c>
      <c r="R90">
        <v>1</v>
      </c>
      <c r="S90" t="s">
        <v>6</v>
      </c>
      <c r="T90" t="s">
        <v>21</v>
      </c>
      <c r="U90" s="17">
        <v>2</v>
      </c>
      <c r="V90" s="17" t="str" cm="1">
        <f t="array" ref="V90">_xlfn.IFS(U90=0,"Prenovato",U90=1,"Novato",U90=2,"Principiante avanzado",U90=3,"Competente",U90=4,"Proficiente",U90=5,"Master")</f>
        <v>Principiante avanzado</v>
      </c>
      <c r="W90" s="17">
        <v>2</v>
      </c>
      <c r="X90" s="17" t="str" cm="1">
        <f t="array" ref="X90">_xlfn.IFS(W90=0,"No evidenciado",W90=1,"Novato",W90=2,"Principiante avanzado",W90=3,"Competente",W90=4,"Proficiente",W90=5,"Master")</f>
        <v>Principiante avanzado</v>
      </c>
      <c r="Y90" s="17">
        <v>3</v>
      </c>
      <c r="Z90" s="17" t="str" cm="1">
        <f t="array" ref="Z90">_xlfn.IFS(Y90=0,"No evidenciado",Y90=1,"Novato",Y90=2,"Principiante avanzado",Y90=3,"Competente",Y90=4,"Proficiente",Y90=5,"Master")</f>
        <v>Competente</v>
      </c>
      <c r="AA90" s="17">
        <v>3</v>
      </c>
      <c r="AB90" s="17" t="str" cm="1">
        <f t="array" ref="AB90">_xlfn.IFS(AA90=0,"No evidenciado",AA90=1,"Novato",AA90=2,"Principiante avanzado",AA90=3,"Competente",AA90=4,"Proficiente",AA90=5,"Master")</f>
        <v>Competente</v>
      </c>
      <c r="AC90" s="17">
        <v>2</v>
      </c>
      <c r="AD90" s="17" t="str" cm="1">
        <f t="array" ref="AD90">_xlfn.IFS(AC90=0,"Prenovato",AC90=1,"Novato",AC90=2,"Principiante avanzado",AC90=3,"Competente",AC90=4,"Proficiente",AC90=5,"Master")</f>
        <v>Principiante avanzado</v>
      </c>
      <c r="AE90" s="17" t="s">
        <v>344</v>
      </c>
    </row>
    <row r="91" spans="1:31" x14ac:dyDescent="0.25">
      <c r="A91" t="s">
        <v>201</v>
      </c>
      <c r="B91" t="s">
        <v>213</v>
      </c>
      <c r="C91" t="s">
        <v>185</v>
      </c>
      <c r="D91" t="s">
        <v>223</v>
      </c>
      <c r="E91" t="s">
        <v>227</v>
      </c>
      <c r="F91" t="s">
        <v>240</v>
      </c>
      <c r="G91" t="s">
        <v>253</v>
      </c>
      <c r="H91" s="4"/>
      <c r="I91" s="1">
        <f t="shared" ca="1" si="8"/>
        <v>1483</v>
      </c>
      <c r="J91" s="1" t="str">
        <f t="shared" ca="1" si="9"/>
        <v>3. Mayor a 6 meses</v>
      </c>
      <c r="K91" t="str">
        <f t="shared" si="10"/>
        <v>NO</v>
      </c>
      <c r="L91" t="s">
        <v>186</v>
      </c>
      <c r="M91" t="s">
        <v>191</v>
      </c>
      <c r="N91" t="s">
        <v>187</v>
      </c>
      <c r="O91" t="s">
        <v>188</v>
      </c>
      <c r="P91" t="str">
        <f t="shared" si="11"/>
        <v>ELKIN DAZA FLOREZSeguridadEVALUACION ANTERIOR</v>
      </c>
      <c r="Q91" t="str">
        <f>BASE[[#This Row],[NombresCalificado]]&amp;BASE[[#This Row],[TipoEvaluacion]]</f>
        <v>ELKIN DAZA FLOREZEVALUACION ANTERIOR</v>
      </c>
      <c r="R91">
        <v>1</v>
      </c>
      <c r="S91" t="s">
        <v>6</v>
      </c>
      <c r="T91" t="s">
        <v>21</v>
      </c>
      <c r="U91" s="17">
        <v>2</v>
      </c>
      <c r="V91" s="17" t="str" cm="1">
        <f t="array" ref="V91">_xlfn.IFS(U91=0,"Prenovato",U91=1,"Novato",U91=2,"Principiante avanzado",U91=3,"Competente",U91=4,"Proficiente",U91=5,"Master")</f>
        <v>Principiante avanzado</v>
      </c>
      <c r="W91" s="17">
        <v>2</v>
      </c>
      <c r="X91" s="17" t="str" cm="1">
        <f t="array" ref="X91">_xlfn.IFS(W91=0,"No evidenciado",W91=1,"Novato",W91=2,"Principiante avanzado",W91=3,"Competente",W91=4,"Proficiente",W91=5,"Master")</f>
        <v>Principiante avanzado</v>
      </c>
      <c r="Y91" s="17">
        <v>3</v>
      </c>
      <c r="Z91" s="17" t="str" cm="1">
        <f t="array" ref="Z91">_xlfn.IFS(Y91=0,"No evidenciado",Y91=1,"Novato",Y91=2,"Principiante avanzado",Y91=3,"Competente",Y91=4,"Proficiente",Y91=5,"Master")</f>
        <v>Competente</v>
      </c>
      <c r="AA91" s="17">
        <v>3</v>
      </c>
      <c r="AB91" s="17" t="str" cm="1">
        <f t="array" ref="AB91">_xlfn.IFS(AA91=0,"No evidenciado",AA91=1,"Novato",AA91=2,"Principiante avanzado",AA91=3,"Competente",AA91=4,"Proficiente",AA91=5,"Master")</f>
        <v>Competente</v>
      </c>
      <c r="AC91" s="17">
        <v>2</v>
      </c>
      <c r="AD91" s="17" t="str" cm="1">
        <f t="array" ref="AD91">_xlfn.IFS(AC91=0,"Prenovato",AC91=1,"Novato",AC91=2,"Principiante avanzado",AC91=3,"Competente",AC91=4,"Proficiente",AC91=5,"Master")</f>
        <v>Principiante avanzado</v>
      </c>
      <c r="AE91" s="17" t="s">
        <v>344</v>
      </c>
    </row>
    <row r="92" spans="1:31" x14ac:dyDescent="0.25">
      <c r="A92" t="s">
        <v>201</v>
      </c>
      <c r="B92" t="s">
        <v>213</v>
      </c>
      <c r="C92" t="s">
        <v>185</v>
      </c>
      <c r="D92" t="s">
        <v>223</v>
      </c>
      <c r="E92" t="s">
        <v>227</v>
      </c>
      <c r="F92" t="s">
        <v>240</v>
      </c>
      <c r="G92" t="s">
        <v>253</v>
      </c>
      <c r="H92" s="4"/>
      <c r="I92" s="1">
        <f t="shared" ca="1" si="8"/>
        <v>1483</v>
      </c>
      <c r="J92" s="1" t="str">
        <f t="shared" ca="1" si="9"/>
        <v>3. Mayor a 6 meses</v>
      </c>
      <c r="K92" t="str">
        <f t="shared" si="10"/>
        <v>NO</v>
      </c>
      <c r="L92" t="s">
        <v>186</v>
      </c>
      <c r="M92" t="s">
        <v>193</v>
      </c>
      <c r="N92" t="s">
        <v>29</v>
      </c>
      <c r="O92" t="s">
        <v>29</v>
      </c>
      <c r="P92" t="str">
        <f t="shared" si="11"/>
        <v>ELKIN DAZA FLOREZPruebas para desarrolladoresEVALUACION ANTERIOR</v>
      </c>
      <c r="Q92" t="str">
        <f>BASE[[#This Row],[NombresCalificado]]&amp;BASE[[#This Row],[TipoEvaluacion]]</f>
        <v>ELKIN DAZA FLOREZEVALUACION ANTERIOR</v>
      </c>
      <c r="R92">
        <v>3</v>
      </c>
      <c r="S92" t="s">
        <v>5</v>
      </c>
      <c r="T92" t="s">
        <v>21</v>
      </c>
      <c r="U92" s="17">
        <v>2</v>
      </c>
      <c r="V92" s="17" t="str" cm="1">
        <f t="array" ref="V92">_xlfn.IFS(U92=0,"Prenovato",U92=1,"Novato",U92=2,"Principiante avanzado",U92=3,"Competente",U92=4,"Proficiente",U92=5,"Master")</f>
        <v>Principiante avanzado</v>
      </c>
      <c r="W92" s="17">
        <v>2</v>
      </c>
      <c r="X92" s="17" t="str" cm="1">
        <f t="array" ref="X92">_xlfn.IFS(W92=0,"No evidenciado",W92=1,"Novato",W92=2,"Principiante avanzado",W92=3,"Competente",W92=4,"Proficiente",W92=5,"Master")</f>
        <v>Principiante avanzado</v>
      </c>
      <c r="Y92" s="17">
        <v>3</v>
      </c>
      <c r="Z92" s="17" t="str" cm="1">
        <f t="array" ref="Z92">_xlfn.IFS(Y92=0,"No evidenciado",Y92=1,"Novato",Y92=2,"Principiante avanzado",Y92=3,"Competente",Y92=4,"Proficiente",Y92=5,"Master")</f>
        <v>Competente</v>
      </c>
      <c r="AA92" s="17">
        <v>3</v>
      </c>
      <c r="AB92" s="17" t="str" cm="1">
        <f t="array" ref="AB92">_xlfn.IFS(AA92=0,"No evidenciado",AA92=1,"Novato",AA92=2,"Principiante avanzado",AA92=3,"Competente",AA92=4,"Proficiente",AA92=5,"Master")</f>
        <v>Competente</v>
      </c>
      <c r="AC92" s="17">
        <v>2</v>
      </c>
      <c r="AD92" s="17" t="str" cm="1">
        <f t="array" ref="AD92">_xlfn.IFS(AC92=0,"Prenovato",AC92=1,"Novato",AC92=2,"Principiante avanzado",AC92=3,"Competente",AC92=4,"Proficiente",AC92=5,"Master")</f>
        <v>Principiante avanzado</v>
      </c>
      <c r="AE92" s="17" t="s">
        <v>344</v>
      </c>
    </row>
    <row r="93" spans="1:31" x14ac:dyDescent="0.25">
      <c r="A93" t="s">
        <v>201</v>
      </c>
      <c r="B93" t="s">
        <v>213</v>
      </c>
      <c r="C93" t="s">
        <v>185</v>
      </c>
      <c r="D93" t="s">
        <v>223</v>
      </c>
      <c r="E93" t="s">
        <v>227</v>
      </c>
      <c r="F93" t="s">
        <v>240</v>
      </c>
      <c r="G93" t="s">
        <v>253</v>
      </c>
      <c r="H93" s="4"/>
      <c r="I93" s="1">
        <f t="shared" ca="1" si="8"/>
        <v>1483</v>
      </c>
      <c r="J93" s="1" t="str">
        <f t="shared" ca="1" si="9"/>
        <v>3. Mayor a 6 meses</v>
      </c>
      <c r="K93" t="str">
        <f t="shared" si="10"/>
        <v>NO</v>
      </c>
      <c r="L93" t="s">
        <v>186</v>
      </c>
      <c r="M93" t="s">
        <v>268</v>
      </c>
      <c r="N93" t="s">
        <v>188</v>
      </c>
      <c r="O93" t="s">
        <v>188</v>
      </c>
      <c r="P93" t="str">
        <f t="shared" si="11"/>
        <v>ELKIN DAZA FLOREZGobernanza de TIEVALUACION ANTERIOR</v>
      </c>
      <c r="Q93" t="str">
        <f>BASE[[#This Row],[NombresCalificado]]&amp;BASE[[#This Row],[TipoEvaluacion]]</f>
        <v>ELKIN DAZA FLOREZEVALUACION ANTERIOR</v>
      </c>
      <c r="R93">
        <v>0</v>
      </c>
      <c r="S93" t="s">
        <v>195</v>
      </c>
      <c r="T93" t="s">
        <v>21</v>
      </c>
      <c r="U93" s="17">
        <v>2</v>
      </c>
      <c r="V93" s="17" t="str" cm="1">
        <f t="array" ref="V93">_xlfn.IFS(U93=0,"Prenovato",U93=1,"Novato",U93=2,"Principiante avanzado",U93=3,"Competente",U93=4,"Proficiente",U93=5,"Master")</f>
        <v>Principiante avanzado</v>
      </c>
      <c r="W93" s="17">
        <v>2</v>
      </c>
      <c r="X93" s="17" t="str" cm="1">
        <f t="array" ref="X93">_xlfn.IFS(W93=0,"No evidenciado",W93=1,"Novato",W93=2,"Principiante avanzado",W93=3,"Competente",W93=4,"Proficiente",W93=5,"Master")</f>
        <v>Principiante avanzado</v>
      </c>
      <c r="Y93" s="17">
        <v>3</v>
      </c>
      <c r="Z93" s="17" t="str" cm="1">
        <f t="array" ref="Z93">_xlfn.IFS(Y93=0,"No evidenciado",Y93=1,"Novato",Y93=2,"Principiante avanzado",Y93=3,"Competente",Y93=4,"Proficiente",Y93=5,"Master")</f>
        <v>Competente</v>
      </c>
      <c r="AA93" s="17">
        <v>3</v>
      </c>
      <c r="AB93" s="17" t="str" cm="1">
        <f t="array" ref="AB93">_xlfn.IFS(AA93=0,"No evidenciado",AA93=1,"Novato",AA93=2,"Principiante avanzado",AA93=3,"Competente",AA93=4,"Proficiente",AA93=5,"Master")</f>
        <v>Competente</v>
      </c>
      <c r="AC93" s="17">
        <v>2</v>
      </c>
      <c r="AD93" s="17" t="str" cm="1">
        <f t="array" ref="AD93">_xlfn.IFS(AC93=0,"Prenovato",AC93=1,"Novato",AC93=2,"Principiante avanzado",AC93=3,"Competente",AC93=4,"Proficiente",AC93=5,"Master")</f>
        <v>Principiante avanzado</v>
      </c>
      <c r="AE93" s="17" t="s">
        <v>344</v>
      </c>
    </row>
    <row r="94" spans="1:31" x14ac:dyDescent="0.25">
      <c r="A94" t="s">
        <v>201</v>
      </c>
      <c r="B94" t="s">
        <v>213</v>
      </c>
      <c r="C94" t="s">
        <v>185</v>
      </c>
      <c r="D94" t="s">
        <v>223</v>
      </c>
      <c r="E94" t="s">
        <v>227</v>
      </c>
      <c r="F94" t="s">
        <v>240</v>
      </c>
      <c r="G94" t="s">
        <v>253</v>
      </c>
      <c r="H94" s="4"/>
      <c r="I94" s="1">
        <f t="shared" ca="1" si="8"/>
        <v>1483</v>
      </c>
      <c r="J94" s="1" t="str">
        <f t="shared" ca="1" si="9"/>
        <v>3. Mayor a 6 meses</v>
      </c>
      <c r="K94" t="str">
        <f t="shared" si="10"/>
        <v>NO</v>
      </c>
      <c r="L94" t="s">
        <v>186</v>
      </c>
      <c r="M94" t="s">
        <v>192</v>
      </c>
      <c r="N94" t="s">
        <v>188</v>
      </c>
      <c r="O94" t="s">
        <v>188</v>
      </c>
      <c r="P94" t="str">
        <f t="shared" si="11"/>
        <v>ELKIN DAZA FLOREZSREEVALUACION ANTERIOR</v>
      </c>
      <c r="Q94" t="str">
        <f>BASE[[#This Row],[NombresCalificado]]&amp;BASE[[#This Row],[TipoEvaluacion]]</f>
        <v>ELKIN DAZA FLOREZEVALUACION ANTERIOR</v>
      </c>
      <c r="R94">
        <v>1</v>
      </c>
      <c r="S94" t="s">
        <v>6</v>
      </c>
      <c r="T94" t="s">
        <v>21</v>
      </c>
      <c r="U94" s="17">
        <v>2</v>
      </c>
      <c r="V94" s="17" t="str" cm="1">
        <f t="array" ref="V94">_xlfn.IFS(U94=0,"Prenovato",U94=1,"Novato",U94=2,"Principiante avanzado",U94=3,"Competente",U94=4,"Proficiente",U94=5,"Master")</f>
        <v>Principiante avanzado</v>
      </c>
      <c r="W94" s="17">
        <v>2</v>
      </c>
      <c r="X94" s="17" t="str" cm="1">
        <f t="array" ref="X94">_xlfn.IFS(W94=0,"No evidenciado",W94=1,"Novato",W94=2,"Principiante avanzado",W94=3,"Competente",W94=4,"Proficiente",W94=5,"Master")</f>
        <v>Principiante avanzado</v>
      </c>
      <c r="Y94" s="17">
        <v>3</v>
      </c>
      <c r="Z94" s="17" t="str" cm="1">
        <f t="array" ref="Z94">_xlfn.IFS(Y94=0,"No evidenciado",Y94=1,"Novato",Y94=2,"Principiante avanzado",Y94=3,"Competente",Y94=4,"Proficiente",Y94=5,"Master")</f>
        <v>Competente</v>
      </c>
      <c r="AA94" s="17">
        <v>3</v>
      </c>
      <c r="AB94" s="17" t="str" cm="1">
        <f t="array" ref="AB94">_xlfn.IFS(AA94=0,"No evidenciado",AA94=1,"Novato",AA94=2,"Principiante avanzado",AA94=3,"Competente",AA94=4,"Proficiente",AA94=5,"Master")</f>
        <v>Competente</v>
      </c>
      <c r="AC94" s="17">
        <v>2</v>
      </c>
      <c r="AD94" s="17" t="str" cm="1">
        <f t="array" ref="AD94">_xlfn.IFS(AC94=0,"Prenovato",AC94=1,"Novato",AC94=2,"Principiante avanzado",AC94=3,"Competente",AC94=4,"Proficiente",AC94=5,"Master")</f>
        <v>Principiante avanzado</v>
      </c>
      <c r="AE94" s="17" t="s">
        <v>344</v>
      </c>
    </row>
    <row r="95" spans="1:31" x14ac:dyDescent="0.25">
      <c r="A95" t="s">
        <v>201</v>
      </c>
      <c r="B95" t="s">
        <v>213</v>
      </c>
      <c r="C95" t="s">
        <v>185</v>
      </c>
      <c r="D95" t="s">
        <v>223</v>
      </c>
      <c r="E95" t="s">
        <v>227</v>
      </c>
      <c r="F95" t="s">
        <v>240</v>
      </c>
      <c r="G95" t="s">
        <v>253</v>
      </c>
      <c r="H95" s="4"/>
      <c r="I95" s="1">
        <f t="shared" ca="1" si="8"/>
        <v>1483</v>
      </c>
      <c r="J95" s="1" t="str">
        <f t="shared" ca="1" si="9"/>
        <v>3. Mayor a 6 meses</v>
      </c>
      <c r="K95" t="str">
        <f t="shared" si="10"/>
        <v>NO</v>
      </c>
      <c r="L95" t="s">
        <v>186</v>
      </c>
      <c r="M95" t="s">
        <v>170</v>
      </c>
      <c r="N95" t="s">
        <v>29</v>
      </c>
      <c r="O95" t="s">
        <v>29</v>
      </c>
      <c r="P95" t="str">
        <f t="shared" si="11"/>
        <v>ELKIN DAZA FLOREZBase de datos relacionalEVALUACION ANTERIOR</v>
      </c>
      <c r="Q95" t="str">
        <f>BASE[[#This Row],[NombresCalificado]]&amp;BASE[[#This Row],[TipoEvaluacion]]</f>
        <v>ELKIN DAZA FLOREZEVALUACION ANTERIOR</v>
      </c>
      <c r="R95">
        <v>3</v>
      </c>
      <c r="S95" t="s">
        <v>5</v>
      </c>
      <c r="T95" t="s">
        <v>21</v>
      </c>
      <c r="U95" s="17">
        <v>2</v>
      </c>
      <c r="V95" s="17" t="str" cm="1">
        <f t="array" ref="V95">_xlfn.IFS(U95=0,"Prenovato",U95=1,"Novato",U95=2,"Principiante avanzado",U95=3,"Competente",U95=4,"Proficiente",U95=5,"Master")</f>
        <v>Principiante avanzado</v>
      </c>
      <c r="W95" s="17">
        <v>2</v>
      </c>
      <c r="X95" s="17" t="str" cm="1">
        <f t="array" ref="X95">_xlfn.IFS(W95=0,"No evidenciado",W95=1,"Novato",W95=2,"Principiante avanzado",W95=3,"Competente",W95=4,"Proficiente",W95=5,"Master")</f>
        <v>Principiante avanzado</v>
      </c>
      <c r="Y95" s="17">
        <v>3</v>
      </c>
      <c r="Z95" s="17" t="str" cm="1">
        <f t="array" ref="Z95">_xlfn.IFS(Y95=0,"No evidenciado",Y95=1,"Novato",Y95=2,"Principiante avanzado",Y95=3,"Competente",Y95=4,"Proficiente",Y95=5,"Master")</f>
        <v>Competente</v>
      </c>
      <c r="AA95" s="17">
        <v>3</v>
      </c>
      <c r="AB95" s="17" t="str" cm="1">
        <f t="array" ref="AB95">_xlfn.IFS(AA95=0,"No evidenciado",AA95=1,"Novato",AA95=2,"Principiante avanzado",AA95=3,"Competente",AA95=4,"Proficiente",AA95=5,"Master")</f>
        <v>Competente</v>
      </c>
      <c r="AC95" s="17">
        <v>2</v>
      </c>
      <c r="AD95" s="17" t="str" cm="1">
        <f t="array" ref="AD95">_xlfn.IFS(AC95=0,"Prenovato",AC95=1,"Novato",AC95=2,"Principiante avanzado",AC95=3,"Competente",AC95=4,"Proficiente",AC95=5,"Master")</f>
        <v>Principiante avanzado</v>
      </c>
      <c r="AE95" s="17" t="s">
        <v>344</v>
      </c>
    </row>
    <row r="96" spans="1:31" x14ac:dyDescent="0.25">
      <c r="A96" t="s">
        <v>201</v>
      </c>
      <c r="B96" t="s">
        <v>213</v>
      </c>
      <c r="C96" t="s">
        <v>185</v>
      </c>
      <c r="D96" t="s">
        <v>223</v>
      </c>
      <c r="E96" t="s">
        <v>227</v>
      </c>
      <c r="F96" t="s">
        <v>240</v>
      </c>
      <c r="G96" t="s">
        <v>253</v>
      </c>
      <c r="H96" s="4"/>
      <c r="I96" s="1">
        <f t="shared" ca="1" si="8"/>
        <v>1483</v>
      </c>
      <c r="J96" s="1" t="str">
        <f t="shared" ca="1" si="9"/>
        <v>3. Mayor a 6 meses</v>
      </c>
      <c r="K96" t="str">
        <f t="shared" si="10"/>
        <v>NO</v>
      </c>
      <c r="L96" t="s">
        <v>186</v>
      </c>
      <c r="M96" t="s">
        <v>269</v>
      </c>
      <c r="N96" t="s">
        <v>188</v>
      </c>
      <c r="O96" t="s">
        <v>188</v>
      </c>
      <c r="P96" t="str">
        <f t="shared" si="11"/>
        <v>ELKIN DAZA FLOREZWarehouseEVALUACION ANTERIOR</v>
      </c>
      <c r="Q96" t="str">
        <f>BASE[[#This Row],[NombresCalificado]]&amp;BASE[[#This Row],[TipoEvaluacion]]</f>
        <v>ELKIN DAZA FLOREZEVALUACION ANTERIOR</v>
      </c>
      <c r="R96">
        <v>0</v>
      </c>
      <c r="S96" t="s">
        <v>195</v>
      </c>
      <c r="T96" t="s">
        <v>21</v>
      </c>
      <c r="U96" s="17">
        <v>2</v>
      </c>
      <c r="V96" s="17" t="str" cm="1">
        <f t="array" ref="V96">_xlfn.IFS(U96=0,"Prenovato",U96=1,"Novato",U96=2,"Principiante avanzado",U96=3,"Competente",U96=4,"Proficiente",U96=5,"Master")</f>
        <v>Principiante avanzado</v>
      </c>
      <c r="W96" s="17">
        <v>2</v>
      </c>
      <c r="X96" s="17" t="str" cm="1">
        <f t="array" ref="X96">_xlfn.IFS(W96=0,"No evidenciado",W96=1,"Novato",W96=2,"Principiante avanzado",W96=3,"Competente",W96=4,"Proficiente",W96=5,"Master")</f>
        <v>Principiante avanzado</v>
      </c>
      <c r="Y96" s="17">
        <v>3</v>
      </c>
      <c r="Z96" s="17" t="str" cm="1">
        <f t="array" ref="Z96">_xlfn.IFS(Y96=0,"No evidenciado",Y96=1,"Novato",Y96=2,"Principiante avanzado",Y96=3,"Competente",Y96=4,"Proficiente",Y96=5,"Master")</f>
        <v>Competente</v>
      </c>
      <c r="AA96" s="17">
        <v>3</v>
      </c>
      <c r="AB96" s="17" t="str" cm="1">
        <f t="array" ref="AB96">_xlfn.IFS(AA96=0,"No evidenciado",AA96=1,"Novato",AA96=2,"Principiante avanzado",AA96=3,"Competente",AA96=4,"Proficiente",AA96=5,"Master")</f>
        <v>Competente</v>
      </c>
      <c r="AC96" s="17">
        <v>2</v>
      </c>
      <c r="AD96" s="17" t="str" cm="1">
        <f t="array" ref="AD96">_xlfn.IFS(AC96=0,"Prenovato",AC96=1,"Novato",AC96=2,"Principiante avanzado",AC96=3,"Competente",AC96=4,"Proficiente",AC96=5,"Master")</f>
        <v>Principiante avanzado</v>
      </c>
      <c r="AE96" s="17" t="s">
        <v>344</v>
      </c>
    </row>
    <row r="97" spans="1:31" x14ac:dyDescent="0.25">
      <c r="A97" t="s">
        <v>201</v>
      </c>
      <c r="B97" t="s">
        <v>213</v>
      </c>
      <c r="C97" t="s">
        <v>185</v>
      </c>
      <c r="D97" t="s">
        <v>223</v>
      </c>
      <c r="E97" t="s">
        <v>227</v>
      </c>
      <c r="F97" t="s">
        <v>240</v>
      </c>
      <c r="G97" t="s">
        <v>253</v>
      </c>
      <c r="H97" s="4"/>
      <c r="I97" s="1">
        <f t="shared" ca="1" si="8"/>
        <v>1483</v>
      </c>
      <c r="J97" s="1" t="str">
        <f t="shared" ca="1" si="9"/>
        <v>3. Mayor a 6 meses</v>
      </c>
      <c r="K97" t="str">
        <f t="shared" si="10"/>
        <v>NO</v>
      </c>
      <c r="L97" t="s">
        <v>186</v>
      </c>
      <c r="M97" t="s">
        <v>168</v>
      </c>
      <c r="N97" t="s">
        <v>188</v>
      </c>
      <c r="O97" t="s">
        <v>188</v>
      </c>
      <c r="P97" t="str">
        <f t="shared" si="11"/>
        <v>ELKIN DAZA FLOREZBase de datos No-SQLEVALUACION ANTERIOR</v>
      </c>
      <c r="Q97" t="str">
        <f>BASE[[#This Row],[NombresCalificado]]&amp;BASE[[#This Row],[TipoEvaluacion]]</f>
        <v>ELKIN DAZA FLOREZEVALUACION ANTERIOR</v>
      </c>
      <c r="R97">
        <v>1</v>
      </c>
      <c r="S97" t="s">
        <v>6</v>
      </c>
      <c r="T97" t="s">
        <v>21</v>
      </c>
      <c r="U97" s="17">
        <v>2</v>
      </c>
      <c r="V97" s="17" t="str" cm="1">
        <f t="array" ref="V97">_xlfn.IFS(U97=0,"Prenovato",U97=1,"Novato",U97=2,"Principiante avanzado",U97=3,"Competente",U97=4,"Proficiente",U97=5,"Master")</f>
        <v>Principiante avanzado</v>
      </c>
      <c r="W97" s="17">
        <v>2</v>
      </c>
      <c r="X97" s="17" t="str" cm="1">
        <f t="array" ref="X97">_xlfn.IFS(W97=0,"No evidenciado",W97=1,"Novato",W97=2,"Principiante avanzado",W97=3,"Competente",W97=4,"Proficiente",W97=5,"Master")</f>
        <v>Principiante avanzado</v>
      </c>
      <c r="Y97" s="17">
        <v>3</v>
      </c>
      <c r="Z97" s="17" t="str" cm="1">
        <f t="array" ref="Z97">_xlfn.IFS(Y97=0,"No evidenciado",Y97=1,"Novato",Y97=2,"Principiante avanzado",Y97=3,"Competente",Y97=4,"Proficiente",Y97=5,"Master")</f>
        <v>Competente</v>
      </c>
      <c r="AA97" s="17">
        <v>3</v>
      </c>
      <c r="AB97" s="17" t="str" cm="1">
        <f t="array" ref="AB97">_xlfn.IFS(AA97=0,"No evidenciado",AA97=1,"Novato",AA97=2,"Principiante avanzado",AA97=3,"Competente",AA97=4,"Proficiente",AA97=5,"Master")</f>
        <v>Competente</v>
      </c>
      <c r="AC97" s="17">
        <v>2</v>
      </c>
      <c r="AD97" s="17" t="str" cm="1">
        <f t="array" ref="AD97">_xlfn.IFS(AC97=0,"Prenovato",AC97=1,"Novato",AC97=2,"Principiante avanzado",AC97=3,"Competente",AC97=4,"Proficiente",AC97=5,"Master")</f>
        <v>Principiante avanzado</v>
      </c>
      <c r="AE97" s="17" t="s">
        <v>344</v>
      </c>
    </row>
    <row r="98" spans="1:31" x14ac:dyDescent="0.25">
      <c r="A98" t="s">
        <v>201</v>
      </c>
      <c r="B98" t="s">
        <v>213</v>
      </c>
      <c r="C98" t="s">
        <v>185</v>
      </c>
      <c r="D98" t="s">
        <v>223</v>
      </c>
      <c r="E98" t="s">
        <v>227</v>
      </c>
      <c r="F98" t="s">
        <v>240</v>
      </c>
      <c r="G98" t="s">
        <v>253</v>
      </c>
      <c r="H98" s="4"/>
      <c r="I98" s="1">
        <f t="shared" ca="1" si="8"/>
        <v>1483</v>
      </c>
      <c r="J98" s="1" t="str">
        <f t="shared" ca="1" si="9"/>
        <v>3. Mayor a 6 meses</v>
      </c>
      <c r="K98" t="str">
        <f t="shared" si="10"/>
        <v>NO</v>
      </c>
      <c r="L98" t="s">
        <v>186</v>
      </c>
      <c r="M98" t="s">
        <v>58</v>
      </c>
      <c r="N98" t="s">
        <v>29</v>
      </c>
      <c r="O98" t="s">
        <v>29</v>
      </c>
      <c r="P98" t="str">
        <f t="shared" si="11"/>
        <v>ELKIN DAZA FLOREZControl de versionesEVALUACION ANTERIOR</v>
      </c>
      <c r="Q98" t="str">
        <f>BASE[[#This Row],[NombresCalificado]]&amp;BASE[[#This Row],[TipoEvaluacion]]</f>
        <v>ELKIN DAZA FLOREZEVALUACION ANTERIOR</v>
      </c>
      <c r="R98">
        <v>3</v>
      </c>
      <c r="S98" t="s">
        <v>5</v>
      </c>
      <c r="T98" t="s">
        <v>21</v>
      </c>
      <c r="U98" s="17">
        <v>2</v>
      </c>
      <c r="V98" s="17" t="str" cm="1">
        <f t="array" ref="V98">_xlfn.IFS(U98=0,"Prenovato",U98=1,"Novato",U98=2,"Principiante avanzado",U98=3,"Competente",U98=4,"Proficiente",U98=5,"Master")</f>
        <v>Principiante avanzado</v>
      </c>
      <c r="W98" s="17">
        <v>2</v>
      </c>
      <c r="X98" s="17" t="str" cm="1">
        <f t="array" ref="X98">_xlfn.IFS(W98=0,"No evidenciado",W98=1,"Novato",W98=2,"Principiante avanzado",W98=3,"Competente",W98=4,"Proficiente",W98=5,"Master")</f>
        <v>Principiante avanzado</v>
      </c>
      <c r="Y98" s="17">
        <v>3</v>
      </c>
      <c r="Z98" s="17" t="str" cm="1">
        <f t="array" ref="Z98">_xlfn.IFS(Y98=0,"No evidenciado",Y98=1,"Novato",Y98=2,"Principiante avanzado",Y98=3,"Competente",Y98=4,"Proficiente",Y98=5,"Master")</f>
        <v>Competente</v>
      </c>
      <c r="AA98" s="17">
        <v>3</v>
      </c>
      <c r="AB98" s="17" t="str" cm="1">
        <f t="array" ref="AB98">_xlfn.IFS(AA98=0,"No evidenciado",AA98=1,"Novato",AA98=2,"Principiante avanzado",AA98=3,"Competente",AA98=4,"Proficiente",AA98=5,"Master")</f>
        <v>Competente</v>
      </c>
      <c r="AC98" s="17">
        <v>2</v>
      </c>
      <c r="AD98" s="17" t="str" cm="1">
        <f t="array" ref="AD98">_xlfn.IFS(AC98=0,"Prenovato",AC98=1,"Novato",AC98=2,"Principiante avanzado",AC98=3,"Competente",AC98=4,"Proficiente",AC98=5,"Master")</f>
        <v>Principiante avanzado</v>
      </c>
      <c r="AE98" s="17" t="s">
        <v>344</v>
      </c>
    </row>
    <row r="99" spans="1:31" x14ac:dyDescent="0.25">
      <c r="A99" t="s">
        <v>201</v>
      </c>
      <c r="B99" t="s">
        <v>213</v>
      </c>
      <c r="C99" t="s">
        <v>185</v>
      </c>
      <c r="D99" t="s">
        <v>223</v>
      </c>
      <c r="E99" t="s">
        <v>227</v>
      </c>
      <c r="F99" t="s">
        <v>240</v>
      </c>
      <c r="G99" t="s">
        <v>253</v>
      </c>
      <c r="H99" s="4"/>
      <c r="I99" s="1">
        <f t="shared" ca="1" si="8"/>
        <v>1483</v>
      </c>
      <c r="J99" s="1" t="str">
        <f t="shared" ca="1" si="9"/>
        <v>3. Mayor a 6 meses</v>
      </c>
      <c r="K99" t="str">
        <f t="shared" si="10"/>
        <v>NO</v>
      </c>
      <c r="L99" t="s">
        <v>186</v>
      </c>
      <c r="M99" t="s">
        <v>342</v>
      </c>
      <c r="N99" t="s">
        <v>188</v>
      </c>
      <c r="O99" t="s">
        <v>188</v>
      </c>
      <c r="P99" t="str">
        <f t="shared" si="11"/>
        <v>ELKIN DAZA FLOREZContenedoresEVALUACION ANTERIOR</v>
      </c>
      <c r="Q99" t="str">
        <f>BASE[[#This Row],[NombresCalificado]]&amp;BASE[[#This Row],[TipoEvaluacion]]</f>
        <v>ELKIN DAZA FLOREZEVALUACION ANTERIOR</v>
      </c>
      <c r="R99">
        <v>2</v>
      </c>
      <c r="S99" t="s">
        <v>4</v>
      </c>
      <c r="T99" t="s">
        <v>21</v>
      </c>
      <c r="U99" s="17">
        <v>2</v>
      </c>
      <c r="V99" s="17" t="str" cm="1">
        <f t="array" ref="V99">_xlfn.IFS(U99=0,"Prenovato",U99=1,"Novato",U99=2,"Principiante avanzado",U99=3,"Competente",U99=4,"Proficiente",U99=5,"Master")</f>
        <v>Principiante avanzado</v>
      </c>
      <c r="W99" s="17">
        <v>2</v>
      </c>
      <c r="X99" s="17" t="str" cm="1">
        <f t="array" ref="X99">_xlfn.IFS(W99=0,"No evidenciado",W99=1,"Novato",W99=2,"Principiante avanzado",W99=3,"Competente",W99=4,"Proficiente",W99=5,"Master")</f>
        <v>Principiante avanzado</v>
      </c>
      <c r="Y99" s="17">
        <v>3</v>
      </c>
      <c r="Z99" s="17" t="str" cm="1">
        <f t="array" ref="Z99">_xlfn.IFS(Y99=0,"No evidenciado",Y99=1,"Novato",Y99=2,"Principiante avanzado",Y99=3,"Competente",Y99=4,"Proficiente",Y99=5,"Master")</f>
        <v>Competente</v>
      </c>
      <c r="AA99" s="17">
        <v>3</v>
      </c>
      <c r="AB99" s="17" t="str" cm="1">
        <f t="array" ref="AB99">_xlfn.IFS(AA99=0,"No evidenciado",AA99=1,"Novato",AA99=2,"Principiante avanzado",AA99=3,"Competente",AA99=4,"Proficiente",AA99=5,"Master")</f>
        <v>Competente</v>
      </c>
      <c r="AC99" s="17">
        <v>2</v>
      </c>
      <c r="AD99" s="17" t="str" cm="1">
        <f t="array" ref="AD99">_xlfn.IFS(AC99=0,"Prenovato",AC99=1,"Novato",AC99=2,"Principiante avanzado",AC99=3,"Competente",AC99=4,"Proficiente",AC99=5,"Master")</f>
        <v>Principiante avanzado</v>
      </c>
      <c r="AE99" s="17" t="s">
        <v>344</v>
      </c>
    </row>
    <row r="100" spans="1:31" x14ac:dyDescent="0.25">
      <c r="A100" t="s">
        <v>201</v>
      </c>
      <c r="B100" t="s">
        <v>213</v>
      </c>
      <c r="C100" t="s">
        <v>185</v>
      </c>
      <c r="D100" t="s">
        <v>223</v>
      </c>
      <c r="E100" t="s">
        <v>227</v>
      </c>
      <c r="F100" t="s">
        <v>240</v>
      </c>
      <c r="G100" t="s">
        <v>253</v>
      </c>
      <c r="H100" s="4"/>
      <c r="I100" s="1">
        <f t="shared" ca="1" si="8"/>
        <v>1483</v>
      </c>
      <c r="J100" s="1" t="str">
        <f t="shared" ca="1" si="9"/>
        <v>3. Mayor a 6 meses</v>
      </c>
      <c r="K100" t="str">
        <f t="shared" si="10"/>
        <v>NO</v>
      </c>
      <c r="L100" t="s">
        <v>186</v>
      </c>
      <c r="M100" t="s">
        <v>169</v>
      </c>
      <c r="N100" t="s">
        <v>187</v>
      </c>
      <c r="O100" t="s">
        <v>188</v>
      </c>
      <c r="P100" t="str">
        <f t="shared" si="11"/>
        <v>ELKIN DAZA FLOREZCI-CDEVALUACION ANTERIOR</v>
      </c>
      <c r="Q100" t="str">
        <f>BASE[[#This Row],[NombresCalificado]]&amp;BASE[[#This Row],[TipoEvaluacion]]</f>
        <v>ELKIN DAZA FLOREZEVALUACION ANTERIOR</v>
      </c>
      <c r="R100">
        <v>2</v>
      </c>
      <c r="S100" t="s">
        <v>4</v>
      </c>
      <c r="T100" t="s">
        <v>21</v>
      </c>
      <c r="U100" s="17">
        <v>2</v>
      </c>
      <c r="V100" s="17" t="str" cm="1">
        <f t="array" ref="V100">_xlfn.IFS(U100=0,"Prenovato",U100=1,"Novato",U100=2,"Principiante avanzado",U100=3,"Competente",U100=4,"Proficiente",U100=5,"Master")</f>
        <v>Principiante avanzado</v>
      </c>
      <c r="W100" s="17">
        <v>2</v>
      </c>
      <c r="X100" s="17" t="str" cm="1">
        <f t="array" ref="X100">_xlfn.IFS(W100=0,"No evidenciado",W100=1,"Novato",W100=2,"Principiante avanzado",W100=3,"Competente",W100=4,"Proficiente",W100=5,"Master")</f>
        <v>Principiante avanzado</v>
      </c>
      <c r="Y100" s="17">
        <v>3</v>
      </c>
      <c r="Z100" s="17" t="str" cm="1">
        <f t="array" ref="Z100">_xlfn.IFS(Y100=0,"No evidenciado",Y100=1,"Novato",Y100=2,"Principiante avanzado",Y100=3,"Competente",Y100=4,"Proficiente",Y100=5,"Master")</f>
        <v>Competente</v>
      </c>
      <c r="AA100" s="17">
        <v>3</v>
      </c>
      <c r="AB100" s="17" t="str" cm="1">
        <f t="array" ref="AB100">_xlfn.IFS(AA100=0,"No evidenciado",AA100=1,"Novato",AA100=2,"Principiante avanzado",AA100=3,"Competente",AA100=4,"Proficiente",AA100=5,"Master")</f>
        <v>Competente</v>
      </c>
      <c r="AC100" s="17">
        <v>2</v>
      </c>
      <c r="AD100" s="17" t="str" cm="1">
        <f t="array" ref="AD100">_xlfn.IFS(AC100=0,"Prenovato",AC100=1,"Novato",AC100=2,"Principiante avanzado",AC100=3,"Competente",AC100=4,"Proficiente",AC100=5,"Master")</f>
        <v>Principiante avanzado</v>
      </c>
      <c r="AE100" s="17" t="s">
        <v>344</v>
      </c>
    </row>
    <row r="101" spans="1:31" x14ac:dyDescent="0.25">
      <c r="A101" t="s">
        <v>201</v>
      </c>
      <c r="B101" t="s">
        <v>213</v>
      </c>
      <c r="C101" t="s">
        <v>185</v>
      </c>
      <c r="D101" t="s">
        <v>223</v>
      </c>
      <c r="E101" t="s">
        <v>227</v>
      </c>
      <c r="F101" t="s">
        <v>240</v>
      </c>
      <c r="G101" t="s">
        <v>253</v>
      </c>
      <c r="H101" s="4"/>
      <c r="I101" s="1">
        <f t="shared" ca="1" si="8"/>
        <v>1483</v>
      </c>
      <c r="J101" s="1" t="str">
        <f t="shared" ca="1" si="9"/>
        <v>3. Mayor a 6 meses</v>
      </c>
      <c r="K101" t="str">
        <f t="shared" si="10"/>
        <v>NO</v>
      </c>
      <c r="L101" t="s">
        <v>186</v>
      </c>
      <c r="M101" t="s">
        <v>270</v>
      </c>
      <c r="N101" t="s">
        <v>188</v>
      </c>
      <c r="O101" t="s">
        <v>188</v>
      </c>
      <c r="P101" t="str">
        <f t="shared" si="11"/>
        <v>ELKIN DAZA FLOREZArquitectura de soluciónEVALUACION ANTERIOR</v>
      </c>
      <c r="Q101" t="str">
        <f>BASE[[#This Row],[NombresCalificado]]&amp;BASE[[#This Row],[TipoEvaluacion]]</f>
        <v>ELKIN DAZA FLOREZEVALUACION ANTERIOR</v>
      </c>
      <c r="R101">
        <v>0</v>
      </c>
      <c r="S101" t="s">
        <v>195</v>
      </c>
      <c r="T101" t="s">
        <v>343</v>
      </c>
      <c r="U101" s="17">
        <v>2</v>
      </c>
      <c r="V101" s="17" t="str" cm="1">
        <f t="array" ref="V101">_xlfn.IFS(U101=0,"Prenovato",U101=1,"Novato",U101=2,"Principiante avanzado",U101=3,"Competente",U101=4,"Proficiente",U101=5,"Master")</f>
        <v>Principiante avanzado</v>
      </c>
      <c r="W101" s="17">
        <v>2</v>
      </c>
      <c r="X101" s="17" t="str" cm="1">
        <f t="array" ref="X101">_xlfn.IFS(W101=0,"No evidenciado",W101=1,"Novato",W101=2,"Principiante avanzado",W101=3,"Competente",W101=4,"Proficiente",W101=5,"Master")</f>
        <v>Principiante avanzado</v>
      </c>
      <c r="Y101" s="17">
        <v>3</v>
      </c>
      <c r="Z101" s="17" t="str" cm="1">
        <f t="array" ref="Z101">_xlfn.IFS(Y101=0,"No evidenciado",Y101=1,"Novato",Y101=2,"Principiante avanzado",Y101=3,"Competente",Y101=4,"Proficiente",Y101=5,"Master")</f>
        <v>Competente</v>
      </c>
      <c r="AA101" s="17">
        <v>3</v>
      </c>
      <c r="AB101" s="17" t="str" cm="1">
        <f t="array" ref="AB101">_xlfn.IFS(AA101=0,"No evidenciado",AA101=1,"Novato",AA101=2,"Principiante avanzado",AA101=3,"Competente",AA101=4,"Proficiente",AA101=5,"Master")</f>
        <v>Competente</v>
      </c>
      <c r="AC101" s="17">
        <v>2</v>
      </c>
      <c r="AD101" s="17" t="str" cm="1">
        <f t="array" ref="AD101">_xlfn.IFS(AC101=0,"Prenovato",AC101=1,"Novato",AC101=2,"Principiante avanzado",AC101=3,"Competente",AC101=4,"Proficiente",AC101=5,"Master")</f>
        <v>Principiante avanzado</v>
      </c>
      <c r="AE101" s="17" t="s">
        <v>344</v>
      </c>
    </row>
    <row r="102" spans="1:31" x14ac:dyDescent="0.25">
      <c r="A102" t="s">
        <v>201</v>
      </c>
      <c r="B102" t="s">
        <v>213</v>
      </c>
      <c r="C102" t="s">
        <v>185</v>
      </c>
      <c r="D102" t="s">
        <v>223</v>
      </c>
      <c r="E102" t="s">
        <v>227</v>
      </c>
      <c r="F102" t="s">
        <v>240</v>
      </c>
      <c r="G102" t="s">
        <v>253</v>
      </c>
      <c r="H102" s="4"/>
      <c r="I102" s="1">
        <f t="shared" ca="1" si="8"/>
        <v>1483</v>
      </c>
      <c r="J102" s="1" t="str">
        <f t="shared" ca="1" si="9"/>
        <v>3. Mayor a 6 meses</v>
      </c>
      <c r="K102" t="str">
        <f t="shared" si="10"/>
        <v>NO</v>
      </c>
      <c r="L102" t="s">
        <v>186</v>
      </c>
      <c r="M102" t="s">
        <v>194</v>
      </c>
      <c r="N102" t="s">
        <v>187</v>
      </c>
      <c r="O102" t="s">
        <v>188</v>
      </c>
      <c r="P102" t="str">
        <f t="shared" si="11"/>
        <v>ELKIN DAZA FLOREZIntegración de sistemasEVALUACION ANTERIOR</v>
      </c>
      <c r="Q102" t="str">
        <f>BASE[[#This Row],[NombresCalificado]]&amp;BASE[[#This Row],[TipoEvaluacion]]</f>
        <v>ELKIN DAZA FLOREZEVALUACION ANTERIOR</v>
      </c>
      <c r="R102">
        <v>2</v>
      </c>
      <c r="S102" t="s">
        <v>4</v>
      </c>
      <c r="T102" t="s">
        <v>21</v>
      </c>
      <c r="U102" s="17">
        <v>2</v>
      </c>
      <c r="V102" s="17" t="str" cm="1">
        <f t="array" ref="V102">_xlfn.IFS(U102=0,"Prenovato",U102=1,"Novato",U102=2,"Principiante avanzado",U102=3,"Competente",U102=4,"Proficiente",U102=5,"Master")</f>
        <v>Principiante avanzado</v>
      </c>
      <c r="W102" s="17">
        <v>2</v>
      </c>
      <c r="X102" s="17" t="str" cm="1">
        <f t="array" ref="X102">_xlfn.IFS(W102=0,"No evidenciado",W102=1,"Novato",W102=2,"Principiante avanzado",W102=3,"Competente",W102=4,"Proficiente",W102=5,"Master")</f>
        <v>Principiante avanzado</v>
      </c>
      <c r="Y102" s="17">
        <v>3</v>
      </c>
      <c r="Z102" s="17" t="str" cm="1">
        <f t="array" ref="Z102">_xlfn.IFS(Y102=0,"No evidenciado",Y102=1,"Novato",Y102=2,"Principiante avanzado",Y102=3,"Competente",Y102=4,"Proficiente",Y102=5,"Master")</f>
        <v>Competente</v>
      </c>
      <c r="AA102" s="17">
        <v>3</v>
      </c>
      <c r="AB102" s="17" t="str" cm="1">
        <f t="array" ref="AB102">_xlfn.IFS(AA102=0,"No evidenciado",AA102=1,"Novato",AA102=2,"Principiante avanzado",AA102=3,"Competente",AA102=4,"Proficiente",AA102=5,"Master")</f>
        <v>Competente</v>
      </c>
      <c r="AC102" s="17">
        <v>2</v>
      </c>
      <c r="AD102" s="17" t="str" cm="1">
        <f t="array" ref="AD102">_xlfn.IFS(AC102=0,"Prenovato",AC102=1,"Novato",AC102=2,"Principiante avanzado",AC102=3,"Competente",AC102=4,"Proficiente",AC102=5,"Master")</f>
        <v>Principiante avanzado</v>
      </c>
      <c r="AE102" s="17" t="s">
        <v>344</v>
      </c>
    </row>
    <row r="103" spans="1:31" x14ac:dyDescent="0.25">
      <c r="A103" t="s">
        <v>201</v>
      </c>
      <c r="B103" t="s">
        <v>213</v>
      </c>
      <c r="C103" t="s">
        <v>185</v>
      </c>
      <c r="D103" t="s">
        <v>223</v>
      </c>
      <c r="E103" t="s">
        <v>227</v>
      </c>
      <c r="F103" t="s">
        <v>240</v>
      </c>
      <c r="G103" t="s">
        <v>253</v>
      </c>
      <c r="H103" s="4"/>
      <c r="I103" s="1">
        <f t="shared" ca="1" si="8"/>
        <v>1483</v>
      </c>
      <c r="J103" s="1" t="str">
        <f t="shared" ca="1" si="9"/>
        <v>3. Mayor a 6 meses</v>
      </c>
      <c r="K103" t="str">
        <f t="shared" si="10"/>
        <v>NO</v>
      </c>
      <c r="L103" t="s">
        <v>186</v>
      </c>
      <c r="M103" t="s">
        <v>271</v>
      </c>
      <c r="N103" t="s">
        <v>187</v>
      </c>
      <c r="O103" t="s">
        <v>188</v>
      </c>
      <c r="P103" t="str">
        <f t="shared" si="11"/>
        <v>ELKIN DAZA FLOREZCloudEVALUACION ANTERIOR</v>
      </c>
      <c r="Q103" t="str">
        <f>BASE[[#This Row],[NombresCalificado]]&amp;BASE[[#This Row],[TipoEvaluacion]]</f>
        <v>ELKIN DAZA FLOREZEVALUACION ANTERIOR</v>
      </c>
      <c r="R103">
        <v>2</v>
      </c>
      <c r="S103" t="s">
        <v>4</v>
      </c>
      <c r="T103" t="s">
        <v>21</v>
      </c>
      <c r="U103" s="17">
        <v>2</v>
      </c>
      <c r="V103" s="17" t="str" cm="1">
        <f t="array" ref="V103">_xlfn.IFS(U103=0,"Prenovato",U103=1,"Novato",U103=2,"Principiante avanzado",U103=3,"Competente",U103=4,"Proficiente",U103=5,"Master")</f>
        <v>Principiante avanzado</v>
      </c>
      <c r="W103" s="17">
        <v>2</v>
      </c>
      <c r="X103" s="17" t="str" cm="1">
        <f t="array" ref="X103">_xlfn.IFS(W103=0,"No evidenciado",W103=1,"Novato",W103=2,"Principiante avanzado",W103=3,"Competente",W103=4,"Proficiente",W103=5,"Master")</f>
        <v>Principiante avanzado</v>
      </c>
      <c r="Y103" s="17">
        <v>3</v>
      </c>
      <c r="Z103" s="17" t="str" cm="1">
        <f t="array" ref="Z103">_xlfn.IFS(Y103=0,"No evidenciado",Y103=1,"Novato",Y103=2,"Principiante avanzado",Y103=3,"Competente",Y103=4,"Proficiente",Y103=5,"Master")</f>
        <v>Competente</v>
      </c>
      <c r="AA103" s="17">
        <v>3</v>
      </c>
      <c r="AB103" s="17" t="str" cm="1">
        <f t="array" ref="AB103">_xlfn.IFS(AA103=0,"No evidenciado",AA103=1,"Novato",AA103=2,"Principiante avanzado",AA103=3,"Competente",AA103=4,"Proficiente",AA103=5,"Master")</f>
        <v>Competente</v>
      </c>
      <c r="AC103" s="17">
        <v>2</v>
      </c>
      <c r="AD103" s="17" t="str" cm="1">
        <f t="array" ref="AD103">_xlfn.IFS(AC103=0,"Prenovato",AC103=1,"Novato",AC103=2,"Principiante avanzado",AC103=3,"Competente",AC103=4,"Proficiente",AC103=5,"Master")</f>
        <v>Principiante avanzado</v>
      </c>
      <c r="AE103" s="17" t="s">
        <v>344</v>
      </c>
    </row>
    <row r="104" spans="1:31" x14ac:dyDescent="0.25">
      <c r="A104" t="s">
        <v>279</v>
      </c>
      <c r="B104" t="s">
        <v>286</v>
      </c>
      <c r="C104" t="s">
        <v>222</v>
      </c>
      <c r="D104" t="s">
        <v>223</v>
      </c>
      <c r="E104" t="s">
        <v>294</v>
      </c>
      <c r="F104" t="s">
        <v>311</v>
      </c>
      <c r="G104" t="s">
        <v>328</v>
      </c>
      <c r="H104" s="4"/>
      <c r="I104" s="1">
        <f t="shared" ca="1" si="8"/>
        <v>1483</v>
      </c>
      <c r="J104" s="1" t="str">
        <f t="shared" ca="1" si="9"/>
        <v>3. Mayor a 6 meses</v>
      </c>
      <c r="K104" t="str">
        <f t="shared" si="10"/>
        <v>NO</v>
      </c>
      <c r="L104" t="s">
        <v>222</v>
      </c>
      <c r="M104" t="s">
        <v>270</v>
      </c>
      <c r="N104" t="s">
        <v>29</v>
      </c>
      <c r="O104" t="s">
        <v>29</v>
      </c>
      <c r="P104" t="str">
        <f t="shared" si="11"/>
        <v>SAMUEL ANDRES ZABALA CAAMAÑOArquitectura de soluciónEVALUACION ANTERIOR</v>
      </c>
      <c r="Q104" t="str">
        <f>BASE[[#This Row],[NombresCalificado]]&amp;BASE[[#This Row],[TipoEvaluacion]]</f>
        <v>SAMUEL ANDRES ZABALA CAAMAÑOEVALUACION ANTERIOR</v>
      </c>
      <c r="R104">
        <v>3</v>
      </c>
      <c r="S104" t="s">
        <v>5</v>
      </c>
      <c r="T104" t="s">
        <v>21</v>
      </c>
      <c r="U104" s="17">
        <v>3</v>
      </c>
      <c r="V104" s="17" t="str" cm="1">
        <f t="array" ref="V104">_xlfn.IFS(U104=0,"Prenovato",U104=1,"Novato",U104=2,"Principiante avanzado",U104=3,"Competente",U104=4,"Proficiente",U104=5,"Master")</f>
        <v>Competente</v>
      </c>
      <c r="W104" s="17">
        <v>3</v>
      </c>
      <c r="X104" s="17" t="str" cm="1">
        <f t="array" ref="X104">_xlfn.IFS(W104=0,"No evidenciado",W104=1,"Novato",W104=2,"Principiante avanzado",W104=3,"Competente",W104=4,"Proficiente",W104=5,"Master")</f>
        <v>Competente</v>
      </c>
      <c r="Y104" s="17">
        <v>3</v>
      </c>
      <c r="Z104" s="17" t="str" cm="1">
        <f t="array" ref="Z104">_xlfn.IFS(Y104=0,"No evidenciado",Y104=1,"Novato",Y104=2,"Principiante avanzado",Y104=3,"Competente",Y104=4,"Proficiente",Y104=5,"Master")</f>
        <v>Competente</v>
      </c>
      <c r="AA104" s="17">
        <v>3</v>
      </c>
      <c r="AB104" s="17" t="str" cm="1">
        <f t="array" ref="AB104">_xlfn.IFS(AA104=0,"No evidenciado",AA104=1,"Novato",AA104=2,"Principiante avanzado",AA104=3,"Competente",AA104=4,"Proficiente",AA104=5,"Master")</f>
        <v>Competente</v>
      </c>
      <c r="AC104" s="17">
        <v>3</v>
      </c>
      <c r="AD104" s="17" t="str" cm="1">
        <f t="array" ref="AD104">_xlfn.IFS(AC104=0,"Prenovato",AC104=1,"Novato",AC104=2,"Principiante avanzado",AC104=3,"Competente",AC104=4,"Proficiente",AC104=5,"Master")</f>
        <v>Competente</v>
      </c>
      <c r="AE104" s="17" t="s">
        <v>344</v>
      </c>
    </row>
    <row r="105" spans="1:31" x14ac:dyDescent="0.25">
      <c r="A105" t="s">
        <v>279</v>
      </c>
      <c r="B105" t="s">
        <v>286</v>
      </c>
      <c r="C105" t="s">
        <v>222</v>
      </c>
      <c r="D105" t="s">
        <v>223</v>
      </c>
      <c r="E105" t="s">
        <v>294</v>
      </c>
      <c r="F105" t="s">
        <v>311</v>
      </c>
      <c r="G105" t="s">
        <v>328</v>
      </c>
      <c r="H105" s="4"/>
      <c r="I105" s="1">
        <f t="shared" ca="1" si="8"/>
        <v>1483</v>
      </c>
      <c r="J105" s="1" t="str">
        <f t="shared" ca="1" si="9"/>
        <v>3. Mayor a 6 meses</v>
      </c>
      <c r="K105" t="str">
        <f t="shared" si="10"/>
        <v>NO</v>
      </c>
      <c r="L105" t="s">
        <v>222</v>
      </c>
      <c r="M105" t="s">
        <v>194</v>
      </c>
      <c r="N105" t="s">
        <v>29</v>
      </c>
      <c r="O105" t="s">
        <v>29</v>
      </c>
      <c r="P105" t="str">
        <f t="shared" si="11"/>
        <v>SAMUEL ANDRES ZABALA CAAMAÑOIntegración de sistemasEVALUACION ANTERIOR</v>
      </c>
      <c r="Q105" t="str">
        <f>BASE[[#This Row],[NombresCalificado]]&amp;BASE[[#This Row],[TipoEvaluacion]]</f>
        <v>SAMUEL ANDRES ZABALA CAAMAÑOEVALUACION ANTERIOR</v>
      </c>
      <c r="R105">
        <v>3</v>
      </c>
      <c r="S105" t="s">
        <v>5</v>
      </c>
      <c r="T105" t="s">
        <v>21</v>
      </c>
      <c r="U105" s="17">
        <v>3</v>
      </c>
      <c r="V105" s="17" t="str" cm="1">
        <f t="array" ref="V105">_xlfn.IFS(U105=0,"Prenovato",U105=1,"Novato",U105=2,"Principiante avanzado",U105=3,"Competente",U105=4,"Proficiente",U105=5,"Master")</f>
        <v>Competente</v>
      </c>
      <c r="W105" s="17">
        <v>3</v>
      </c>
      <c r="X105" s="17" t="str" cm="1">
        <f t="array" ref="X105">_xlfn.IFS(W105=0,"No evidenciado",W105=1,"Novato",W105=2,"Principiante avanzado",W105=3,"Competente",W105=4,"Proficiente",W105=5,"Master")</f>
        <v>Competente</v>
      </c>
      <c r="Y105" s="17">
        <v>3</v>
      </c>
      <c r="Z105" s="17" t="str" cm="1">
        <f t="array" ref="Z105">_xlfn.IFS(Y105=0,"No evidenciado",Y105=1,"Novato",Y105=2,"Principiante avanzado",Y105=3,"Competente",Y105=4,"Proficiente",Y105=5,"Master")</f>
        <v>Competente</v>
      </c>
      <c r="AA105" s="17">
        <v>3</v>
      </c>
      <c r="AB105" s="17" t="str" cm="1">
        <f t="array" ref="AB105">_xlfn.IFS(AA105=0,"No evidenciado",AA105=1,"Novato",AA105=2,"Principiante avanzado",AA105=3,"Competente",AA105=4,"Proficiente",AA105=5,"Master")</f>
        <v>Competente</v>
      </c>
      <c r="AC105" s="17">
        <v>3</v>
      </c>
      <c r="AD105" s="17" t="str" cm="1">
        <f t="array" ref="AD105">_xlfn.IFS(AC105=0,"Prenovato",AC105=1,"Novato",AC105=2,"Principiante avanzado",AC105=3,"Competente",AC105=4,"Proficiente",AC105=5,"Master")</f>
        <v>Competente</v>
      </c>
      <c r="AE105" s="17" t="s">
        <v>344</v>
      </c>
    </row>
    <row r="106" spans="1:31" x14ac:dyDescent="0.25">
      <c r="A106" t="s">
        <v>279</v>
      </c>
      <c r="B106" t="s">
        <v>286</v>
      </c>
      <c r="C106" t="s">
        <v>222</v>
      </c>
      <c r="D106" t="s">
        <v>223</v>
      </c>
      <c r="E106" t="s">
        <v>294</v>
      </c>
      <c r="F106" t="s">
        <v>311</v>
      </c>
      <c r="G106" t="s">
        <v>328</v>
      </c>
      <c r="H106" s="4"/>
      <c r="I106" s="1">
        <f t="shared" ca="1" si="8"/>
        <v>1483</v>
      </c>
      <c r="J106" s="1" t="str">
        <f t="shared" ca="1" si="9"/>
        <v>3. Mayor a 6 meses</v>
      </c>
      <c r="K106" t="str">
        <f t="shared" si="10"/>
        <v>NO</v>
      </c>
      <c r="L106" t="s">
        <v>222</v>
      </c>
      <c r="M106" t="s">
        <v>271</v>
      </c>
      <c r="N106" t="s">
        <v>29</v>
      </c>
      <c r="O106" t="s">
        <v>29</v>
      </c>
      <c r="P106" t="str">
        <f t="shared" si="11"/>
        <v>SAMUEL ANDRES ZABALA CAAMAÑOCloudEVALUACION ANTERIOR</v>
      </c>
      <c r="Q106" t="str">
        <f>BASE[[#This Row],[NombresCalificado]]&amp;BASE[[#This Row],[TipoEvaluacion]]</f>
        <v>SAMUEL ANDRES ZABALA CAAMAÑOEVALUACION ANTERIOR</v>
      </c>
      <c r="R106">
        <v>3</v>
      </c>
      <c r="S106" t="s">
        <v>5</v>
      </c>
      <c r="T106" t="s">
        <v>21</v>
      </c>
      <c r="U106" s="17">
        <v>3</v>
      </c>
      <c r="V106" s="17" t="str" cm="1">
        <f t="array" ref="V106">_xlfn.IFS(U106=0,"Prenovato",U106=1,"Novato",U106=2,"Principiante avanzado",U106=3,"Competente",U106=4,"Proficiente",U106=5,"Master")</f>
        <v>Competente</v>
      </c>
      <c r="W106" s="17">
        <v>3</v>
      </c>
      <c r="X106" s="17" t="str" cm="1">
        <f t="array" ref="X106">_xlfn.IFS(W106=0,"No evidenciado",W106=1,"Novato",W106=2,"Principiante avanzado",W106=3,"Competente",W106=4,"Proficiente",W106=5,"Master")</f>
        <v>Competente</v>
      </c>
      <c r="Y106" s="17">
        <v>3</v>
      </c>
      <c r="Z106" s="17" t="str" cm="1">
        <f t="array" ref="Z106">_xlfn.IFS(Y106=0,"No evidenciado",Y106=1,"Novato",Y106=2,"Principiante avanzado",Y106=3,"Competente",Y106=4,"Proficiente",Y106=5,"Master")</f>
        <v>Competente</v>
      </c>
      <c r="AA106" s="17">
        <v>3</v>
      </c>
      <c r="AB106" s="17" t="str" cm="1">
        <f t="array" ref="AB106">_xlfn.IFS(AA106=0,"No evidenciado",AA106=1,"Novato",AA106=2,"Principiante avanzado",AA106=3,"Competente",AA106=4,"Proficiente",AA106=5,"Master")</f>
        <v>Competente</v>
      </c>
      <c r="AC106" s="17">
        <v>3</v>
      </c>
      <c r="AD106" s="17" t="str" cm="1">
        <f t="array" ref="AD106">_xlfn.IFS(AC106=0,"Prenovato",AC106=1,"Novato",AC106=2,"Principiante avanzado",AC106=3,"Competente",AC106=4,"Proficiente",AC106=5,"Master")</f>
        <v>Competente</v>
      </c>
      <c r="AE106" s="17" t="s">
        <v>344</v>
      </c>
    </row>
    <row r="107" spans="1:31" x14ac:dyDescent="0.25">
      <c r="A107" t="s">
        <v>279</v>
      </c>
      <c r="B107" t="s">
        <v>286</v>
      </c>
      <c r="C107" t="s">
        <v>222</v>
      </c>
      <c r="D107" t="s">
        <v>223</v>
      </c>
      <c r="E107" t="s">
        <v>294</v>
      </c>
      <c r="F107" t="s">
        <v>311</v>
      </c>
      <c r="G107" t="s">
        <v>328</v>
      </c>
      <c r="H107" s="4"/>
      <c r="I107" s="1">
        <f t="shared" ca="1" si="8"/>
        <v>1483</v>
      </c>
      <c r="J107" s="1" t="str">
        <f t="shared" ca="1" si="9"/>
        <v>3. Mayor a 6 meses</v>
      </c>
      <c r="K107" t="str">
        <f t="shared" si="10"/>
        <v>NO</v>
      </c>
      <c r="L107" t="s">
        <v>222</v>
      </c>
      <c r="M107" t="s">
        <v>191</v>
      </c>
      <c r="N107" t="s">
        <v>187</v>
      </c>
      <c r="O107" t="s">
        <v>188</v>
      </c>
      <c r="P107" t="str">
        <f t="shared" si="11"/>
        <v>SAMUEL ANDRES ZABALA CAAMAÑOSeguridadEVALUACION ANTERIOR</v>
      </c>
      <c r="Q107" t="str">
        <f>BASE[[#This Row],[NombresCalificado]]&amp;BASE[[#This Row],[TipoEvaluacion]]</f>
        <v>SAMUEL ANDRES ZABALA CAAMAÑOEVALUACION ANTERIOR</v>
      </c>
      <c r="R107">
        <v>3</v>
      </c>
      <c r="S107" t="s">
        <v>5</v>
      </c>
      <c r="T107" t="s">
        <v>21</v>
      </c>
      <c r="U107" s="17">
        <v>3</v>
      </c>
      <c r="V107" s="17" t="str" cm="1">
        <f t="array" ref="V107">_xlfn.IFS(U107=0,"Prenovato",U107=1,"Novato",U107=2,"Principiante avanzado",U107=3,"Competente",U107=4,"Proficiente",U107=5,"Master")</f>
        <v>Competente</v>
      </c>
      <c r="W107" s="17">
        <v>3</v>
      </c>
      <c r="X107" s="17" t="str" cm="1">
        <f t="array" ref="X107">_xlfn.IFS(W107=0,"No evidenciado",W107=1,"Novato",W107=2,"Principiante avanzado",W107=3,"Competente",W107=4,"Proficiente",W107=5,"Master")</f>
        <v>Competente</v>
      </c>
      <c r="Y107" s="17">
        <v>3</v>
      </c>
      <c r="Z107" s="17" t="str" cm="1">
        <f t="array" ref="Z107">_xlfn.IFS(Y107=0,"No evidenciado",Y107=1,"Novato",Y107=2,"Principiante avanzado",Y107=3,"Competente",Y107=4,"Proficiente",Y107=5,"Master")</f>
        <v>Competente</v>
      </c>
      <c r="AA107" s="17">
        <v>3</v>
      </c>
      <c r="AB107" s="17" t="str" cm="1">
        <f t="array" ref="AB107">_xlfn.IFS(AA107=0,"No evidenciado",AA107=1,"Novato",AA107=2,"Principiante avanzado",AA107=3,"Competente",AA107=4,"Proficiente",AA107=5,"Master")</f>
        <v>Competente</v>
      </c>
      <c r="AC107" s="17">
        <v>3</v>
      </c>
      <c r="AD107" s="17" t="str" cm="1">
        <f t="array" ref="AD107">_xlfn.IFS(AC107=0,"Prenovato",AC107=1,"Novato",AC107=2,"Principiante avanzado",AC107=3,"Competente",AC107=4,"Proficiente",AC107=5,"Master")</f>
        <v>Competente</v>
      </c>
      <c r="AE107" s="17" t="s">
        <v>344</v>
      </c>
    </row>
    <row r="108" spans="1:31" x14ac:dyDescent="0.25">
      <c r="A108" t="s">
        <v>279</v>
      </c>
      <c r="B108" t="s">
        <v>286</v>
      </c>
      <c r="C108" t="s">
        <v>222</v>
      </c>
      <c r="D108" t="s">
        <v>223</v>
      </c>
      <c r="E108" t="s">
        <v>294</v>
      </c>
      <c r="F108" t="s">
        <v>311</v>
      </c>
      <c r="G108" t="s">
        <v>328</v>
      </c>
      <c r="H108" s="4"/>
      <c r="I108" s="1">
        <f t="shared" ca="1" si="8"/>
        <v>1483</v>
      </c>
      <c r="J108" s="1" t="str">
        <f t="shared" ca="1" si="9"/>
        <v>3. Mayor a 6 meses</v>
      </c>
      <c r="K108" t="str">
        <f t="shared" si="10"/>
        <v>NO</v>
      </c>
      <c r="L108" t="s">
        <v>222</v>
      </c>
      <c r="M108" t="s">
        <v>193</v>
      </c>
      <c r="N108" t="s">
        <v>187</v>
      </c>
      <c r="O108" t="s">
        <v>188</v>
      </c>
      <c r="P108" t="str">
        <f t="shared" si="11"/>
        <v>SAMUEL ANDRES ZABALA CAAMAÑOPruebas para desarrolladoresEVALUACION ANTERIOR</v>
      </c>
      <c r="Q108" t="str">
        <f>BASE[[#This Row],[NombresCalificado]]&amp;BASE[[#This Row],[TipoEvaluacion]]</f>
        <v>SAMUEL ANDRES ZABALA CAAMAÑOEVALUACION ANTERIOR</v>
      </c>
      <c r="R108">
        <v>3</v>
      </c>
      <c r="S108" t="s">
        <v>5</v>
      </c>
      <c r="T108" t="s">
        <v>21</v>
      </c>
      <c r="U108" s="17">
        <v>3</v>
      </c>
      <c r="V108" s="17" t="str" cm="1">
        <f t="array" ref="V108">_xlfn.IFS(U108=0,"Prenovato",U108=1,"Novato",U108=2,"Principiante avanzado",U108=3,"Competente",U108=4,"Proficiente",U108=5,"Master")</f>
        <v>Competente</v>
      </c>
      <c r="W108" s="17">
        <v>3</v>
      </c>
      <c r="X108" s="17" t="str" cm="1">
        <f t="array" ref="X108">_xlfn.IFS(W108=0,"No evidenciado",W108=1,"Novato",W108=2,"Principiante avanzado",W108=3,"Competente",W108=4,"Proficiente",W108=5,"Master")</f>
        <v>Competente</v>
      </c>
      <c r="Y108" s="17">
        <v>3</v>
      </c>
      <c r="Z108" s="17" t="str" cm="1">
        <f t="array" ref="Z108">_xlfn.IFS(Y108=0,"No evidenciado",Y108=1,"Novato",Y108=2,"Principiante avanzado",Y108=3,"Competente",Y108=4,"Proficiente",Y108=5,"Master")</f>
        <v>Competente</v>
      </c>
      <c r="AA108" s="17">
        <v>3</v>
      </c>
      <c r="AB108" s="17" t="str" cm="1">
        <f t="array" ref="AB108">_xlfn.IFS(AA108=0,"No evidenciado",AA108=1,"Novato",AA108=2,"Principiante avanzado",AA108=3,"Competente",AA108=4,"Proficiente",AA108=5,"Master")</f>
        <v>Competente</v>
      </c>
      <c r="AC108" s="17">
        <v>3</v>
      </c>
      <c r="AD108" s="17" t="str" cm="1">
        <f t="array" ref="AD108">_xlfn.IFS(AC108=0,"Prenovato",AC108=1,"Novato",AC108=2,"Principiante avanzado",AC108=3,"Competente",AC108=4,"Proficiente",AC108=5,"Master")</f>
        <v>Competente</v>
      </c>
      <c r="AE108" s="17" t="s">
        <v>344</v>
      </c>
    </row>
    <row r="109" spans="1:31" x14ac:dyDescent="0.25">
      <c r="A109" t="s">
        <v>279</v>
      </c>
      <c r="B109" t="s">
        <v>286</v>
      </c>
      <c r="C109" t="s">
        <v>222</v>
      </c>
      <c r="D109" t="s">
        <v>223</v>
      </c>
      <c r="E109" t="s">
        <v>294</v>
      </c>
      <c r="F109" t="s">
        <v>311</v>
      </c>
      <c r="G109" t="s">
        <v>328</v>
      </c>
      <c r="H109" s="4"/>
      <c r="I109" s="1">
        <f t="shared" ca="1" si="8"/>
        <v>1483</v>
      </c>
      <c r="J109" s="1" t="str">
        <f t="shared" ca="1" si="9"/>
        <v>3. Mayor a 6 meses</v>
      </c>
      <c r="K109" t="str">
        <f t="shared" si="10"/>
        <v>NO</v>
      </c>
      <c r="L109" t="s">
        <v>222</v>
      </c>
      <c r="M109" t="s">
        <v>268</v>
      </c>
      <c r="N109" t="s">
        <v>188</v>
      </c>
      <c r="O109" t="s">
        <v>188</v>
      </c>
      <c r="P109" t="str">
        <f t="shared" si="11"/>
        <v>SAMUEL ANDRES ZABALA CAAMAÑOGobernanza de TIEVALUACION ANTERIOR</v>
      </c>
      <c r="Q109" t="str">
        <f>BASE[[#This Row],[NombresCalificado]]&amp;BASE[[#This Row],[TipoEvaluacion]]</f>
        <v>SAMUEL ANDRES ZABALA CAAMAÑOEVALUACION ANTERIOR</v>
      </c>
      <c r="R109">
        <v>2</v>
      </c>
      <c r="S109" t="s">
        <v>4</v>
      </c>
      <c r="T109" t="s">
        <v>21</v>
      </c>
      <c r="U109" s="17">
        <v>3</v>
      </c>
      <c r="V109" s="17" t="str" cm="1">
        <f t="array" ref="V109">_xlfn.IFS(U109=0,"Prenovato",U109=1,"Novato",U109=2,"Principiante avanzado",U109=3,"Competente",U109=4,"Proficiente",U109=5,"Master")</f>
        <v>Competente</v>
      </c>
      <c r="W109" s="17">
        <v>3</v>
      </c>
      <c r="X109" s="17" t="str" cm="1">
        <f t="array" ref="X109">_xlfn.IFS(W109=0,"No evidenciado",W109=1,"Novato",W109=2,"Principiante avanzado",W109=3,"Competente",W109=4,"Proficiente",W109=5,"Master")</f>
        <v>Competente</v>
      </c>
      <c r="Y109" s="17">
        <v>3</v>
      </c>
      <c r="Z109" s="17" t="str" cm="1">
        <f t="array" ref="Z109">_xlfn.IFS(Y109=0,"No evidenciado",Y109=1,"Novato",Y109=2,"Principiante avanzado",Y109=3,"Competente",Y109=4,"Proficiente",Y109=5,"Master")</f>
        <v>Competente</v>
      </c>
      <c r="AA109" s="17">
        <v>3</v>
      </c>
      <c r="AB109" s="17" t="str" cm="1">
        <f t="array" ref="AB109">_xlfn.IFS(AA109=0,"No evidenciado",AA109=1,"Novato",AA109=2,"Principiante avanzado",AA109=3,"Competente",AA109=4,"Proficiente",AA109=5,"Master")</f>
        <v>Competente</v>
      </c>
      <c r="AC109" s="17">
        <v>3</v>
      </c>
      <c r="AD109" s="17" t="str" cm="1">
        <f t="array" ref="AD109">_xlfn.IFS(AC109=0,"Prenovato",AC109=1,"Novato",AC109=2,"Principiante avanzado",AC109=3,"Competente",AC109=4,"Proficiente",AC109=5,"Master")</f>
        <v>Competente</v>
      </c>
      <c r="AE109" s="17" t="s">
        <v>344</v>
      </c>
    </row>
    <row r="110" spans="1:31" x14ac:dyDescent="0.25">
      <c r="A110" t="s">
        <v>279</v>
      </c>
      <c r="B110" t="s">
        <v>286</v>
      </c>
      <c r="C110" t="s">
        <v>222</v>
      </c>
      <c r="D110" t="s">
        <v>223</v>
      </c>
      <c r="E110" t="s">
        <v>294</v>
      </c>
      <c r="F110" t="s">
        <v>311</v>
      </c>
      <c r="G110" t="s">
        <v>328</v>
      </c>
      <c r="H110" s="4"/>
      <c r="I110" s="1">
        <f t="shared" ca="1" si="8"/>
        <v>1483</v>
      </c>
      <c r="J110" s="1" t="str">
        <f t="shared" ca="1" si="9"/>
        <v>3. Mayor a 6 meses</v>
      </c>
      <c r="K110" t="str">
        <f t="shared" si="10"/>
        <v>NO</v>
      </c>
      <c r="L110" t="s">
        <v>222</v>
      </c>
      <c r="M110" t="s">
        <v>192</v>
      </c>
      <c r="N110" t="s">
        <v>187</v>
      </c>
      <c r="O110" t="s">
        <v>188</v>
      </c>
      <c r="P110" t="str">
        <f t="shared" si="11"/>
        <v>SAMUEL ANDRES ZABALA CAAMAÑOSREEVALUACION ANTERIOR</v>
      </c>
      <c r="Q110" t="str">
        <f>BASE[[#This Row],[NombresCalificado]]&amp;BASE[[#This Row],[TipoEvaluacion]]</f>
        <v>SAMUEL ANDRES ZABALA CAAMAÑOEVALUACION ANTERIOR</v>
      </c>
      <c r="R110">
        <v>3</v>
      </c>
      <c r="S110" t="s">
        <v>5</v>
      </c>
      <c r="T110" t="s">
        <v>21</v>
      </c>
      <c r="U110" s="17">
        <v>3</v>
      </c>
      <c r="V110" s="17" t="str" cm="1">
        <f t="array" ref="V110">_xlfn.IFS(U110=0,"Prenovato",U110=1,"Novato",U110=2,"Principiante avanzado",U110=3,"Competente",U110=4,"Proficiente",U110=5,"Master")</f>
        <v>Competente</v>
      </c>
      <c r="W110" s="17">
        <v>3</v>
      </c>
      <c r="X110" s="17" t="str" cm="1">
        <f t="array" ref="X110">_xlfn.IFS(W110=0,"No evidenciado",W110=1,"Novato",W110=2,"Principiante avanzado",W110=3,"Competente",W110=4,"Proficiente",W110=5,"Master")</f>
        <v>Competente</v>
      </c>
      <c r="Y110" s="17">
        <v>3</v>
      </c>
      <c r="Z110" s="17" t="str" cm="1">
        <f t="array" ref="Z110">_xlfn.IFS(Y110=0,"No evidenciado",Y110=1,"Novato",Y110=2,"Principiante avanzado",Y110=3,"Competente",Y110=4,"Proficiente",Y110=5,"Master")</f>
        <v>Competente</v>
      </c>
      <c r="AA110" s="17">
        <v>3</v>
      </c>
      <c r="AB110" s="17" t="str" cm="1">
        <f t="array" ref="AB110">_xlfn.IFS(AA110=0,"No evidenciado",AA110=1,"Novato",AA110=2,"Principiante avanzado",AA110=3,"Competente",AA110=4,"Proficiente",AA110=5,"Master")</f>
        <v>Competente</v>
      </c>
      <c r="AC110" s="17">
        <v>3</v>
      </c>
      <c r="AD110" s="17" t="str" cm="1">
        <f t="array" ref="AD110">_xlfn.IFS(AC110=0,"Prenovato",AC110=1,"Novato",AC110=2,"Principiante avanzado",AC110=3,"Competente",AC110=4,"Proficiente",AC110=5,"Master")</f>
        <v>Competente</v>
      </c>
      <c r="AE110" s="17" t="s">
        <v>344</v>
      </c>
    </row>
    <row r="111" spans="1:31" x14ac:dyDescent="0.25">
      <c r="A111" t="s">
        <v>279</v>
      </c>
      <c r="B111" t="s">
        <v>286</v>
      </c>
      <c r="C111" t="s">
        <v>222</v>
      </c>
      <c r="D111" t="s">
        <v>223</v>
      </c>
      <c r="E111" t="s">
        <v>294</v>
      </c>
      <c r="F111" t="s">
        <v>311</v>
      </c>
      <c r="G111" t="s">
        <v>328</v>
      </c>
      <c r="H111" s="4"/>
      <c r="I111" s="1">
        <f t="shared" ca="1" si="8"/>
        <v>1483</v>
      </c>
      <c r="J111" s="1" t="str">
        <f t="shared" ca="1" si="9"/>
        <v>3. Mayor a 6 meses</v>
      </c>
      <c r="K111" t="str">
        <f t="shared" si="10"/>
        <v>NO</v>
      </c>
      <c r="L111" t="s">
        <v>222</v>
      </c>
      <c r="M111" t="s">
        <v>170</v>
      </c>
      <c r="N111" t="s">
        <v>29</v>
      </c>
      <c r="O111" t="s">
        <v>29</v>
      </c>
      <c r="P111" t="str">
        <f t="shared" si="11"/>
        <v>SAMUEL ANDRES ZABALA CAAMAÑOBase de datos relacionalEVALUACION ANTERIOR</v>
      </c>
      <c r="Q111" t="str">
        <f>BASE[[#This Row],[NombresCalificado]]&amp;BASE[[#This Row],[TipoEvaluacion]]</f>
        <v>SAMUEL ANDRES ZABALA CAAMAÑOEVALUACION ANTERIOR</v>
      </c>
      <c r="R111">
        <v>3</v>
      </c>
      <c r="S111" t="s">
        <v>5</v>
      </c>
      <c r="T111" t="s">
        <v>21</v>
      </c>
      <c r="U111" s="17">
        <v>3</v>
      </c>
      <c r="V111" s="17" t="str" cm="1">
        <f t="array" ref="V111">_xlfn.IFS(U111=0,"Prenovato",U111=1,"Novato",U111=2,"Principiante avanzado",U111=3,"Competente",U111=4,"Proficiente",U111=5,"Master")</f>
        <v>Competente</v>
      </c>
      <c r="W111" s="17">
        <v>3</v>
      </c>
      <c r="X111" s="17" t="str" cm="1">
        <f t="array" ref="X111">_xlfn.IFS(W111=0,"No evidenciado",W111=1,"Novato",W111=2,"Principiante avanzado",W111=3,"Competente",W111=4,"Proficiente",W111=5,"Master")</f>
        <v>Competente</v>
      </c>
      <c r="Y111" s="17">
        <v>3</v>
      </c>
      <c r="Z111" s="17" t="str" cm="1">
        <f t="array" ref="Z111">_xlfn.IFS(Y111=0,"No evidenciado",Y111=1,"Novato",Y111=2,"Principiante avanzado",Y111=3,"Competente",Y111=4,"Proficiente",Y111=5,"Master")</f>
        <v>Competente</v>
      </c>
      <c r="AA111" s="17">
        <v>3</v>
      </c>
      <c r="AB111" s="17" t="str" cm="1">
        <f t="array" ref="AB111">_xlfn.IFS(AA111=0,"No evidenciado",AA111=1,"Novato",AA111=2,"Principiante avanzado",AA111=3,"Competente",AA111=4,"Proficiente",AA111=5,"Master")</f>
        <v>Competente</v>
      </c>
      <c r="AC111" s="17">
        <v>3</v>
      </c>
      <c r="AD111" s="17" t="str" cm="1">
        <f t="array" ref="AD111">_xlfn.IFS(AC111=0,"Prenovato",AC111=1,"Novato",AC111=2,"Principiante avanzado",AC111=3,"Competente",AC111=4,"Proficiente",AC111=5,"Master")</f>
        <v>Competente</v>
      </c>
      <c r="AE111" s="17" t="s">
        <v>344</v>
      </c>
    </row>
    <row r="112" spans="1:31" x14ac:dyDescent="0.25">
      <c r="A112" t="s">
        <v>279</v>
      </c>
      <c r="B112" t="s">
        <v>286</v>
      </c>
      <c r="C112" t="s">
        <v>222</v>
      </c>
      <c r="D112" t="s">
        <v>223</v>
      </c>
      <c r="E112" t="s">
        <v>294</v>
      </c>
      <c r="F112" t="s">
        <v>311</v>
      </c>
      <c r="G112" t="s">
        <v>328</v>
      </c>
      <c r="H112" s="4"/>
      <c r="I112" s="1">
        <f t="shared" ca="1" si="8"/>
        <v>1483</v>
      </c>
      <c r="J112" s="1" t="str">
        <f t="shared" ca="1" si="9"/>
        <v>3. Mayor a 6 meses</v>
      </c>
      <c r="K112" t="str">
        <f t="shared" si="10"/>
        <v>NO</v>
      </c>
      <c r="L112" t="s">
        <v>222</v>
      </c>
      <c r="M112" t="s">
        <v>269</v>
      </c>
      <c r="N112" t="s">
        <v>188</v>
      </c>
      <c r="O112" t="s">
        <v>188</v>
      </c>
      <c r="P112" t="str">
        <f t="shared" si="11"/>
        <v>SAMUEL ANDRES ZABALA CAAMAÑOWarehouseEVALUACION ANTERIOR</v>
      </c>
      <c r="Q112" t="str">
        <f>BASE[[#This Row],[NombresCalificado]]&amp;BASE[[#This Row],[TipoEvaluacion]]</f>
        <v>SAMUEL ANDRES ZABALA CAAMAÑOEVALUACION ANTERIOR</v>
      </c>
      <c r="R112">
        <v>3</v>
      </c>
      <c r="S112" t="s">
        <v>5</v>
      </c>
      <c r="T112" t="s">
        <v>21</v>
      </c>
      <c r="U112" s="17">
        <v>3</v>
      </c>
      <c r="V112" s="17" t="str" cm="1">
        <f t="array" ref="V112">_xlfn.IFS(U112=0,"Prenovato",U112=1,"Novato",U112=2,"Principiante avanzado",U112=3,"Competente",U112=4,"Proficiente",U112=5,"Master")</f>
        <v>Competente</v>
      </c>
      <c r="W112" s="17">
        <v>3</v>
      </c>
      <c r="X112" s="17" t="str" cm="1">
        <f t="array" ref="X112">_xlfn.IFS(W112=0,"No evidenciado",W112=1,"Novato",W112=2,"Principiante avanzado",W112=3,"Competente",W112=4,"Proficiente",W112=5,"Master")</f>
        <v>Competente</v>
      </c>
      <c r="Y112" s="17">
        <v>3</v>
      </c>
      <c r="Z112" s="17" t="str" cm="1">
        <f t="array" ref="Z112">_xlfn.IFS(Y112=0,"No evidenciado",Y112=1,"Novato",Y112=2,"Principiante avanzado",Y112=3,"Competente",Y112=4,"Proficiente",Y112=5,"Master")</f>
        <v>Competente</v>
      </c>
      <c r="AA112" s="17">
        <v>3</v>
      </c>
      <c r="AB112" s="17" t="str" cm="1">
        <f t="array" ref="AB112">_xlfn.IFS(AA112=0,"No evidenciado",AA112=1,"Novato",AA112=2,"Principiante avanzado",AA112=3,"Competente",AA112=4,"Proficiente",AA112=5,"Master")</f>
        <v>Competente</v>
      </c>
      <c r="AC112" s="17">
        <v>3</v>
      </c>
      <c r="AD112" s="17" t="str" cm="1">
        <f t="array" ref="AD112">_xlfn.IFS(AC112=0,"Prenovato",AC112=1,"Novato",AC112=2,"Principiante avanzado",AC112=3,"Competente",AC112=4,"Proficiente",AC112=5,"Master")</f>
        <v>Competente</v>
      </c>
      <c r="AE112" s="17" t="s">
        <v>344</v>
      </c>
    </row>
    <row r="113" spans="1:31" x14ac:dyDescent="0.25">
      <c r="A113" t="s">
        <v>279</v>
      </c>
      <c r="B113" t="s">
        <v>286</v>
      </c>
      <c r="C113" t="s">
        <v>222</v>
      </c>
      <c r="D113" t="s">
        <v>223</v>
      </c>
      <c r="E113" t="s">
        <v>294</v>
      </c>
      <c r="F113" t="s">
        <v>311</v>
      </c>
      <c r="G113" t="s">
        <v>328</v>
      </c>
      <c r="H113" s="4"/>
      <c r="I113" s="1">
        <f t="shared" ca="1" si="8"/>
        <v>1483</v>
      </c>
      <c r="J113" s="1" t="str">
        <f t="shared" ca="1" si="9"/>
        <v>3. Mayor a 6 meses</v>
      </c>
      <c r="K113" t="str">
        <f t="shared" si="10"/>
        <v>NO</v>
      </c>
      <c r="L113" t="s">
        <v>222</v>
      </c>
      <c r="M113" t="s">
        <v>168</v>
      </c>
      <c r="N113" t="s">
        <v>188</v>
      </c>
      <c r="O113" t="s">
        <v>188</v>
      </c>
      <c r="P113" t="str">
        <f t="shared" si="11"/>
        <v>SAMUEL ANDRES ZABALA CAAMAÑOBase de datos No-SQLEVALUACION ANTERIOR</v>
      </c>
      <c r="Q113" t="str">
        <f>BASE[[#This Row],[NombresCalificado]]&amp;BASE[[#This Row],[TipoEvaluacion]]</f>
        <v>SAMUEL ANDRES ZABALA CAAMAÑOEVALUACION ANTERIOR</v>
      </c>
      <c r="R113">
        <v>3</v>
      </c>
      <c r="S113" t="s">
        <v>5</v>
      </c>
      <c r="T113" t="s">
        <v>21</v>
      </c>
      <c r="U113" s="17">
        <v>3</v>
      </c>
      <c r="V113" s="17" t="str" cm="1">
        <f t="array" ref="V113">_xlfn.IFS(U113=0,"Prenovato",U113=1,"Novato",U113=2,"Principiante avanzado",U113=3,"Competente",U113=4,"Proficiente",U113=5,"Master")</f>
        <v>Competente</v>
      </c>
      <c r="W113" s="17">
        <v>3</v>
      </c>
      <c r="X113" s="17" t="str" cm="1">
        <f t="array" ref="X113">_xlfn.IFS(W113=0,"No evidenciado",W113=1,"Novato",W113=2,"Principiante avanzado",W113=3,"Competente",W113=4,"Proficiente",W113=5,"Master")</f>
        <v>Competente</v>
      </c>
      <c r="Y113" s="17">
        <v>3</v>
      </c>
      <c r="Z113" s="17" t="str" cm="1">
        <f t="array" ref="Z113">_xlfn.IFS(Y113=0,"No evidenciado",Y113=1,"Novato",Y113=2,"Principiante avanzado",Y113=3,"Competente",Y113=4,"Proficiente",Y113=5,"Master")</f>
        <v>Competente</v>
      </c>
      <c r="AA113" s="17">
        <v>3</v>
      </c>
      <c r="AB113" s="17" t="str" cm="1">
        <f t="array" ref="AB113">_xlfn.IFS(AA113=0,"No evidenciado",AA113=1,"Novato",AA113=2,"Principiante avanzado",AA113=3,"Competente",AA113=4,"Proficiente",AA113=5,"Master")</f>
        <v>Competente</v>
      </c>
      <c r="AC113" s="17">
        <v>3</v>
      </c>
      <c r="AD113" s="17" t="str" cm="1">
        <f t="array" ref="AD113">_xlfn.IFS(AC113=0,"Prenovato",AC113=1,"Novato",AC113=2,"Principiante avanzado",AC113=3,"Competente",AC113=4,"Proficiente",AC113=5,"Master")</f>
        <v>Competente</v>
      </c>
      <c r="AE113" s="17" t="s">
        <v>344</v>
      </c>
    </row>
    <row r="114" spans="1:31" x14ac:dyDescent="0.25">
      <c r="A114" t="s">
        <v>279</v>
      </c>
      <c r="B114" t="s">
        <v>286</v>
      </c>
      <c r="C114" t="s">
        <v>222</v>
      </c>
      <c r="D114" t="s">
        <v>223</v>
      </c>
      <c r="E114" t="s">
        <v>294</v>
      </c>
      <c r="F114" t="s">
        <v>311</v>
      </c>
      <c r="G114" t="s">
        <v>328</v>
      </c>
      <c r="H114" s="4"/>
      <c r="I114" s="1">
        <f t="shared" ca="1" si="8"/>
        <v>1483</v>
      </c>
      <c r="J114" s="1" t="str">
        <f t="shared" ca="1" si="9"/>
        <v>3. Mayor a 6 meses</v>
      </c>
      <c r="K114" t="str">
        <f t="shared" si="10"/>
        <v>NO</v>
      </c>
      <c r="L114" t="s">
        <v>222</v>
      </c>
      <c r="M114" t="s">
        <v>58</v>
      </c>
      <c r="N114" t="s">
        <v>187</v>
      </c>
      <c r="O114" t="s">
        <v>188</v>
      </c>
      <c r="P114" t="str">
        <f t="shared" si="11"/>
        <v>SAMUEL ANDRES ZABALA CAAMAÑOControl de versionesEVALUACION ANTERIOR</v>
      </c>
      <c r="Q114" t="str">
        <f>BASE[[#This Row],[NombresCalificado]]&amp;BASE[[#This Row],[TipoEvaluacion]]</f>
        <v>SAMUEL ANDRES ZABALA CAAMAÑOEVALUACION ANTERIOR</v>
      </c>
      <c r="R114">
        <v>3</v>
      </c>
      <c r="S114" t="s">
        <v>5</v>
      </c>
      <c r="T114" t="s">
        <v>21</v>
      </c>
      <c r="U114" s="17">
        <v>3</v>
      </c>
      <c r="V114" s="17" t="str" cm="1">
        <f t="array" ref="V114">_xlfn.IFS(U114=0,"Prenovato",U114=1,"Novato",U114=2,"Principiante avanzado",U114=3,"Competente",U114=4,"Proficiente",U114=5,"Master")</f>
        <v>Competente</v>
      </c>
      <c r="W114" s="17">
        <v>3</v>
      </c>
      <c r="X114" s="17" t="str" cm="1">
        <f t="array" ref="X114">_xlfn.IFS(W114=0,"No evidenciado",W114=1,"Novato",W114=2,"Principiante avanzado",W114=3,"Competente",W114=4,"Proficiente",W114=5,"Master")</f>
        <v>Competente</v>
      </c>
      <c r="Y114" s="17">
        <v>3</v>
      </c>
      <c r="Z114" s="17" t="str" cm="1">
        <f t="array" ref="Z114">_xlfn.IFS(Y114=0,"No evidenciado",Y114=1,"Novato",Y114=2,"Principiante avanzado",Y114=3,"Competente",Y114=4,"Proficiente",Y114=5,"Master")</f>
        <v>Competente</v>
      </c>
      <c r="AA114" s="17">
        <v>3</v>
      </c>
      <c r="AB114" s="17" t="str" cm="1">
        <f t="array" ref="AB114">_xlfn.IFS(AA114=0,"No evidenciado",AA114=1,"Novato",AA114=2,"Principiante avanzado",AA114=3,"Competente",AA114=4,"Proficiente",AA114=5,"Master")</f>
        <v>Competente</v>
      </c>
      <c r="AC114" s="17">
        <v>3</v>
      </c>
      <c r="AD114" s="17" t="str" cm="1">
        <f t="array" ref="AD114">_xlfn.IFS(AC114=0,"Prenovato",AC114=1,"Novato",AC114=2,"Principiante avanzado",AC114=3,"Competente",AC114=4,"Proficiente",AC114=5,"Master")</f>
        <v>Competente</v>
      </c>
      <c r="AE114" s="17" t="s">
        <v>344</v>
      </c>
    </row>
    <row r="115" spans="1:31" x14ac:dyDescent="0.25">
      <c r="A115" t="s">
        <v>279</v>
      </c>
      <c r="B115" t="s">
        <v>286</v>
      </c>
      <c r="C115" t="s">
        <v>222</v>
      </c>
      <c r="D115" t="s">
        <v>223</v>
      </c>
      <c r="E115" t="s">
        <v>294</v>
      </c>
      <c r="F115" t="s">
        <v>311</v>
      </c>
      <c r="G115" t="s">
        <v>328</v>
      </c>
      <c r="H115" s="4"/>
      <c r="I115" s="1">
        <f t="shared" ca="1" si="8"/>
        <v>1483</v>
      </c>
      <c r="J115" s="1" t="str">
        <f t="shared" ca="1" si="9"/>
        <v>3. Mayor a 6 meses</v>
      </c>
      <c r="K115" t="str">
        <f t="shared" si="10"/>
        <v>NO</v>
      </c>
      <c r="L115" t="s">
        <v>222</v>
      </c>
      <c r="M115" t="s">
        <v>342</v>
      </c>
      <c r="N115" t="s">
        <v>188</v>
      </c>
      <c r="O115" t="s">
        <v>188</v>
      </c>
      <c r="P115" t="str">
        <f t="shared" si="11"/>
        <v>SAMUEL ANDRES ZABALA CAAMAÑOContenedoresEVALUACION ANTERIOR</v>
      </c>
      <c r="Q115" t="str">
        <f>BASE[[#This Row],[NombresCalificado]]&amp;BASE[[#This Row],[TipoEvaluacion]]</f>
        <v>SAMUEL ANDRES ZABALA CAAMAÑOEVALUACION ANTERIOR</v>
      </c>
      <c r="R115">
        <v>3</v>
      </c>
      <c r="S115" t="s">
        <v>5</v>
      </c>
      <c r="T115" t="s">
        <v>21</v>
      </c>
      <c r="U115" s="17">
        <v>3</v>
      </c>
      <c r="V115" s="17" t="str" cm="1">
        <f t="array" ref="V115">_xlfn.IFS(U115=0,"Prenovato",U115=1,"Novato",U115=2,"Principiante avanzado",U115=3,"Competente",U115=4,"Proficiente",U115=5,"Master")</f>
        <v>Competente</v>
      </c>
      <c r="W115" s="17">
        <v>3</v>
      </c>
      <c r="X115" s="17" t="str" cm="1">
        <f t="array" ref="X115">_xlfn.IFS(W115=0,"No evidenciado",W115=1,"Novato",W115=2,"Principiante avanzado",W115=3,"Competente",W115=4,"Proficiente",W115=5,"Master")</f>
        <v>Competente</v>
      </c>
      <c r="Y115" s="17">
        <v>3</v>
      </c>
      <c r="Z115" s="17" t="str" cm="1">
        <f t="array" ref="Z115">_xlfn.IFS(Y115=0,"No evidenciado",Y115=1,"Novato",Y115=2,"Principiante avanzado",Y115=3,"Competente",Y115=4,"Proficiente",Y115=5,"Master")</f>
        <v>Competente</v>
      </c>
      <c r="AA115" s="17">
        <v>3</v>
      </c>
      <c r="AB115" s="17" t="str" cm="1">
        <f t="array" ref="AB115">_xlfn.IFS(AA115=0,"No evidenciado",AA115=1,"Novato",AA115=2,"Principiante avanzado",AA115=3,"Competente",AA115=4,"Proficiente",AA115=5,"Master")</f>
        <v>Competente</v>
      </c>
      <c r="AC115" s="17">
        <v>3</v>
      </c>
      <c r="AD115" s="17" t="str" cm="1">
        <f t="array" ref="AD115">_xlfn.IFS(AC115=0,"Prenovato",AC115=1,"Novato",AC115=2,"Principiante avanzado",AC115=3,"Competente",AC115=4,"Proficiente",AC115=5,"Master")</f>
        <v>Competente</v>
      </c>
      <c r="AE115" s="17" t="s">
        <v>344</v>
      </c>
    </row>
    <row r="116" spans="1:31" x14ac:dyDescent="0.25">
      <c r="A116" t="s">
        <v>279</v>
      </c>
      <c r="B116" t="s">
        <v>286</v>
      </c>
      <c r="C116" t="s">
        <v>222</v>
      </c>
      <c r="D116" t="s">
        <v>223</v>
      </c>
      <c r="E116" t="s">
        <v>294</v>
      </c>
      <c r="F116" t="s">
        <v>311</v>
      </c>
      <c r="G116" t="s">
        <v>328</v>
      </c>
      <c r="H116" s="4"/>
      <c r="I116" s="1">
        <f t="shared" ca="1" si="8"/>
        <v>1483</v>
      </c>
      <c r="J116" s="1" t="str">
        <f t="shared" ca="1" si="9"/>
        <v>3. Mayor a 6 meses</v>
      </c>
      <c r="K116" t="str">
        <f t="shared" si="10"/>
        <v>NO</v>
      </c>
      <c r="L116" t="s">
        <v>222</v>
      </c>
      <c r="M116" t="s">
        <v>169</v>
      </c>
      <c r="N116" t="s">
        <v>187</v>
      </c>
      <c r="O116" t="s">
        <v>188</v>
      </c>
      <c r="P116" t="str">
        <f t="shared" si="11"/>
        <v>SAMUEL ANDRES ZABALA CAAMAÑOCI-CDEVALUACION ANTERIOR</v>
      </c>
      <c r="Q116" t="str">
        <f>BASE[[#This Row],[NombresCalificado]]&amp;BASE[[#This Row],[TipoEvaluacion]]</f>
        <v>SAMUEL ANDRES ZABALA CAAMAÑOEVALUACION ANTERIOR</v>
      </c>
      <c r="R116">
        <v>3</v>
      </c>
      <c r="S116" t="s">
        <v>5</v>
      </c>
      <c r="T116" t="s">
        <v>21</v>
      </c>
      <c r="U116" s="17">
        <v>3</v>
      </c>
      <c r="V116" s="17" t="str" cm="1">
        <f t="array" ref="V116">_xlfn.IFS(U116=0,"Prenovato",U116=1,"Novato",U116=2,"Principiante avanzado",U116=3,"Competente",U116=4,"Proficiente",U116=5,"Master")</f>
        <v>Competente</v>
      </c>
      <c r="W116" s="17">
        <v>3</v>
      </c>
      <c r="X116" s="17" t="str" cm="1">
        <f t="array" ref="X116">_xlfn.IFS(W116=0,"No evidenciado",W116=1,"Novato",W116=2,"Principiante avanzado",W116=3,"Competente",W116=4,"Proficiente",W116=5,"Master")</f>
        <v>Competente</v>
      </c>
      <c r="Y116" s="17">
        <v>3</v>
      </c>
      <c r="Z116" s="17" t="str" cm="1">
        <f t="array" ref="Z116">_xlfn.IFS(Y116=0,"No evidenciado",Y116=1,"Novato",Y116=2,"Principiante avanzado",Y116=3,"Competente",Y116=4,"Proficiente",Y116=5,"Master")</f>
        <v>Competente</v>
      </c>
      <c r="AA116" s="17">
        <v>3</v>
      </c>
      <c r="AB116" s="17" t="str" cm="1">
        <f t="array" ref="AB116">_xlfn.IFS(AA116=0,"No evidenciado",AA116=1,"Novato",AA116=2,"Principiante avanzado",AA116=3,"Competente",AA116=4,"Proficiente",AA116=5,"Master")</f>
        <v>Competente</v>
      </c>
      <c r="AC116" s="17">
        <v>3</v>
      </c>
      <c r="AD116" s="17" t="str" cm="1">
        <f t="array" ref="AD116">_xlfn.IFS(AC116=0,"Prenovato",AC116=1,"Novato",AC116=2,"Principiante avanzado",AC116=3,"Competente",AC116=4,"Proficiente",AC116=5,"Master")</f>
        <v>Competente</v>
      </c>
      <c r="AE116" s="17" t="s">
        <v>344</v>
      </c>
    </row>
    <row r="117" spans="1:31" x14ac:dyDescent="0.25">
      <c r="A117" t="s">
        <v>279</v>
      </c>
      <c r="B117" t="s">
        <v>286</v>
      </c>
      <c r="C117" t="s">
        <v>222</v>
      </c>
      <c r="D117" t="s">
        <v>223</v>
      </c>
      <c r="E117" t="s">
        <v>294</v>
      </c>
      <c r="F117" t="s">
        <v>311</v>
      </c>
      <c r="G117" t="s">
        <v>328</v>
      </c>
      <c r="H117" s="4"/>
      <c r="I117" s="1">
        <f t="shared" ca="1" si="8"/>
        <v>1483</v>
      </c>
      <c r="J117" s="1" t="str">
        <f t="shared" ca="1" si="9"/>
        <v>3. Mayor a 6 meses</v>
      </c>
      <c r="K117" t="str">
        <f t="shared" si="10"/>
        <v>NO</v>
      </c>
      <c r="L117" t="s">
        <v>222</v>
      </c>
      <c r="M117" t="s">
        <v>57</v>
      </c>
      <c r="N117" t="s">
        <v>29</v>
      </c>
      <c r="O117" t="s">
        <v>29</v>
      </c>
      <c r="P117" t="str">
        <f t="shared" si="11"/>
        <v>SAMUEL ANDRES ZABALA CAAMAÑOProgramaciónEVALUACION ANTERIOR</v>
      </c>
      <c r="Q117" t="str">
        <f>BASE[[#This Row],[NombresCalificado]]&amp;BASE[[#This Row],[TipoEvaluacion]]</f>
        <v>SAMUEL ANDRES ZABALA CAAMAÑOEVALUACION ANTERIOR</v>
      </c>
      <c r="R117">
        <v>3</v>
      </c>
      <c r="S117" t="s">
        <v>5</v>
      </c>
      <c r="T117" t="s">
        <v>21</v>
      </c>
      <c r="U117" s="17">
        <v>3</v>
      </c>
      <c r="V117" s="17" t="str" cm="1">
        <f t="array" ref="V117">_xlfn.IFS(U117=0,"Prenovato",U117=1,"Novato",U117=2,"Principiante avanzado",U117=3,"Competente",U117=4,"Proficiente",U117=5,"Master")</f>
        <v>Competente</v>
      </c>
      <c r="W117" s="17">
        <v>3</v>
      </c>
      <c r="X117" s="17" t="str" cm="1">
        <f t="array" ref="X117">_xlfn.IFS(W117=0,"No evidenciado",W117=1,"Novato",W117=2,"Principiante avanzado",W117=3,"Competente",W117=4,"Proficiente",W117=5,"Master")</f>
        <v>Competente</v>
      </c>
      <c r="Y117" s="17">
        <v>3</v>
      </c>
      <c r="Z117" s="17" t="str" cm="1">
        <f t="array" ref="Z117">_xlfn.IFS(Y117=0,"No evidenciado",Y117=1,"Novato",Y117=2,"Principiante avanzado",Y117=3,"Competente",Y117=4,"Proficiente",Y117=5,"Master")</f>
        <v>Competente</v>
      </c>
      <c r="AA117" s="17">
        <v>3</v>
      </c>
      <c r="AB117" s="17" t="str" cm="1">
        <f t="array" ref="AB117">_xlfn.IFS(AA117=0,"No evidenciado",AA117=1,"Novato",AA117=2,"Principiante avanzado",AA117=3,"Competente",AA117=4,"Proficiente",AA117=5,"Master")</f>
        <v>Competente</v>
      </c>
      <c r="AC117" s="17">
        <v>3</v>
      </c>
      <c r="AD117" s="17" t="str" cm="1">
        <f t="array" ref="AD117">_xlfn.IFS(AC117=0,"Prenovato",AC117=1,"Novato",AC117=2,"Principiante avanzado",AC117=3,"Competente",AC117=4,"Proficiente",AC117=5,"Master")</f>
        <v>Competente</v>
      </c>
      <c r="AE117" s="17" t="s">
        <v>344</v>
      </c>
    </row>
    <row r="118" spans="1:31" x14ac:dyDescent="0.25">
      <c r="A118" t="s">
        <v>279</v>
      </c>
      <c r="B118" t="s">
        <v>286</v>
      </c>
      <c r="C118" t="s">
        <v>222</v>
      </c>
      <c r="D118" t="s">
        <v>223</v>
      </c>
      <c r="E118" t="s">
        <v>294</v>
      </c>
      <c r="F118" t="s">
        <v>311</v>
      </c>
      <c r="G118" t="s">
        <v>328</v>
      </c>
      <c r="H118" s="4"/>
      <c r="I118" s="1">
        <f t="shared" ca="1" si="8"/>
        <v>1483</v>
      </c>
      <c r="J118" s="1" t="str">
        <f t="shared" ca="1" si="9"/>
        <v>3. Mayor a 6 meses</v>
      </c>
      <c r="K118" t="str">
        <f t="shared" si="10"/>
        <v>NO</v>
      </c>
      <c r="L118" t="s">
        <v>222</v>
      </c>
      <c r="M118" t="s">
        <v>265</v>
      </c>
      <c r="N118" t="s">
        <v>187</v>
      </c>
      <c r="O118" t="s">
        <v>188</v>
      </c>
      <c r="P118" t="str">
        <f t="shared" si="11"/>
        <v>SAMUEL ANDRES ZABALA CAAMAÑOJavaEVALUACION ANTERIOR</v>
      </c>
      <c r="Q118" t="str">
        <f>BASE[[#This Row],[NombresCalificado]]&amp;BASE[[#This Row],[TipoEvaluacion]]</f>
        <v>SAMUEL ANDRES ZABALA CAAMAÑOEVALUACION ANTERIOR</v>
      </c>
      <c r="R118">
        <v>3</v>
      </c>
      <c r="S118" t="s">
        <v>5</v>
      </c>
      <c r="T118" t="s">
        <v>21</v>
      </c>
      <c r="U118" s="17">
        <v>3</v>
      </c>
      <c r="V118" s="17" t="str" cm="1">
        <f t="array" ref="V118">_xlfn.IFS(U118=0,"Prenovato",U118=1,"Novato",U118=2,"Principiante avanzado",U118=3,"Competente",U118=4,"Proficiente",U118=5,"Master")</f>
        <v>Competente</v>
      </c>
      <c r="W118" s="17">
        <v>3</v>
      </c>
      <c r="X118" s="17" t="str" cm="1">
        <f t="array" ref="X118">_xlfn.IFS(W118=0,"No evidenciado",W118=1,"Novato",W118=2,"Principiante avanzado",W118=3,"Competente",W118=4,"Proficiente",W118=5,"Master")</f>
        <v>Competente</v>
      </c>
      <c r="Y118" s="17">
        <v>3</v>
      </c>
      <c r="Z118" s="17" t="str" cm="1">
        <f t="array" ref="Z118">_xlfn.IFS(Y118=0,"No evidenciado",Y118=1,"Novato",Y118=2,"Principiante avanzado",Y118=3,"Competente",Y118=4,"Proficiente",Y118=5,"Master")</f>
        <v>Competente</v>
      </c>
      <c r="AA118" s="17">
        <v>3</v>
      </c>
      <c r="AB118" s="17" t="str" cm="1">
        <f t="array" ref="AB118">_xlfn.IFS(AA118=0,"No evidenciado",AA118=1,"Novato",AA118=2,"Principiante avanzado",AA118=3,"Competente",AA118=4,"Proficiente",AA118=5,"Master")</f>
        <v>Competente</v>
      </c>
      <c r="AC118" s="17">
        <v>3</v>
      </c>
      <c r="AD118" s="17" t="str" cm="1">
        <f t="array" ref="AD118">_xlfn.IFS(AC118=0,"Prenovato",AC118=1,"Novato",AC118=2,"Principiante avanzado",AC118=3,"Competente",AC118=4,"Proficiente",AC118=5,"Master")</f>
        <v>Competente</v>
      </c>
      <c r="AE118" s="17" t="s">
        <v>344</v>
      </c>
    </row>
    <row r="119" spans="1:31" x14ac:dyDescent="0.25">
      <c r="A119" t="s">
        <v>279</v>
      </c>
      <c r="B119" t="s">
        <v>286</v>
      </c>
      <c r="C119" t="s">
        <v>222</v>
      </c>
      <c r="D119" t="s">
        <v>223</v>
      </c>
      <c r="E119" t="s">
        <v>294</v>
      </c>
      <c r="F119" t="s">
        <v>311</v>
      </c>
      <c r="G119" t="s">
        <v>328</v>
      </c>
      <c r="H119" s="4"/>
      <c r="I119" s="1">
        <f t="shared" ca="1" si="8"/>
        <v>1483</v>
      </c>
      <c r="J119" s="1" t="str">
        <f t="shared" ca="1" si="9"/>
        <v>3. Mayor a 6 meses</v>
      </c>
      <c r="K119" t="str">
        <f t="shared" si="10"/>
        <v>NO</v>
      </c>
      <c r="L119" t="s">
        <v>222</v>
      </c>
      <c r="M119" t="s">
        <v>266</v>
      </c>
      <c r="N119" t="s">
        <v>29</v>
      </c>
      <c r="O119" t="s">
        <v>29</v>
      </c>
      <c r="P119" t="str">
        <f t="shared" si="11"/>
        <v>SAMUEL ANDRES ZABALA CAAMAÑODiseño de patronesEVALUACION ANTERIOR</v>
      </c>
      <c r="Q119" t="str">
        <f>BASE[[#This Row],[NombresCalificado]]&amp;BASE[[#This Row],[TipoEvaluacion]]</f>
        <v>SAMUEL ANDRES ZABALA CAAMAÑOEVALUACION ANTERIOR</v>
      </c>
      <c r="R119">
        <v>3</v>
      </c>
      <c r="S119" t="s">
        <v>5</v>
      </c>
      <c r="T119" t="s">
        <v>21</v>
      </c>
      <c r="U119" s="17">
        <v>3</v>
      </c>
      <c r="V119" s="17" t="str" cm="1">
        <f t="array" ref="V119">_xlfn.IFS(U119=0,"Prenovato",U119=1,"Novato",U119=2,"Principiante avanzado",U119=3,"Competente",U119=4,"Proficiente",U119=5,"Master")</f>
        <v>Competente</v>
      </c>
      <c r="W119" s="17">
        <v>3</v>
      </c>
      <c r="X119" s="17" t="str" cm="1">
        <f t="array" ref="X119">_xlfn.IFS(W119=0,"No evidenciado",W119=1,"Novato",W119=2,"Principiante avanzado",W119=3,"Competente",W119=4,"Proficiente",W119=5,"Master")</f>
        <v>Competente</v>
      </c>
      <c r="Y119" s="17">
        <v>3</v>
      </c>
      <c r="Z119" s="17" t="str" cm="1">
        <f t="array" ref="Z119">_xlfn.IFS(Y119=0,"No evidenciado",Y119=1,"Novato",Y119=2,"Principiante avanzado",Y119=3,"Competente",Y119=4,"Proficiente",Y119=5,"Master")</f>
        <v>Competente</v>
      </c>
      <c r="AA119" s="17">
        <v>3</v>
      </c>
      <c r="AB119" s="17" t="str" cm="1">
        <f t="array" ref="AB119">_xlfn.IFS(AA119=0,"No evidenciado",AA119=1,"Novato",AA119=2,"Principiante avanzado",AA119=3,"Competente",AA119=4,"Proficiente",AA119=5,"Master")</f>
        <v>Competente</v>
      </c>
      <c r="AC119" s="17">
        <v>3</v>
      </c>
      <c r="AD119" s="17" t="str" cm="1">
        <f t="array" ref="AD119">_xlfn.IFS(AC119=0,"Prenovato",AC119=1,"Novato",AC119=2,"Principiante avanzado",AC119=3,"Competente",AC119=4,"Proficiente",AC119=5,"Master")</f>
        <v>Competente</v>
      </c>
      <c r="AE119" s="17" t="s">
        <v>344</v>
      </c>
    </row>
    <row r="120" spans="1:31" x14ac:dyDescent="0.25">
      <c r="A120" t="s">
        <v>279</v>
      </c>
      <c r="B120" t="s">
        <v>286</v>
      </c>
      <c r="C120" t="s">
        <v>222</v>
      </c>
      <c r="D120" t="s">
        <v>223</v>
      </c>
      <c r="E120" t="s">
        <v>294</v>
      </c>
      <c r="F120" t="s">
        <v>311</v>
      </c>
      <c r="G120" t="s">
        <v>328</v>
      </c>
      <c r="H120" s="4"/>
      <c r="I120" s="1">
        <f t="shared" ca="1" si="8"/>
        <v>1483</v>
      </c>
      <c r="J120" s="1" t="str">
        <f t="shared" ca="1" si="9"/>
        <v>3. Mayor a 6 meses</v>
      </c>
      <c r="K120" t="str">
        <f t="shared" si="10"/>
        <v>NO</v>
      </c>
      <c r="L120" t="s">
        <v>222</v>
      </c>
      <c r="M120" t="s">
        <v>267</v>
      </c>
      <c r="N120" t="s">
        <v>188</v>
      </c>
      <c r="O120" t="s">
        <v>188</v>
      </c>
      <c r="P120" t="str">
        <f t="shared" si="11"/>
        <v>SAMUEL ANDRES ZABALA CAAMAÑOSistemas operativos y redesEVALUACION ANTERIOR</v>
      </c>
      <c r="Q120" t="str">
        <f>BASE[[#This Row],[NombresCalificado]]&amp;BASE[[#This Row],[TipoEvaluacion]]</f>
        <v>SAMUEL ANDRES ZABALA CAAMAÑOEVALUACION ANTERIOR</v>
      </c>
      <c r="R120">
        <v>3</v>
      </c>
      <c r="S120" t="s">
        <v>5</v>
      </c>
      <c r="T120" t="s">
        <v>21</v>
      </c>
      <c r="U120" s="17">
        <v>3</v>
      </c>
      <c r="V120" s="17" t="str" cm="1">
        <f t="array" ref="V120">_xlfn.IFS(U120=0,"Prenovato",U120=1,"Novato",U120=2,"Principiante avanzado",U120=3,"Competente",U120=4,"Proficiente",U120=5,"Master")</f>
        <v>Competente</v>
      </c>
      <c r="W120" s="17">
        <v>3</v>
      </c>
      <c r="X120" s="17" t="str" cm="1">
        <f t="array" ref="X120">_xlfn.IFS(W120=0,"No evidenciado",W120=1,"Novato",W120=2,"Principiante avanzado",W120=3,"Competente",W120=4,"Proficiente",W120=5,"Master")</f>
        <v>Competente</v>
      </c>
      <c r="Y120" s="17">
        <v>3</v>
      </c>
      <c r="Z120" s="17" t="str" cm="1">
        <f t="array" ref="Z120">_xlfn.IFS(Y120=0,"No evidenciado",Y120=1,"Novato",Y120=2,"Principiante avanzado",Y120=3,"Competente",Y120=4,"Proficiente",Y120=5,"Master")</f>
        <v>Competente</v>
      </c>
      <c r="AA120" s="17">
        <v>3</v>
      </c>
      <c r="AB120" s="17" t="str" cm="1">
        <f t="array" ref="AB120">_xlfn.IFS(AA120=0,"No evidenciado",AA120=1,"Novato",AA120=2,"Principiante avanzado",AA120=3,"Competente",AA120=4,"Proficiente",AA120=5,"Master")</f>
        <v>Competente</v>
      </c>
      <c r="AC120" s="17">
        <v>3</v>
      </c>
      <c r="AD120" s="17" t="str" cm="1">
        <f t="array" ref="AD120">_xlfn.IFS(AC120=0,"Prenovato",AC120=1,"Novato",AC120=2,"Principiante avanzado",AC120=3,"Competente",AC120=4,"Proficiente",AC120=5,"Master")</f>
        <v>Competente</v>
      </c>
      <c r="AE120" s="17" t="s">
        <v>344</v>
      </c>
    </row>
    <row r="121" spans="1:31" x14ac:dyDescent="0.25">
      <c r="A121" t="s">
        <v>198</v>
      </c>
      <c r="B121" t="s">
        <v>210</v>
      </c>
      <c r="C121" t="s">
        <v>185</v>
      </c>
      <c r="D121" t="s">
        <v>223</v>
      </c>
      <c r="E121" t="s">
        <v>228</v>
      </c>
      <c r="F121" t="s">
        <v>241</v>
      </c>
      <c r="G121" t="s">
        <v>254</v>
      </c>
      <c r="H121" s="4"/>
      <c r="I121" s="1">
        <f t="shared" ca="1" si="8"/>
        <v>1483</v>
      </c>
      <c r="J121" s="1" t="str">
        <f t="shared" ca="1" si="9"/>
        <v>3. Mayor a 6 meses</v>
      </c>
      <c r="K121" t="str">
        <f t="shared" si="10"/>
        <v>NO</v>
      </c>
      <c r="L121" t="s">
        <v>186</v>
      </c>
      <c r="M121" t="s">
        <v>266</v>
      </c>
      <c r="N121" t="s">
        <v>29</v>
      </c>
      <c r="O121" t="s">
        <v>29</v>
      </c>
      <c r="P121" t="str">
        <f t="shared" si="11"/>
        <v>FABIO ALEJANDRO SARMIENTO PELAEZDiseño de patronesEVALUACION ANTERIOR</v>
      </c>
      <c r="Q121" t="str">
        <f>BASE[[#This Row],[NombresCalificado]]&amp;BASE[[#This Row],[TipoEvaluacion]]</f>
        <v>FABIO ALEJANDRO SARMIENTO PELAEZEVALUACION ANTERIOR</v>
      </c>
      <c r="R121">
        <v>4</v>
      </c>
      <c r="S121" t="s">
        <v>7</v>
      </c>
      <c r="T121" t="s">
        <v>21</v>
      </c>
      <c r="U121" s="17">
        <v>4</v>
      </c>
      <c r="V121" s="17" t="str" cm="1">
        <f t="array" ref="V121">_xlfn.IFS(U121=0,"Prenovato",U121=1,"Novato",U121=2,"Principiante avanzado",U121=3,"Competente",U121=4,"Proficiente",U121=5,"Master")</f>
        <v>Proficiente</v>
      </c>
      <c r="W121" s="17">
        <v>4</v>
      </c>
      <c r="X121" s="17" t="str" cm="1">
        <f t="array" ref="X121">_xlfn.IFS(W121=0,"No evidenciado",W121=1,"Novato",W121=2,"Principiante avanzado",W121=3,"Competente",W121=4,"Proficiente",W121=5,"Master")</f>
        <v>Proficiente</v>
      </c>
      <c r="Y121" s="17">
        <v>3</v>
      </c>
      <c r="Z121" s="17" t="str" cm="1">
        <f t="array" ref="Z121">_xlfn.IFS(Y121=0,"No evidenciado",Y121=1,"Novato",Y121=2,"Principiante avanzado",Y121=3,"Competente",Y121=4,"Proficiente",Y121=5,"Master")</f>
        <v>Competente</v>
      </c>
      <c r="AA121" s="17">
        <v>3</v>
      </c>
      <c r="AB121" s="17" t="str" cm="1">
        <f t="array" ref="AB121">_xlfn.IFS(AA121=0,"No evidenciado",AA121=1,"Novato",AA121=2,"Principiante avanzado",AA121=3,"Competente",AA121=4,"Proficiente",AA121=5,"Master")</f>
        <v>Competente</v>
      </c>
      <c r="AC121" s="17">
        <v>4</v>
      </c>
      <c r="AD121" s="17" t="str" cm="1">
        <f t="array" ref="AD121">_xlfn.IFS(AC121=0,"Prenovato",AC121=1,"Novato",AC121=2,"Principiante avanzado",AC121=3,"Competente",AC121=4,"Proficiente",AC121=5,"Master")</f>
        <v>Proficiente</v>
      </c>
      <c r="AE121" s="17" t="s">
        <v>344</v>
      </c>
    </row>
    <row r="122" spans="1:31" x14ac:dyDescent="0.25">
      <c r="A122" t="s">
        <v>198</v>
      </c>
      <c r="B122" t="s">
        <v>210</v>
      </c>
      <c r="C122" t="s">
        <v>185</v>
      </c>
      <c r="D122" t="s">
        <v>223</v>
      </c>
      <c r="E122" t="s">
        <v>228</v>
      </c>
      <c r="F122" t="s">
        <v>241</v>
      </c>
      <c r="G122" t="s">
        <v>254</v>
      </c>
      <c r="H122" s="4"/>
      <c r="I122" s="1">
        <f t="shared" ca="1" si="8"/>
        <v>1483</v>
      </c>
      <c r="J122" s="1" t="str">
        <f t="shared" ca="1" si="9"/>
        <v>3. Mayor a 6 meses</v>
      </c>
      <c r="K122" t="str">
        <f t="shared" si="10"/>
        <v>NO</v>
      </c>
      <c r="L122" t="s">
        <v>186</v>
      </c>
      <c r="M122" t="s">
        <v>270</v>
      </c>
      <c r="N122" t="s">
        <v>188</v>
      </c>
      <c r="O122" t="s">
        <v>188</v>
      </c>
      <c r="P122" t="str">
        <f t="shared" si="11"/>
        <v>FABIO ALEJANDRO SARMIENTO PELAEZArquitectura de soluciónEVALUACION ANTERIOR</v>
      </c>
      <c r="Q122" t="str">
        <f>BASE[[#This Row],[NombresCalificado]]&amp;BASE[[#This Row],[TipoEvaluacion]]</f>
        <v>FABIO ALEJANDRO SARMIENTO PELAEZEVALUACION ANTERIOR</v>
      </c>
      <c r="R122">
        <v>4</v>
      </c>
      <c r="S122" t="s">
        <v>7</v>
      </c>
      <c r="T122" t="s">
        <v>21</v>
      </c>
      <c r="U122" s="17">
        <v>4</v>
      </c>
      <c r="V122" s="17" t="str" cm="1">
        <f t="array" ref="V122">_xlfn.IFS(U122=0,"Prenovato",U122=1,"Novato",U122=2,"Principiante avanzado",U122=3,"Competente",U122=4,"Proficiente",U122=5,"Master")</f>
        <v>Proficiente</v>
      </c>
      <c r="W122" s="17">
        <v>4</v>
      </c>
      <c r="X122" s="17" t="str" cm="1">
        <f t="array" ref="X122">_xlfn.IFS(W122=0,"No evidenciado",W122=1,"Novato",W122=2,"Principiante avanzado",W122=3,"Competente",W122=4,"Proficiente",W122=5,"Master")</f>
        <v>Proficiente</v>
      </c>
      <c r="Y122" s="17">
        <v>3</v>
      </c>
      <c r="Z122" s="17" t="str" cm="1">
        <f t="array" ref="Z122">_xlfn.IFS(Y122=0,"No evidenciado",Y122=1,"Novato",Y122=2,"Principiante avanzado",Y122=3,"Competente",Y122=4,"Proficiente",Y122=5,"Master")</f>
        <v>Competente</v>
      </c>
      <c r="AA122" s="17">
        <v>3</v>
      </c>
      <c r="AB122" s="17" t="str" cm="1">
        <f t="array" ref="AB122">_xlfn.IFS(AA122=0,"No evidenciado",AA122=1,"Novato",AA122=2,"Principiante avanzado",AA122=3,"Competente",AA122=4,"Proficiente",AA122=5,"Master")</f>
        <v>Competente</v>
      </c>
      <c r="AC122" s="17">
        <v>4</v>
      </c>
      <c r="AD122" s="17" t="str" cm="1">
        <f t="array" ref="AD122">_xlfn.IFS(AC122=0,"Prenovato",AC122=1,"Novato",AC122=2,"Principiante avanzado",AC122=3,"Competente",AC122=4,"Proficiente",AC122=5,"Master")</f>
        <v>Proficiente</v>
      </c>
      <c r="AE122" s="17" t="s">
        <v>344</v>
      </c>
    </row>
    <row r="123" spans="1:31" x14ac:dyDescent="0.25">
      <c r="A123" t="s">
        <v>198</v>
      </c>
      <c r="B123" t="s">
        <v>210</v>
      </c>
      <c r="C123" t="s">
        <v>185</v>
      </c>
      <c r="D123" t="s">
        <v>223</v>
      </c>
      <c r="E123" t="s">
        <v>228</v>
      </c>
      <c r="F123" t="s">
        <v>241</v>
      </c>
      <c r="G123" t="s">
        <v>254</v>
      </c>
      <c r="H123" s="4"/>
      <c r="I123" s="1">
        <f t="shared" ca="1" si="8"/>
        <v>1483</v>
      </c>
      <c r="J123" s="1" t="str">
        <f t="shared" ca="1" si="9"/>
        <v>3. Mayor a 6 meses</v>
      </c>
      <c r="K123" t="str">
        <f t="shared" si="10"/>
        <v>NO</v>
      </c>
      <c r="L123" t="s">
        <v>186</v>
      </c>
      <c r="M123" t="s">
        <v>194</v>
      </c>
      <c r="N123" t="s">
        <v>187</v>
      </c>
      <c r="O123" t="s">
        <v>188</v>
      </c>
      <c r="P123" t="str">
        <f t="shared" si="11"/>
        <v>FABIO ALEJANDRO SARMIENTO PELAEZIntegración de sistemasEVALUACION ANTERIOR</v>
      </c>
      <c r="Q123" t="str">
        <f>BASE[[#This Row],[NombresCalificado]]&amp;BASE[[#This Row],[TipoEvaluacion]]</f>
        <v>FABIO ALEJANDRO SARMIENTO PELAEZEVALUACION ANTERIOR</v>
      </c>
      <c r="R123">
        <v>4</v>
      </c>
      <c r="S123" t="s">
        <v>7</v>
      </c>
      <c r="T123" t="s">
        <v>21</v>
      </c>
      <c r="U123" s="17">
        <v>4</v>
      </c>
      <c r="V123" s="17" t="str" cm="1">
        <f t="array" ref="V123">_xlfn.IFS(U123=0,"Prenovato",U123=1,"Novato",U123=2,"Principiante avanzado",U123=3,"Competente",U123=4,"Proficiente",U123=5,"Master")</f>
        <v>Proficiente</v>
      </c>
      <c r="W123" s="17">
        <v>4</v>
      </c>
      <c r="X123" s="17" t="str" cm="1">
        <f t="array" ref="X123">_xlfn.IFS(W123=0,"No evidenciado",W123=1,"Novato",W123=2,"Principiante avanzado",W123=3,"Competente",W123=4,"Proficiente",W123=5,"Master")</f>
        <v>Proficiente</v>
      </c>
      <c r="Y123" s="17">
        <v>3</v>
      </c>
      <c r="Z123" s="17" t="str" cm="1">
        <f t="array" ref="Z123">_xlfn.IFS(Y123=0,"No evidenciado",Y123=1,"Novato",Y123=2,"Principiante avanzado",Y123=3,"Competente",Y123=4,"Proficiente",Y123=5,"Master")</f>
        <v>Competente</v>
      </c>
      <c r="AA123" s="17">
        <v>3</v>
      </c>
      <c r="AB123" s="17" t="str" cm="1">
        <f t="array" ref="AB123">_xlfn.IFS(AA123=0,"No evidenciado",AA123=1,"Novato",AA123=2,"Principiante avanzado",AA123=3,"Competente",AA123=4,"Proficiente",AA123=5,"Master")</f>
        <v>Competente</v>
      </c>
      <c r="AC123" s="17">
        <v>4</v>
      </c>
      <c r="AD123" s="17" t="str" cm="1">
        <f t="array" ref="AD123">_xlfn.IFS(AC123=0,"Prenovato",AC123=1,"Novato",AC123=2,"Principiante avanzado",AC123=3,"Competente",AC123=4,"Proficiente",AC123=5,"Master")</f>
        <v>Proficiente</v>
      </c>
      <c r="AE123" s="17" t="s">
        <v>344</v>
      </c>
    </row>
    <row r="124" spans="1:31" x14ac:dyDescent="0.25">
      <c r="A124" t="s">
        <v>198</v>
      </c>
      <c r="B124" t="s">
        <v>210</v>
      </c>
      <c r="C124" t="s">
        <v>185</v>
      </c>
      <c r="D124" t="s">
        <v>223</v>
      </c>
      <c r="E124" t="s">
        <v>228</v>
      </c>
      <c r="F124" t="s">
        <v>241</v>
      </c>
      <c r="G124" t="s">
        <v>254</v>
      </c>
      <c r="H124" s="4"/>
      <c r="I124" s="1">
        <f t="shared" ca="1" si="8"/>
        <v>1483</v>
      </c>
      <c r="J124" s="1" t="str">
        <f t="shared" ca="1" si="9"/>
        <v>3. Mayor a 6 meses</v>
      </c>
      <c r="K124" t="str">
        <f t="shared" si="10"/>
        <v>NO</v>
      </c>
      <c r="L124" t="s">
        <v>186</v>
      </c>
      <c r="M124" t="s">
        <v>271</v>
      </c>
      <c r="N124" t="s">
        <v>187</v>
      </c>
      <c r="O124" t="s">
        <v>188</v>
      </c>
      <c r="P124" t="str">
        <f t="shared" si="11"/>
        <v>FABIO ALEJANDRO SARMIENTO PELAEZCloudEVALUACION ANTERIOR</v>
      </c>
      <c r="Q124" t="str">
        <f>BASE[[#This Row],[NombresCalificado]]&amp;BASE[[#This Row],[TipoEvaluacion]]</f>
        <v>FABIO ALEJANDRO SARMIENTO PELAEZEVALUACION ANTERIOR</v>
      </c>
      <c r="R124">
        <v>3</v>
      </c>
      <c r="S124" t="s">
        <v>5</v>
      </c>
      <c r="T124" t="s">
        <v>21</v>
      </c>
      <c r="U124" s="17">
        <v>4</v>
      </c>
      <c r="V124" s="17" t="str" cm="1">
        <f t="array" ref="V124">_xlfn.IFS(U124=0,"Prenovato",U124=1,"Novato",U124=2,"Principiante avanzado",U124=3,"Competente",U124=4,"Proficiente",U124=5,"Master")</f>
        <v>Proficiente</v>
      </c>
      <c r="W124" s="17">
        <v>4</v>
      </c>
      <c r="X124" s="17" t="str" cm="1">
        <f t="array" ref="X124">_xlfn.IFS(W124=0,"No evidenciado",W124=1,"Novato",W124=2,"Principiante avanzado",W124=3,"Competente",W124=4,"Proficiente",W124=5,"Master")</f>
        <v>Proficiente</v>
      </c>
      <c r="Y124" s="17">
        <v>3</v>
      </c>
      <c r="Z124" s="17" t="str" cm="1">
        <f t="array" ref="Z124">_xlfn.IFS(Y124=0,"No evidenciado",Y124=1,"Novato",Y124=2,"Principiante avanzado",Y124=3,"Competente",Y124=4,"Proficiente",Y124=5,"Master")</f>
        <v>Competente</v>
      </c>
      <c r="AA124" s="17">
        <v>3</v>
      </c>
      <c r="AB124" s="17" t="str" cm="1">
        <f t="array" ref="AB124">_xlfn.IFS(AA124=0,"No evidenciado",AA124=1,"Novato",AA124=2,"Principiante avanzado",AA124=3,"Competente",AA124=4,"Proficiente",AA124=5,"Master")</f>
        <v>Competente</v>
      </c>
      <c r="AC124" s="17">
        <v>4</v>
      </c>
      <c r="AD124" s="17" t="str" cm="1">
        <f t="array" ref="AD124">_xlfn.IFS(AC124=0,"Prenovato",AC124=1,"Novato",AC124=2,"Principiante avanzado",AC124=3,"Competente",AC124=4,"Proficiente",AC124=5,"Master")</f>
        <v>Proficiente</v>
      </c>
      <c r="AE124" s="17" t="s">
        <v>344</v>
      </c>
    </row>
    <row r="125" spans="1:31" x14ac:dyDescent="0.25">
      <c r="A125" t="s">
        <v>198</v>
      </c>
      <c r="B125" t="s">
        <v>210</v>
      </c>
      <c r="C125" t="s">
        <v>185</v>
      </c>
      <c r="D125" t="s">
        <v>223</v>
      </c>
      <c r="E125" t="s">
        <v>228</v>
      </c>
      <c r="F125" t="s">
        <v>241</v>
      </c>
      <c r="G125" t="s">
        <v>254</v>
      </c>
      <c r="H125" s="4"/>
      <c r="I125" s="1">
        <f t="shared" ca="1" si="8"/>
        <v>1483</v>
      </c>
      <c r="J125" s="1" t="str">
        <f t="shared" ca="1" si="9"/>
        <v>3. Mayor a 6 meses</v>
      </c>
      <c r="K125" t="str">
        <f t="shared" si="10"/>
        <v>NO</v>
      </c>
      <c r="L125" t="s">
        <v>186</v>
      </c>
      <c r="M125" t="s">
        <v>58</v>
      </c>
      <c r="N125" t="s">
        <v>29</v>
      </c>
      <c r="O125" t="s">
        <v>29</v>
      </c>
      <c r="P125" t="str">
        <f t="shared" si="11"/>
        <v>FABIO ALEJANDRO SARMIENTO PELAEZControl de versionesEVALUACION ANTERIOR</v>
      </c>
      <c r="Q125" t="str">
        <f>BASE[[#This Row],[NombresCalificado]]&amp;BASE[[#This Row],[TipoEvaluacion]]</f>
        <v>FABIO ALEJANDRO SARMIENTO PELAEZEVALUACION ANTERIOR</v>
      </c>
      <c r="R125">
        <v>4</v>
      </c>
      <c r="S125" t="s">
        <v>7</v>
      </c>
      <c r="T125" t="s">
        <v>21</v>
      </c>
      <c r="U125" s="17">
        <v>4</v>
      </c>
      <c r="V125" s="17" t="str" cm="1">
        <f t="array" ref="V125">_xlfn.IFS(U125=0,"Prenovato",U125=1,"Novato",U125=2,"Principiante avanzado",U125=3,"Competente",U125=4,"Proficiente",U125=5,"Master")</f>
        <v>Proficiente</v>
      </c>
      <c r="W125" s="17">
        <v>4</v>
      </c>
      <c r="X125" s="17" t="str" cm="1">
        <f t="array" ref="X125">_xlfn.IFS(W125=0,"No evidenciado",W125=1,"Novato",W125=2,"Principiante avanzado",W125=3,"Competente",W125=4,"Proficiente",W125=5,"Master")</f>
        <v>Proficiente</v>
      </c>
      <c r="Y125" s="17">
        <v>3</v>
      </c>
      <c r="Z125" s="17" t="str" cm="1">
        <f t="array" ref="Z125">_xlfn.IFS(Y125=0,"No evidenciado",Y125=1,"Novato",Y125=2,"Principiante avanzado",Y125=3,"Competente",Y125=4,"Proficiente",Y125=5,"Master")</f>
        <v>Competente</v>
      </c>
      <c r="AA125" s="17">
        <v>3</v>
      </c>
      <c r="AB125" s="17" t="str" cm="1">
        <f t="array" ref="AB125">_xlfn.IFS(AA125=0,"No evidenciado",AA125=1,"Novato",AA125=2,"Principiante avanzado",AA125=3,"Competente",AA125=4,"Proficiente",AA125=5,"Master")</f>
        <v>Competente</v>
      </c>
      <c r="AC125" s="17">
        <v>4</v>
      </c>
      <c r="AD125" s="17" t="str" cm="1">
        <f t="array" ref="AD125">_xlfn.IFS(AC125=0,"Prenovato",AC125=1,"Novato",AC125=2,"Principiante avanzado",AC125=3,"Competente",AC125=4,"Proficiente",AC125=5,"Master")</f>
        <v>Proficiente</v>
      </c>
      <c r="AE125" s="17" t="s">
        <v>344</v>
      </c>
    </row>
    <row r="126" spans="1:31" x14ac:dyDescent="0.25">
      <c r="A126" t="s">
        <v>198</v>
      </c>
      <c r="B126" t="s">
        <v>210</v>
      </c>
      <c r="C126" t="s">
        <v>185</v>
      </c>
      <c r="D126" t="s">
        <v>223</v>
      </c>
      <c r="E126" t="s">
        <v>228</v>
      </c>
      <c r="F126" t="s">
        <v>241</v>
      </c>
      <c r="G126" t="s">
        <v>254</v>
      </c>
      <c r="H126" s="4"/>
      <c r="I126" s="1">
        <f t="shared" ca="1" si="8"/>
        <v>1483</v>
      </c>
      <c r="J126" s="1" t="str">
        <f t="shared" ca="1" si="9"/>
        <v>3. Mayor a 6 meses</v>
      </c>
      <c r="K126" t="str">
        <f t="shared" si="10"/>
        <v>NO</v>
      </c>
      <c r="L126" t="s">
        <v>186</v>
      </c>
      <c r="M126" t="s">
        <v>342</v>
      </c>
      <c r="N126" t="s">
        <v>188</v>
      </c>
      <c r="O126" t="s">
        <v>188</v>
      </c>
      <c r="P126" t="str">
        <f t="shared" si="11"/>
        <v>FABIO ALEJANDRO SARMIENTO PELAEZContenedoresEVALUACION ANTERIOR</v>
      </c>
      <c r="Q126" t="str">
        <f>BASE[[#This Row],[NombresCalificado]]&amp;BASE[[#This Row],[TipoEvaluacion]]</f>
        <v>FABIO ALEJANDRO SARMIENTO PELAEZEVALUACION ANTERIOR</v>
      </c>
      <c r="R126">
        <v>4</v>
      </c>
      <c r="S126" t="s">
        <v>7</v>
      </c>
      <c r="T126" t="s">
        <v>21</v>
      </c>
      <c r="U126" s="17">
        <v>4</v>
      </c>
      <c r="V126" s="17" t="str" cm="1">
        <f t="array" ref="V126">_xlfn.IFS(U126=0,"Prenovato",U126=1,"Novato",U126=2,"Principiante avanzado",U126=3,"Competente",U126=4,"Proficiente",U126=5,"Master")</f>
        <v>Proficiente</v>
      </c>
      <c r="W126" s="17">
        <v>4</v>
      </c>
      <c r="X126" s="17" t="str" cm="1">
        <f t="array" ref="X126">_xlfn.IFS(W126=0,"No evidenciado",W126=1,"Novato",W126=2,"Principiante avanzado",W126=3,"Competente",W126=4,"Proficiente",W126=5,"Master")</f>
        <v>Proficiente</v>
      </c>
      <c r="Y126" s="17">
        <v>3</v>
      </c>
      <c r="Z126" s="17" t="str" cm="1">
        <f t="array" ref="Z126">_xlfn.IFS(Y126=0,"No evidenciado",Y126=1,"Novato",Y126=2,"Principiante avanzado",Y126=3,"Competente",Y126=4,"Proficiente",Y126=5,"Master")</f>
        <v>Competente</v>
      </c>
      <c r="AA126" s="17">
        <v>3</v>
      </c>
      <c r="AB126" s="17" t="str" cm="1">
        <f t="array" ref="AB126">_xlfn.IFS(AA126=0,"No evidenciado",AA126=1,"Novato",AA126=2,"Principiante avanzado",AA126=3,"Competente",AA126=4,"Proficiente",AA126=5,"Master")</f>
        <v>Competente</v>
      </c>
      <c r="AC126" s="17">
        <v>4</v>
      </c>
      <c r="AD126" s="17" t="str" cm="1">
        <f t="array" ref="AD126">_xlfn.IFS(AC126=0,"Prenovato",AC126=1,"Novato",AC126=2,"Principiante avanzado",AC126=3,"Competente",AC126=4,"Proficiente",AC126=5,"Master")</f>
        <v>Proficiente</v>
      </c>
      <c r="AE126" s="17" t="s">
        <v>344</v>
      </c>
    </row>
    <row r="127" spans="1:31" x14ac:dyDescent="0.25">
      <c r="A127" t="s">
        <v>198</v>
      </c>
      <c r="B127" t="s">
        <v>210</v>
      </c>
      <c r="C127" t="s">
        <v>185</v>
      </c>
      <c r="D127" t="s">
        <v>223</v>
      </c>
      <c r="E127" t="s">
        <v>228</v>
      </c>
      <c r="F127" t="s">
        <v>241</v>
      </c>
      <c r="G127" t="s">
        <v>254</v>
      </c>
      <c r="H127" s="4"/>
      <c r="I127" s="1">
        <f t="shared" ca="1" si="8"/>
        <v>1483</v>
      </c>
      <c r="J127" s="1" t="str">
        <f t="shared" ca="1" si="9"/>
        <v>3. Mayor a 6 meses</v>
      </c>
      <c r="K127" t="str">
        <f t="shared" si="10"/>
        <v>NO</v>
      </c>
      <c r="L127" t="s">
        <v>186</v>
      </c>
      <c r="M127" t="s">
        <v>169</v>
      </c>
      <c r="N127" t="s">
        <v>187</v>
      </c>
      <c r="O127" t="s">
        <v>188</v>
      </c>
      <c r="P127" t="str">
        <f t="shared" si="11"/>
        <v>FABIO ALEJANDRO SARMIENTO PELAEZCI-CDEVALUACION ANTERIOR</v>
      </c>
      <c r="Q127" t="str">
        <f>BASE[[#This Row],[NombresCalificado]]&amp;BASE[[#This Row],[TipoEvaluacion]]</f>
        <v>FABIO ALEJANDRO SARMIENTO PELAEZEVALUACION ANTERIOR</v>
      </c>
      <c r="R127">
        <v>3</v>
      </c>
      <c r="S127" t="s">
        <v>5</v>
      </c>
      <c r="T127" t="s">
        <v>21</v>
      </c>
      <c r="U127" s="17">
        <v>4</v>
      </c>
      <c r="V127" s="17" t="str" cm="1">
        <f t="array" ref="V127">_xlfn.IFS(U127=0,"Prenovato",U127=1,"Novato",U127=2,"Principiante avanzado",U127=3,"Competente",U127=4,"Proficiente",U127=5,"Master")</f>
        <v>Proficiente</v>
      </c>
      <c r="W127" s="17">
        <v>4</v>
      </c>
      <c r="X127" s="17" t="str" cm="1">
        <f t="array" ref="X127">_xlfn.IFS(W127=0,"No evidenciado",W127=1,"Novato",W127=2,"Principiante avanzado",W127=3,"Competente",W127=4,"Proficiente",W127=5,"Master")</f>
        <v>Proficiente</v>
      </c>
      <c r="Y127" s="17">
        <v>3</v>
      </c>
      <c r="Z127" s="17" t="str" cm="1">
        <f t="array" ref="Z127">_xlfn.IFS(Y127=0,"No evidenciado",Y127=1,"Novato",Y127=2,"Principiante avanzado",Y127=3,"Competente",Y127=4,"Proficiente",Y127=5,"Master")</f>
        <v>Competente</v>
      </c>
      <c r="AA127" s="17">
        <v>3</v>
      </c>
      <c r="AB127" s="17" t="str" cm="1">
        <f t="array" ref="AB127">_xlfn.IFS(AA127=0,"No evidenciado",AA127=1,"Novato",AA127=2,"Principiante avanzado",AA127=3,"Competente",AA127=4,"Proficiente",AA127=5,"Master")</f>
        <v>Competente</v>
      </c>
      <c r="AC127" s="17">
        <v>4</v>
      </c>
      <c r="AD127" s="17" t="str" cm="1">
        <f t="array" ref="AD127">_xlfn.IFS(AC127=0,"Prenovato",AC127=1,"Novato",AC127=2,"Principiante avanzado",AC127=3,"Competente",AC127=4,"Proficiente",AC127=5,"Master")</f>
        <v>Proficiente</v>
      </c>
      <c r="AE127" s="17" t="s">
        <v>344</v>
      </c>
    </row>
    <row r="128" spans="1:31" x14ac:dyDescent="0.25">
      <c r="A128" t="s">
        <v>198</v>
      </c>
      <c r="B128" t="s">
        <v>210</v>
      </c>
      <c r="C128" t="s">
        <v>185</v>
      </c>
      <c r="D128" t="s">
        <v>223</v>
      </c>
      <c r="E128" t="s">
        <v>228</v>
      </c>
      <c r="F128" t="s">
        <v>241</v>
      </c>
      <c r="G128" t="s">
        <v>254</v>
      </c>
      <c r="H128" s="4"/>
      <c r="I128" s="1">
        <f t="shared" ca="1" si="8"/>
        <v>1483</v>
      </c>
      <c r="J128" s="1" t="str">
        <f t="shared" ca="1" si="9"/>
        <v>3. Mayor a 6 meses</v>
      </c>
      <c r="K128" t="str">
        <f t="shared" si="10"/>
        <v>NO</v>
      </c>
      <c r="L128" t="s">
        <v>186</v>
      </c>
      <c r="M128" t="s">
        <v>170</v>
      </c>
      <c r="N128" t="s">
        <v>29</v>
      </c>
      <c r="O128" t="s">
        <v>29</v>
      </c>
      <c r="P128" t="str">
        <f t="shared" si="11"/>
        <v>FABIO ALEJANDRO SARMIENTO PELAEZBase de datos relacionalEVALUACION ANTERIOR</v>
      </c>
      <c r="Q128" t="str">
        <f>BASE[[#This Row],[NombresCalificado]]&amp;BASE[[#This Row],[TipoEvaluacion]]</f>
        <v>FABIO ALEJANDRO SARMIENTO PELAEZEVALUACION ANTERIOR</v>
      </c>
      <c r="R128">
        <v>4</v>
      </c>
      <c r="S128" t="s">
        <v>7</v>
      </c>
      <c r="T128" t="s">
        <v>21</v>
      </c>
      <c r="U128" s="17">
        <v>4</v>
      </c>
      <c r="V128" s="17" t="str" cm="1">
        <f t="array" ref="V128">_xlfn.IFS(U128=0,"Prenovato",U128=1,"Novato",U128=2,"Principiante avanzado",U128=3,"Competente",U128=4,"Proficiente",U128=5,"Master")</f>
        <v>Proficiente</v>
      </c>
      <c r="W128" s="17">
        <v>4</v>
      </c>
      <c r="X128" s="17" t="str" cm="1">
        <f t="array" ref="X128">_xlfn.IFS(W128=0,"No evidenciado",W128=1,"Novato",W128=2,"Principiante avanzado",W128=3,"Competente",W128=4,"Proficiente",W128=5,"Master")</f>
        <v>Proficiente</v>
      </c>
      <c r="Y128" s="17">
        <v>3</v>
      </c>
      <c r="Z128" s="17" t="str" cm="1">
        <f t="array" ref="Z128">_xlfn.IFS(Y128=0,"No evidenciado",Y128=1,"Novato",Y128=2,"Principiante avanzado",Y128=3,"Competente",Y128=4,"Proficiente",Y128=5,"Master")</f>
        <v>Competente</v>
      </c>
      <c r="AA128" s="17">
        <v>3</v>
      </c>
      <c r="AB128" s="17" t="str" cm="1">
        <f t="array" ref="AB128">_xlfn.IFS(AA128=0,"No evidenciado",AA128=1,"Novato",AA128=2,"Principiante avanzado",AA128=3,"Competente",AA128=4,"Proficiente",AA128=5,"Master")</f>
        <v>Competente</v>
      </c>
      <c r="AC128" s="17">
        <v>4</v>
      </c>
      <c r="AD128" s="17" t="str" cm="1">
        <f t="array" ref="AD128">_xlfn.IFS(AC128=0,"Prenovato",AC128=1,"Novato",AC128=2,"Principiante avanzado",AC128=3,"Competente",AC128=4,"Proficiente",AC128=5,"Master")</f>
        <v>Proficiente</v>
      </c>
      <c r="AE128" s="17" t="s">
        <v>344</v>
      </c>
    </row>
    <row r="129" spans="1:31" x14ac:dyDescent="0.25">
      <c r="A129" t="s">
        <v>198</v>
      </c>
      <c r="B129" t="s">
        <v>210</v>
      </c>
      <c r="C129" t="s">
        <v>185</v>
      </c>
      <c r="D129" t="s">
        <v>223</v>
      </c>
      <c r="E129" t="s">
        <v>228</v>
      </c>
      <c r="F129" t="s">
        <v>241</v>
      </c>
      <c r="G129" t="s">
        <v>254</v>
      </c>
      <c r="H129" s="4"/>
      <c r="I129" s="1">
        <f t="shared" ca="1" si="8"/>
        <v>1483</v>
      </c>
      <c r="J129" s="1" t="str">
        <f t="shared" ca="1" si="9"/>
        <v>3. Mayor a 6 meses</v>
      </c>
      <c r="K129" t="str">
        <f t="shared" si="10"/>
        <v>NO</v>
      </c>
      <c r="L129" t="s">
        <v>186</v>
      </c>
      <c r="M129" t="s">
        <v>269</v>
      </c>
      <c r="N129" t="s">
        <v>188</v>
      </c>
      <c r="O129" t="s">
        <v>188</v>
      </c>
      <c r="P129" t="str">
        <f t="shared" si="11"/>
        <v>FABIO ALEJANDRO SARMIENTO PELAEZWarehouseEVALUACION ANTERIOR</v>
      </c>
      <c r="Q129" t="str">
        <f>BASE[[#This Row],[NombresCalificado]]&amp;BASE[[#This Row],[TipoEvaluacion]]</f>
        <v>FABIO ALEJANDRO SARMIENTO PELAEZEVALUACION ANTERIOR</v>
      </c>
      <c r="R129">
        <v>3</v>
      </c>
      <c r="S129" t="s">
        <v>5</v>
      </c>
      <c r="T129" t="s">
        <v>21</v>
      </c>
      <c r="U129" s="17">
        <v>4</v>
      </c>
      <c r="V129" s="17" t="str" cm="1">
        <f t="array" ref="V129">_xlfn.IFS(U129=0,"Prenovato",U129=1,"Novato",U129=2,"Principiante avanzado",U129=3,"Competente",U129=4,"Proficiente",U129=5,"Master")</f>
        <v>Proficiente</v>
      </c>
      <c r="W129" s="17">
        <v>4</v>
      </c>
      <c r="X129" s="17" t="str" cm="1">
        <f t="array" ref="X129">_xlfn.IFS(W129=0,"No evidenciado",W129=1,"Novato",W129=2,"Principiante avanzado",W129=3,"Competente",W129=4,"Proficiente",W129=5,"Master")</f>
        <v>Proficiente</v>
      </c>
      <c r="Y129" s="17">
        <v>3</v>
      </c>
      <c r="Z129" s="17" t="str" cm="1">
        <f t="array" ref="Z129">_xlfn.IFS(Y129=0,"No evidenciado",Y129=1,"Novato",Y129=2,"Principiante avanzado",Y129=3,"Competente",Y129=4,"Proficiente",Y129=5,"Master")</f>
        <v>Competente</v>
      </c>
      <c r="AA129" s="17">
        <v>3</v>
      </c>
      <c r="AB129" s="17" t="str" cm="1">
        <f t="array" ref="AB129">_xlfn.IFS(AA129=0,"No evidenciado",AA129=1,"Novato",AA129=2,"Principiante avanzado",AA129=3,"Competente",AA129=4,"Proficiente",AA129=5,"Master")</f>
        <v>Competente</v>
      </c>
      <c r="AC129" s="17">
        <v>4</v>
      </c>
      <c r="AD129" s="17" t="str" cm="1">
        <f t="array" ref="AD129">_xlfn.IFS(AC129=0,"Prenovato",AC129=1,"Novato",AC129=2,"Principiante avanzado",AC129=3,"Competente",AC129=4,"Proficiente",AC129=5,"Master")</f>
        <v>Proficiente</v>
      </c>
      <c r="AE129" s="17" t="s">
        <v>344</v>
      </c>
    </row>
    <row r="130" spans="1:31" x14ac:dyDescent="0.25">
      <c r="A130" t="s">
        <v>198</v>
      </c>
      <c r="B130" t="s">
        <v>210</v>
      </c>
      <c r="C130" t="s">
        <v>185</v>
      </c>
      <c r="D130" t="s">
        <v>223</v>
      </c>
      <c r="E130" t="s">
        <v>228</v>
      </c>
      <c r="F130" t="s">
        <v>241</v>
      </c>
      <c r="G130" t="s">
        <v>254</v>
      </c>
      <c r="H130" s="4"/>
      <c r="I130" s="1">
        <f t="shared" ca="1" si="8"/>
        <v>1483</v>
      </c>
      <c r="J130" s="1" t="str">
        <f t="shared" ca="1" si="9"/>
        <v>3. Mayor a 6 meses</v>
      </c>
      <c r="K130" t="str">
        <f t="shared" si="10"/>
        <v>NO</v>
      </c>
      <c r="L130" t="s">
        <v>186</v>
      </c>
      <c r="M130" t="s">
        <v>168</v>
      </c>
      <c r="N130" t="s">
        <v>188</v>
      </c>
      <c r="O130" t="s">
        <v>188</v>
      </c>
      <c r="P130" t="str">
        <f t="shared" si="11"/>
        <v>FABIO ALEJANDRO SARMIENTO PELAEZBase de datos No-SQLEVALUACION ANTERIOR</v>
      </c>
      <c r="Q130" t="str">
        <f>BASE[[#This Row],[NombresCalificado]]&amp;BASE[[#This Row],[TipoEvaluacion]]</f>
        <v>FABIO ALEJANDRO SARMIENTO PELAEZEVALUACION ANTERIOR</v>
      </c>
      <c r="R130">
        <v>3</v>
      </c>
      <c r="S130" t="s">
        <v>5</v>
      </c>
      <c r="T130" t="s">
        <v>21</v>
      </c>
      <c r="U130" s="17">
        <v>4</v>
      </c>
      <c r="V130" s="17" t="str" cm="1">
        <f t="array" ref="V130">_xlfn.IFS(U130=0,"Prenovato",U130=1,"Novato",U130=2,"Principiante avanzado",U130=3,"Competente",U130=4,"Proficiente",U130=5,"Master")</f>
        <v>Proficiente</v>
      </c>
      <c r="W130" s="17">
        <v>4</v>
      </c>
      <c r="X130" s="17" t="str" cm="1">
        <f t="array" ref="X130">_xlfn.IFS(W130=0,"No evidenciado",W130=1,"Novato",W130=2,"Principiante avanzado",W130=3,"Competente",W130=4,"Proficiente",W130=5,"Master")</f>
        <v>Proficiente</v>
      </c>
      <c r="Y130" s="17">
        <v>3</v>
      </c>
      <c r="Z130" s="17" t="str" cm="1">
        <f t="array" ref="Z130">_xlfn.IFS(Y130=0,"No evidenciado",Y130=1,"Novato",Y130=2,"Principiante avanzado",Y130=3,"Competente",Y130=4,"Proficiente",Y130=5,"Master")</f>
        <v>Competente</v>
      </c>
      <c r="AA130" s="17">
        <v>3</v>
      </c>
      <c r="AB130" s="17" t="str" cm="1">
        <f t="array" ref="AB130">_xlfn.IFS(AA130=0,"No evidenciado",AA130=1,"Novato",AA130=2,"Principiante avanzado",AA130=3,"Competente",AA130=4,"Proficiente",AA130=5,"Master")</f>
        <v>Competente</v>
      </c>
      <c r="AC130" s="17">
        <v>4</v>
      </c>
      <c r="AD130" s="17" t="str" cm="1">
        <f t="array" ref="AD130">_xlfn.IFS(AC130=0,"Prenovato",AC130=1,"Novato",AC130=2,"Principiante avanzado",AC130=3,"Competente",AC130=4,"Proficiente",AC130=5,"Master")</f>
        <v>Proficiente</v>
      </c>
      <c r="AE130" s="17" t="s">
        <v>344</v>
      </c>
    </row>
    <row r="131" spans="1:31" x14ac:dyDescent="0.25">
      <c r="A131" t="s">
        <v>198</v>
      </c>
      <c r="B131" t="s">
        <v>210</v>
      </c>
      <c r="C131" t="s">
        <v>185</v>
      </c>
      <c r="D131" t="s">
        <v>223</v>
      </c>
      <c r="E131" t="s">
        <v>228</v>
      </c>
      <c r="F131" t="s">
        <v>241</v>
      </c>
      <c r="G131" t="s">
        <v>254</v>
      </c>
      <c r="H131" s="4"/>
      <c r="I131" s="1">
        <f t="shared" ca="1" si="8"/>
        <v>1483</v>
      </c>
      <c r="J131" s="1" t="str">
        <f t="shared" ca="1" si="9"/>
        <v>3. Mayor a 6 meses</v>
      </c>
      <c r="K131" t="str">
        <f t="shared" si="10"/>
        <v>NO</v>
      </c>
      <c r="L131" t="s">
        <v>186</v>
      </c>
      <c r="M131" t="s">
        <v>193</v>
      </c>
      <c r="N131" t="s">
        <v>29</v>
      </c>
      <c r="O131" t="s">
        <v>29</v>
      </c>
      <c r="P131" t="str">
        <f t="shared" si="11"/>
        <v>FABIO ALEJANDRO SARMIENTO PELAEZPruebas para desarrolladoresEVALUACION ANTERIOR</v>
      </c>
      <c r="Q131" t="str">
        <f>BASE[[#This Row],[NombresCalificado]]&amp;BASE[[#This Row],[TipoEvaluacion]]</f>
        <v>FABIO ALEJANDRO SARMIENTO PELAEZEVALUACION ANTERIOR</v>
      </c>
      <c r="R131">
        <v>4</v>
      </c>
      <c r="S131" t="s">
        <v>7</v>
      </c>
      <c r="T131" t="s">
        <v>21</v>
      </c>
      <c r="U131" s="17">
        <v>4</v>
      </c>
      <c r="V131" s="17" t="str" cm="1">
        <f t="array" ref="V131">_xlfn.IFS(U131=0,"Prenovato",U131=1,"Novato",U131=2,"Principiante avanzado",U131=3,"Competente",U131=4,"Proficiente",U131=5,"Master")</f>
        <v>Proficiente</v>
      </c>
      <c r="W131" s="17">
        <v>4</v>
      </c>
      <c r="X131" s="17" t="str" cm="1">
        <f t="array" ref="X131">_xlfn.IFS(W131=0,"No evidenciado",W131=1,"Novato",W131=2,"Principiante avanzado",W131=3,"Competente",W131=4,"Proficiente",W131=5,"Master")</f>
        <v>Proficiente</v>
      </c>
      <c r="Y131" s="17">
        <v>3</v>
      </c>
      <c r="Z131" s="17" t="str" cm="1">
        <f t="array" ref="Z131">_xlfn.IFS(Y131=0,"No evidenciado",Y131=1,"Novato",Y131=2,"Principiante avanzado",Y131=3,"Competente",Y131=4,"Proficiente",Y131=5,"Master")</f>
        <v>Competente</v>
      </c>
      <c r="AA131" s="17">
        <v>3</v>
      </c>
      <c r="AB131" s="17" t="str" cm="1">
        <f t="array" ref="AB131">_xlfn.IFS(AA131=0,"No evidenciado",AA131=1,"Novato",AA131=2,"Principiante avanzado",AA131=3,"Competente",AA131=4,"Proficiente",AA131=5,"Master")</f>
        <v>Competente</v>
      </c>
      <c r="AC131" s="17">
        <v>4</v>
      </c>
      <c r="AD131" s="17" t="str" cm="1">
        <f t="array" ref="AD131">_xlfn.IFS(AC131=0,"Prenovato",AC131=1,"Novato",AC131=2,"Principiante avanzado",AC131=3,"Competente",AC131=4,"Proficiente",AC131=5,"Master")</f>
        <v>Proficiente</v>
      </c>
      <c r="AE131" s="17" t="s">
        <v>344</v>
      </c>
    </row>
    <row r="132" spans="1:31" x14ac:dyDescent="0.25">
      <c r="A132" t="s">
        <v>198</v>
      </c>
      <c r="B132" t="s">
        <v>210</v>
      </c>
      <c r="C132" t="s">
        <v>185</v>
      </c>
      <c r="D132" t="s">
        <v>223</v>
      </c>
      <c r="E132" t="s">
        <v>228</v>
      </c>
      <c r="F132" t="s">
        <v>241</v>
      </c>
      <c r="G132" t="s">
        <v>254</v>
      </c>
      <c r="H132" s="4"/>
      <c r="I132" s="1">
        <f t="shared" ca="1" si="8"/>
        <v>1483</v>
      </c>
      <c r="J132" s="1" t="str">
        <f t="shared" ca="1" si="9"/>
        <v>3. Mayor a 6 meses</v>
      </c>
      <c r="K132" t="str">
        <f t="shared" si="10"/>
        <v>NO</v>
      </c>
      <c r="L132" t="s">
        <v>186</v>
      </c>
      <c r="M132" t="s">
        <v>268</v>
      </c>
      <c r="N132" t="s">
        <v>188</v>
      </c>
      <c r="O132" t="s">
        <v>188</v>
      </c>
      <c r="P132" t="str">
        <f t="shared" si="11"/>
        <v>FABIO ALEJANDRO SARMIENTO PELAEZGobernanza de TIEVALUACION ANTERIOR</v>
      </c>
      <c r="Q132" t="str">
        <f>BASE[[#This Row],[NombresCalificado]]&amp;BASE[[#This Row],[TipoEvaluacion]]</f>
        <v>FABIO ALEJANDRO SARMIENTO PELAEZEVALUACION ANTERIOR</v>
      </c>
      <c r="R132">
        <v>3</v>
      </c>
      <c r="S132" t="s">
        <v>5</v>
      </c>
      <c r="T132" t="s">
        <v>21</v>
      </c>
      <c r="U132" s="17">
        <v>4</v>
      </c>
      <c r="V132" s="17" t="str" cm="1">
        <f t="array" ref="V132">_xlfn.IFS(U132=0,"Prenovato",U132=1,"Novato",U132=2,"Principiante avanzado",U132=3,"Competente",U132=4,"Proficiente",U132=5,"Master")</f>
        <v>Proficiente</v>
      </c>
      <c r="W132" s="17">
        <v>4</v>
      </c>
      <c r="X132" s="17" t="str" cm="1">
        <f t="array" ref="X132">_xlfn.IFS(W132=0,"No evidenciado",W132=1,"Novato",W132=2,"Principiante avanzado",W132=3,"Competente",W132=4,"Proficiente",W132=5,"Master")</f>
        <v>Proficiente</v>
      </c>
      <c r="Y132" s="17">
        <v>3</v>
      </c>
      <c r="Z132" s="17" t="str" cm="1">
        <f t="array" ref="Z132">_xlfn.IFS(Y132=0,"No evidenciado",Y132=1,"Novato",Y132=2,"Principiante avanzado",Y132=3,"Competente",Y132=4,"Proficiente",Y132=5,"Master")</f>
        <v>Competente</v>
      </c>
      <c r="AA132" s="17">
        <v>3</v>
      </c>
      <c r="AB132" s="17" t="str" cm="1">
        <f t="array" ref="AB132">_xlfn.IFS(AA132=0,"No evidenciado",AA132=1,"Novato",AA132=2,"Principiante avanzado",AA132=3,"Competente",AA132=4,"Proficiente",AA132=5,"Master")</f>
        <v>Competente</v>
      </c>
      <c r="AC132" s="17">
        <v>4</v>
      </c>
      <c r="AD132" s="17" t="str" cm="1">
        <f t="array" ref="AD132">_xlfn.IFS(AC132=0,"Prenovato",AC132=1,"Novato",AC132=2,"Principiante avanzado",AC132=3,"Competente",AC132=4,"Proficiente",AC132=5,"Master")</f>
        <v>Proficiente</v>
      </c>
      <c r="AE132" s="17" t="s">
        <v>344</v>
      </c>
    </row>
    <row r="133" spans="1:31" x14ac:dyDescent="0.25">
      <c r="A133" t="s">
        <v>198</v>
      </c>
      <c r="B133" t="s">
        <v>210</v>
      </c>
      <c r="C133" t="s">
        <v>185</v>
      </c>
      <c r="D133" t="s">
        <v>223</v>
      </c>
      <c r="E133" t="s">
        <v>228</v>
      </c>
      <c r="F133" t="s">
        <v>241</v>
      </c>
      <c r="G133" t="s">
        <v>254</v>
      </c>
      <c r="H133" s="4"/>
      <c r="I133" s="1">
        <f t="shared" ca="1" si="8"/>
        <v>1483</v>
      </c>
      <c r="J133" s="1" t="str">
        <f t="shared" ca="1" si="9"/>
        <v>3. Mayor a 6 meses</v>
      </c>
      <c r="K133" t="str">
        <f t="shared" si="10"/>
        <v>NO</v>
      </c>
      <c r="L133" t="s">
        <v>186</v>
      </c>
      <c r="M133" t="s">
        <v>192</v>
      </c>
      <c r="N133" t="s">
        <v>188</v>
      </c>
      <c r="O133" t="s">
        <v>188</v>
      </c>
      <c r="P133" t="str">
        <f t="shared" si="11"/>
        <v>FABIO ALEJANDRO SARMIENTO PELAEZSREEVALUACION ANTERIOR</v>
      </c>
      <c r="Q133" t="str">
        <f>BASE[[#This Row],[NombresCalificado]]&amp;BASE[[#This Row],[TipoEvaluacion]]</f>
        <v>FABIO ALEJANDRO SARMIENTO PELAEZEVALUACION ANTERIOR</v>
      </c>
      <c r="R133">
        <v>3</v>
      </c>
      <c r="S133" t="s">
        <v>5</v>
      </c>
      <c r="T133" t="s">
        <v>21</v>
      </c>
      <c r="U133" s="17">
        <v>4</v>
      </c>
      <c r="V133" s="17" t="str" cm="1">
        <f t="array" ref="V133">_xlfn.IFS(U133=0,"Prenovato",U133=1,"Novato",U133=2,"Principiante avanzado",U133=3,"Competente",U133=4,"Proficiente",U133=5,"Master")</f>
        <v>Proficiente</v>
      </c>
      <c r="W133" s="17">
        <v>4</v>
      </c>
      <c r="X133" s="17" t="str" cm="1">
        <f t="array" ref="X133">_xlfn.IFS(W133=0,"No evidenciado",W133=1,"Novato",W133=2,"Principiante avanzado",W133=3,"Competente",W133=4,"Proficiente",W133=5,"Master")</f>
        <v>Proficiente</v>
      </c>
      <c r="Y133" s="17">
        <v>3</v>
      </c>
      <c r="Z133" s="17" t="str" cm="1">
        <f t="array" ref="Z133">_xlfn.IFS(Y133=0,"No evidenciado",Y133=1,"Novato",Y133=2,"Principiante avanzado",Y133=3,"Competente",Y133=4,"Proficiente",Y133=5,"Master")</f>
        <v>Competente</v>
      </c>
      <c r="AA133" s="17">
        <v>3</v>
      </c>
      <c r="AB133" s="17" t="str" cm="1">
        <f t="array" ref="AB133">_xlfn.IFS(AA133=0,"No evidenciado",AA133=1,"Novato",AA133=2,"Principiante avanzado",AA133=3,"Competente",AA133=4,"Proficiente",AA133=5,"Master")</f>
        <v>Competente</v>
      </c>
      <c r="AC133" s="17">
        <v>4</v>
      </c>
      <c r="AD133" s="17" t="str" cm="1">
        <f t="array" ref="AD133">_xlfn.IFS(AC133=0,"Prenovato",AC133=1,"Novato",AC133=2,"Principiante avanzado",AC133=3,"Competente",AC133=4,"Proficiente",AC133=5,"Master")</f>
        <v>Proficiente</v>
      </c>
      <c r="AE133" s="17" t="s">
        <v>344</v>
      </c>
    </row>
    <row r="134" spans="1:31" x14ac:dyDescent="0.25">
      <c r="A134" t="s">
        <v>198</v>
      </c>
      <c r="B134" t="s">
        <v>210</v>
      </c>
      <c r="C134" t="s">
        <v>185</v>
      </c>
      <c r="D134" t="s">
        <v>223</v>
      </c>
      <c r="E134" t="s">
        <v>228</v>
      </c>
      <c r="F134" t="s">
        <v>241</v>
      </c>
      <c r="G134" t="s">
        <v>254</v>
      </c>
      <c r="H134" s="4"/>
      <c r="I134" s="1">
        <f t="shared" ca="1" si="8"/>
        <v>1483</v>
      </c>
      <c r="J134" s="1" t="str">
        <f t="shared" ca="1" si="9"/>
        <v>3. Mayor a 6 meses</v>
      </c>
      <c r="K134" t="str">
        <f t="shared" si="10"/>
        <v>NO</v>
      </c>
      <c r="L134" t="s">
        <v>186</v>
      </c>
      <c r="M134" t="s">
        <v>191</v>
      </c>
      <c r="N134" t="s">
        <v>187</v>
      </c>
      <c r="O134" t="s">
        <v>188</v>
      </c>
      <c r="P134" t="str">
        <f t="shared" si="11"/>
        <v>FABIO ALEJANDRO SARMIENTO PELAEZSeguridadEVALUACION ANTERIOR</v>
      </c>
      <c r="Q134" t="str">
        <f>BASE[[#This Row],[NombresCalificado]]&amp;BASE[[#This Row],[TipoEvaluacion]]</f>
        <v>FABIO ALEJANDRO SARMIENTO PELAEZEVALUACION ANTERIOR</v>
      </c>
      <c r="R134">
        <v>3</v>
      </c>
      <c r="S134" t="s">
        <v>5</v>
      </c>
      <c r="T134" t="s">
        <v>21</v>
      </c>
      <c r="U134" s="17">
        <v>4</v>
      </c>
      <c r="V134" s="17" t="str" cm="1">
        <f t="array" ref="V134">_xlfn.IFS(U134=0,"Prenovato",U134=1,"Novato",U134=2,"Principiante avanzado",U134=3,"Competente",U134=4,"Proficiente",U134=5,"Master")</f>
        <v>Proficiente</v>
      </c>
      <c r="W134" s="17">
        <v>4</v>
      </c>
      <c r="X134" s="17" t="str" cm="1">
        <f t="array" ref="X134">_xlfn.IFS(W134=0,"No evidenciado",W134=1,"Novato",W134=2,"Principiante avanzado",W134=3,"Competente",W134=4,"Proficiente",W134=5,"Master")</f>
        <v>Proficiente</v>
      </c>
      <c r="Y134" s="17">
        <v>3</v>
      </c>
      <c r="Z134" s="17" t="str" cm="1">
        <f t="array" ref="Z134">_xlfn.IFS(Y134=0,"No evidenciado",Y134=1,"Novato",Y134=2,"Principiante avanzado",Y134=3,"Competente",Y134=4,"Proficiente",Y134=5,"Master")</f>
        <v>Competente</v>
      </c>
      <c r="AA134" s="17">
        <v>3</v>
      </c>
      <c r="AB134" s="17" t="str" cm="1">
        <f t="array" ref="AB134">_xlfn.IFS(AA134=0,"No evidenciado",AA134=1,"Novato",AA134=2,"Principiante avanzado",AA134=3,"Competente",AA134=4,"Proficiente",AA134=5,"Master")</f>
        <v>Competente</v>
      </c>
      <c r="AC134" s="17">
        <v>4</v>
      </c>
      <c r="AD134" s="17" t="str" cm="1">
        <f t="array" ref="AD134">_xlfn.IFS(AC134=0,"Prenovato",AC134=1,"Novato",AC134=2,"Principiante avanzado",AC134=3,"Competente",AC134=4,"Proficiente",AC134=5,"Master")</f>
        <v>Proficiente</v>
      </c>
      <c r="AE134" s="17" t="s">
        <v>344</v>
      </c>
    </row>
    <row r="135" spans="1:31" x14ac:dyDescent="0.25">
      <c r="A135" t="s">
        <v>198</v>
      </c>
      <c r="B135" t="s">
        <v>210</v>
      </c>
      <c r="C135" t="s">
        <v>185</v>
      </c>
      <c r="D135" t="s">
        <v>223</v>
      </c>
      <c r="E135" t="s">
        <v>228</v>
      </c>
      <c r="F135" t="s">
        <v>241</v>
      </c>
      <c r="G135" t="s">
        <v>254</v>
      </c>
      <c r="H135" s="4"/>
      <c r="I135" s="1">
        <f t="shared" ca="1" si="8"/>
        <v>1483</v>
      </c>
      <c r="J135" s="1" t="str">
        <f t="shared" ca="1" si="9"/>
        <v>3. Mayor a 6 meses</v>
      </c>
      <c r="K135" t="str">
        <f t="shared" si="10"/>
        <v>NO</v>
      </c>
      <c r="L135" t="s">
        <v>186</v>
      </c>
      <c r="M135" t="s">
        <v>267</v>
      </c>
      <c r="N135" t="s">
        <v>187</v>
      </c>
      <c r="O135" t="s">
        <v>188</v>
      </c>
      <c r="P135" t="str">
        <f t="shared" si="11"/>
        <v>FABIO ALEJANDRO SARMIENTO PELAEZSistemas operativos y redesEVALUACION ANTERIOR</v>
      </c>
      <c r="Q135" t="str">
        <f>BASE[[#This Row],[NombresCalificado]]&amp;BASE[[#This Row],[TipoEvaluacion]]</f>
        <v>FABIO ALEJANDRO SARMIENTO PELAEZEVALUACION ANTERIOR</v>
      </c>
      <c r="R135">
        <v>3</v>
      </c>
      <c r="S135" t="s">
        <v>5</v>
      </c>
      <c r="T135" t="s">
        <v>21</v>
      </c>
      <c r="U135" s="17">
        <v>4</v>
      </c>
      <c r="V135" s="17" t="str" cm="1">
        <f t="array" ref="V135">_xlfn.IFS(U135=0,"Prenovato",U135=1,"Novato",U135=2,"Principiante avanzado",U135=3,"Competente",U135=4,"Proficiente",U135=5,"Master")</f>
        <v>Proficiente</v>
      </c>
      <c r="W135" s="17">
        <v>4</v>
      </c>
      <c r="X135" s="17" t="str" cm="1">
        <f t="array" ref="X135">_xlfn.IFS(W135=0,"No evidenciado",W135=1,"Novato",W135=2,"Principiante avanzado",W135=3,"Competente",W135=4,"Proficiente",W135=5,"Master")</f>
        <v>Proficiente</v>
      </c>
      <c r="Y135" s="17">
        <v>3</v>
      </c>
      <c r="Z135" s="17" t="str" cm="1">
        <f t="array" ref="Z135">_xlfn.IFS(Y135=0,"No evidenciado",Y135=1,"Novato",Y135=2,"Principiante avanzado",Y135=3,"Competente",Y135=4,"Proficiente",Y135=5,"Master")</f>
        <v>Competente</v>
      </c>
      <c r="AA135" s="17">
        <v>3</v>
      </c>
      <c r="AB135" s="17" t="str" cm="1">
        <f t="array" ref="AB135">_xlfn.IFS(AA135=0,"No evidenciado",AA135=1,"Novato",AA135=2,"Principiante avanzado",AA135=3,"Competente",AA135=4,"Proficiente",AA135=5,"Master")</f>
        <v>Competente</v>
      </c>
      <c r="AC135" s="17">
        <v>4</v>
      </c>
      <c r="AD135" s="17" t="str" cm="1">
        <f t="array" ref="AD135">_xlfn.IFS(AC135=0,"Prenovato",AC135=1,"Novato",AC135=2,"Principiante avanzado",AC135=3,"Competente",AC135=4,"Proficiente",AC135=5,"Master")</f>
        <v>Proficiente</v>
      </c>
      <c r="AE135" s="17" t="s">
        <v>344</v>
      </c>
    </row>
    <row r="136" spans="1:31" x14ac:dyDescent="0.25">
      <c r="A136" t="s">
        <v>198</v>
      </c>
      <c r="B136" t="s">
        <v>210</v>
      </c>
      <c r="C136" t="s">
        <v>185</v>
      </c>
      <c r="D136" t="s">
        <v>223</v>
      </c>
      <c r="E136" t="s">
        <v>228</v>
      </c>
      <c r="F136" t="s">
        <v>241</v>
      </c>
      <c r="G136" t="s">
        <v>254</v>
      </c>
      <c r="H136" s="4"/>
      <c r="I136" s="1">
        <f t="shared" ca="1" si="8"/>
        <v>1483</v>
      </c>
      <c r="J136" s="1" t="str">
        <f t="shared" ca="1" si="9"/>
        <v>3. Mayor a 6 meses</v>
      </c>
      <c r="K136" t="str">
        <f t="shared" si="10"/>
        <v>NO</v>
      </c>
      <c r="L136" t="s">
        <v>186</v>
      </c>
      <c r="M136" t="s">
        <v>57</v>
      </c>
      <c r="N136" t="s">
        <v>29</v>
      </c>
      <c r="O136" t="s">
        <v>29</v>
      </c>
      <c r="P136" t="str">
        <f t="shared" si="11"/>
        <v>FABIO ALEJANDRO SARMIENTO PELAEZProgramaciónEVALUACION ANTERIOR</v>
      </c>
      <c r="Q136" t="str">
        <f>BASE[[#This Row],[NombresCalificado]]&amp;BASE[[#This Row],[TipoEvaluacion]]</f>
        <v>FABIO ALEJANDRO SARMIENTO PELAEZEVALUACION ANTERIOR</v>
      </c>
      <c r="R136">
        <v>4</v>
      </c>
      <c r="S136" t="s">
        <v>7</v>
      </c>
      <c r="T136" t="s">
        <v>21</v>
      </c>
      <c r="U136" s="17">
        <v>4</v>
      </c>
      <c r="V136" s="17" t="str" cm="1">
        <f t="array" ref="V136">_xlfn.IFS(U136=0,"Prenovato",U136=1,"Novato",U136=2,"Principiante avanzado",U136=3,"Competente",U136=4,"Proficiente",U136=5,"Master")</f>
        <v>Proficiente</v>
      </c>
      <c r="W136" s="17">
        <v>4</v>
      </c>
      <c r="X136" s="17" t="str" cm="1">
        <f t="array" ref="X136">_xlfn.IFS(W136=0,"No evidenciado",W136=1,"Novato",W136=2,"Principiante avanzado",W136=3,"Competente",W136=4,"Proficiente",W136=5,"Master")</f>
        <v>Proficiente</v>
      </c>
      <c r="Y136" s="17">
        <v>3</v>
      </c>
      <c r="Z136" s="17" t="str" cm="1">
        <f t="array" ref="Z136">_xlfn.IFS(Y136=0,"No evidenciado",Y136=1,"Novato",Y136=2,"Principiante avanzado",Y136=3,"Competente",Y136=4,"Proficiente",Y136=5,"Master")</f>
        <v>Competente</v>
      </c>
      <c r="AA136" s="17">
        <v>3</v>
      </c>
      <c r="AB136" s="17" t="str" cm="1">
        <f t="array" ref="AB136">_xlfn.IFS(AA136=0,"No evidenciado",AA136=1,"Novato",AA136=2,"Principiante avanzado",AA136=3,"Competente",AA136=4,"Proficiente",AA136=5,"Master")</f>
        <v>Competente</v>
      </c>
      <c r="AC136" s="17">
        <v>4</v>
      </c>
      <c r="AD136" s="17" t="str" cm="1">
        <f t="array" ref="AD136">_xlfn.IFS(AC136=0,"Prenovato",AC136=1,"Novato",AC136=2,"Principiante avanzado",AC136=3,"Competente",AC136=4,"Proficiente",AC136=5,"Master")</f>
        <v>Proficiente</v>
      </c>
      <c r="AE136" s="17" t="s">
        <v>344</v>
      </c>
    </row>
    <row r="137" spans="1:31" x14ac:dyDescent="0.25">
      <c r="A137" t="s">
        <v>198</v>
      </c>
      <c r="B137" t="s">
        <v>210</v>
      </c>
      <c r="C137" t="s">
        <v>185</v>
      </c>
      <c r="D137" t="s">
        <v>223</v>
      </c>
      <c r="E137" t="s">
        <v>228</v>
      </c>
      <c r="F137" t="s">
        <v>241</v>
      </c>
      <c r="G137" t="s">
        <v>254</v>
      </c>
      <c r="H137" s="4"/>
      <c r="I137" s="1">
        <f t="shared" ca="1" si="8"/>
        <v>1483</v>
      </c>
      <c r="J137" s="1" t="str">
        <f t="shared" ca="1" si="9"/>
        <v>3. Mayor a 6 meses</v>
      </c>
      <c r="K137" t="str">
        <f t="shared" si="10"/>
        <v>NO</v>
      </c>
      <c r="L137" t="s">
        <v>186</v>
      </c>
      <c r="M137" t="s">
        <v>265</v>
      </c>
      <c r="N137" t="s">
        <v>29</v>
      </c>
      <c r="O137" t="s">
        <v>29</v>
      </c>
      <c r="P137" t="str">
        <f t="shared" si="11"/>
        <v>FABIO ALEJANDRO SARMIENTO PELAEZJavaEVALUACION ANTERIOR</v>
      </c>
      <c r="Q137" t="str">
        <f>BASE[[#This Row],[NombresCalificado]]&amp;BASE[[#This Row],[TipoEvaluacion]]</f>
        <v>FABIO ALEJANDRO SARMIENTO PELAEZEVALUACION ANTERIOR</v>
      </c>
      <c r="R137">
        <v>4</v>
      </c>
      <c r="S137" t="s">
        <v>7</v>
      </c>
      <c r="T137" t="s">
        <v>21</v>
      </c>
      <c r="U137" s="17">
        <v>4</v>
      </c>
      <c r="V137" s="17" t="str" cm="1">
        <f t="array" ref="V137">_xlfn.IFS(U137=0,"Prenovato",U137=1,"Novato",U137=2,"Principiante avanzado",U137=3,"Competente",U137=4,"Proficiente",U137=5,"Master")</f>
        <v>Proficiente</v>
      </c>
      <c r="W137" s="17">
        <v>4</v>
      </c>
      <c r="X137" s="17" t="str" cm="1">
        <f t="array" ref="X137">_xlfn.IFS(W137=0,"No evidenciado",W137=1,"Novato",W137=2,"Principiante avanzado",W137=3,"Competente",W137=4,"Proficiente",W137=5,"Master")</f>
        <v>Proficiente</v>
      </c>
      <c r="Y137" s="17">
        <v>3</v>
      </c>
      <c r="Z137" s="17" t="str" cm="1">
        <f t="array" ref="Z137">_xlfn.IFS(Y137=0,"No evidenciado",Y137=1,"Novato",Y137=2,"Principiante avanzado",Y137=3,"Competente",Y137=4,"Proficiente",Y137=5,"Master")</f>
        <v>Competente</v>
      </c>
      <c r="AA137" s="17">
        <v>3</v>
      </c>
      <c r="AB137" s="17" t="str" cm="1">
        <f t="array" ref="AB137">_xlfn.IFS(AA137=0,"No evidenciado",AA137=1,"Novato",AA137=2,"Principiante avanzado",AA137=3,"Competente",AA137=4,"Proficiente",AA137=5,"Master")</f>
        <v>Competente</v>
      </c>
      <c r="AC137" s="17">
        <v>4</v>
      </c>
      <c r="AD137" s="17" t="str" cm="1">
        <f t="array" ref="AD137">_xlfn.IFS(AC137=0,"Prenovato",AC137=1,"Novato",AC137=2,"Principiante avanzado",AC137=3,"Competente",AC137=4,"Proficiente",AC137=5,"Master")</f>
        <v>Proficiente</v>
      </c>
      <c r="AE137" s="17" t="s">
        <v>344</v>
      </c>
    </row>
    <row r="138" spans="1:31" x14ac:dyDescent="0.25">
      <c r="A138" t="s">
        <v>202</v>
      </c>
      <c r="B138" t="s">
        <v>214</v>
      </c>
      <c r="C138" t="s">
        <v>185</v>
      </c>
      <c r="D138" t="s">
        <v>223</v>
      </c>
      <c r="E138" t="s">
        <v>229</v>
      </c>
      <c r="F138" t="s">
        <v>242</v>
      </c>
      <c r="G138" t="s">
        <v>255</v>
      </c>
      <c r="H138" s="4"/>
      <c r="I138" s="1">
        <f t="shared" ca="1" si="8"/>
        <v>1483</v>
      </c>
      <c r="J138" s="1" t="str">
        <f t="shared" ca="1" si="9"/>
        <v>3. Mayor a 6 meses</v>
      </c>
      <c r="K138" t="str">
        <f t="shared" si="10"/>
        <v>NO</v>
      </c>
      <c r="L138" t="s">
        <v>222</v>
      </c>
      <c r="M138" t="s">
        <v>57</v>
      </c>
      <c r="N138" t="s">
        <v>29</v>
      </c>
      <c r="O138" t="s">
        <v>29</v>
      </c>
      <c r="P138" t="str">
        <f t="shared" si="11"/>
        <v>ANTHONY JEFFREY MORENO CAMPOSProgramaciónEVALUACION ANTERIOR</v>
      </c>
      <c r="Q138" t="str">
        <f>BASE[[#This Row],[NombresCalificado]]&amp;BASE[[#This Row],[TipoEvaluacion]]</f>
        <v>ANTHONY JEFFREY MORENO CAMPOSEVALUACION ANTERIOR</v>
      </c>
      <c r="R138">
        <v>3</v>
      </c>
      <c r="S138" t="s">
        <v>5</v>
      </c>
      <c r="T138" t="s">
        <v>21</v>
      </c>
      <c r="U138" s="17">
        <v>2</v>
      </c>
      <c r="V138" s="17" t="str" cm="1">
        <f t="array" ref="V138">_xlfn.IFS(U138=0,"Prenovato",U138=1,"Novato",U138=2,"Principiante avanzado",U138=3,"Competente",U138=4,"Proficiente",U138=5,"Master")</f>
        <v>Principiante avanzado</v>
      </c>
      <c r="W138" s="17">
        <v>2</v>
      </c>
      <c r="X138" s="17" t="str" cm="1">
        <f t="array" ref="X138">_xlfn.IFS(W138=0,"No evidenciado",W138=1,"Novato",W138=2,"Principiante avanzado",W138=3,"Competente",W138=4,"Proficiente",W138=5,"Master")</f>
        <v>Principiante avanzado</v>
      </c>
      <c r="Y138" s="17">
        <v>3</v>
      </c>
      <c r="Z138" s="17" t="str" cm="1">
        <f t="array" ref="Z138">_xlfn.IFS(Y138=0,"No evidenciado",Y138=1,"Novato",Y138=2,"Principiante avanzado",Y138=3,"Competente",Y138=4,"Proficiente",Y138=5,"Master")</f>
        <v>Competente</v>
      </c>
      <c r="AA138" s="17">
        <v>3</v>
      </c>
      <c r="AB138" s="17" t="str" cm="1">
        <f t="array" ref="AB138">_xlfn.IFS(AA138=0,"No evidenciado",AA138=1,"Novato",AA138=2,"Principiante avanzado",AA138=3,"Competente",AA138=4,"Proficiente",AA138=5,"Master")</f>
        <v>Competente</v>
      </c>
      <c r="AC138" s="17">
        <v>2</v>
      </c>
      <c r="AD138" s="17" t="str" cm="1">
        <f t="array" ref="AD138">_xlfn.IFS(AC138=0,"Prenovato",AC138=1,"Novato",AC138=2,"Principiante avanzado",AC138=3,"Competente",AC138=4,"Proficiente",AC138=5,"Master")</f>
        <v>Principiante avanzado</v>
      </c>
      <c r="AE138" s="17" t="s">
        <v>344</v>
      </c>
    </row>
    <row r="139" spans="1:31" x14ac:dyDescent="0.25">
      <c r="A139" t="s">
        <v>202</v>
      </c>
      <c r="B139" t="s">
        <v>214</v>
      </c>
      <c r="C139" t="s">
        <v>185</v>
      </c>
      <c r="D139" t="s">
        <v>223</v>
      </c>
      <c r="E139" t="s">
        <v>229</v>
      </c>
      <c r="F139" t="s">
        <v>242</v>
      </c>
      <c r="G139" t="s">
        <v>255</v>
      </c>
      <c r="H139" s="4"/>
      <c r="I139" s="1">
        <f t="shared" ca="1" si="8"/>
        <v>1483</v>
      </c>
      <c r="J139" s="1" t="str">
        <f t="shared" ca="1" si="9"/>
        <v>3. Mayor a 6 meses</v>
      </c>
      <c r="K139" t="str">
        <f t="shared" si="10"/>
        <v>NO</v>
      </c>
      <c r="L139" t="s">
        <v>222</v>
      </c>
      <c r="M139" t="s">
        <v>265</v>
      </c>
      <c r="N139" t="s">
        <v>187</v>
      </c>
      <c r="O139" t="s">
        <v>188</v>
      </c>
      <c r="P139" t="str">
        <f t="shared" si="11"/>
        <v>ANTHONY JEFFREY MORENO CAMPOSJavaEVALUACION ANTERIOR</v>
      </c>
      <c r="Q139" t="str">
        <f>BASE[[#This Row],[NombresCalificado]]&amp;BASE[[#This Row],[TipoEvaluacion]]</f>
        <v>ANTHONY JEFFREY MORENO CAMPOSEVALUACION ANTERIOR</v>
      </c>
      <c r="R139">
        <v>3</v>
      </c>
      <c r="S139" t="s">
        <v>5</v>
      </c>
      <c r="T139" t="s">
        <v>21</v>
      </c>
      <c r="U139" s="17">
        <v>2</v>
      </c>
      <c r="V139" s="17" t="str" cm="1">
        <f t="array" ref="V139">_xlfn.IFS(U139=0,"Prenovato",U139=1,"Novato",U139=2,"Principiante avanzado",U139=3,"Competente",U139=4,"Proficiente",U139=5,"Master")</f>
        <v>Principiante avanzado</v>
      </c>
      <c r="W139" s="17">
        <v>2</v>
      </c>
      <c r="X139" s="17" t="str" cm="1">
        <f t="array" ref="X139">_xlfn.IFS(W139=0,"No evidenciado",W139=1,"Novato",W139=2,"Principiante avanzado",W139=3,"Competente",W139=4,"Proficiente",W139=5,"Master")</f>
        <v>Principiante avanzado</v>
      </c>
      <c r="Y139" s="17">
        <v>3</v>
      </c>
      <c r="Z139" s="17" t="str" cm="1">
        <f t="array" ref="Z139">_xlfn.IFS(Y139=0,"No evidenciado",Y139=1,"Novato",Y139=2,"Principiante avanzado",Y139=3,"Competente",Y139=4,"Proficiente",Y139=5,"Master")</f>
        <v>Competente</v>
      </c>
      <c r="AA139" s="17">
        <v>3</v>
      </c>
      <c r="AB139" s="17" t="str" cm="1">
        <f t="array" ref="AB139">_xlfn.IFS(AA139=0,"No evidenciado",AA139=1,"Novato",AA139=2,"Principiante avanzado",AA139=3,"Competente",AA139=4,"Proficiente",AA139=5,"Master")</f>
        <v>Competente</v>
      </c>
      <c r="AC139" s="17">
        <v>2</v>
      </c>
      <c r="AD139" s="17" t="str" cm="1">
        <f t="array" ref="AD139">_xlfn.IFS(AC139=0,"Prenovato",AC139=1,"Novato",AC139=2,"Principiante avanzado",AC139=3,"Competente",AC139=4,"Proficiente",AC139=5,"Master")</f>
        <v>Principiante avanzado</v>
      </c>
      <c r="AE139" s="17" t="s">
        <v>344</v>
      </c>
    </row>
    <row r="140" spans="1:31" x14ac:dyDescent="0.25">
      <c r="A140" t="s">
        <v>202</v>
      </c>
      <c r="B140" t="s">
        <v>214</v>
      </c>
      <c r="C140" t="s">
        <v>185</v>
      </c>
      <c r="D140" t="s">
        <v>223</v>
      </c>
      <c r="E140" t="s">
        <v>229</v>
      </c>
      <c r="F140" t="s">
        <v>242</v>
      </c>
      <c r="G140" t="s">
        <v>255</v>
      </c>
      <c r="H140" s="4"/>
      <c r="I140" s="1">
        <f t="shared" ca="1" si="8"/>
        <v>1483</v>
      </c>
      <c r="J140" s="1" t="str">
        <f t="shared" ca="1" si="9"/>
        <v>3. Mayor a 6 meses</v>
      </c>
      <c r="K140" t="str">
        <f t="shared" si="10"/>
        <v>NO</v>
      </c>
      <c r="L140" t="s">
        <v>222</v>
      </c>
      <c r="M140" t="s">
        <v>266</v>
      </c>
      <c r="N140" t="s">
        <v>29</v>
      </c>
      <c r="O140" t="s">
        <v>29</v>
      </c>
      <c r="P140" t="str">
        <f t="shared" si="11"/>
        <v>ANTHONY JEFFREY MORENO CAMPOSDiseño de patronesEVALUACION ANTERIOR</v>
      </c>
      <c r="Q140" t="str">
        <f>BASE[[#This Row],[NombresCalificado]]&amp;BASE[[#This Row],[TipoEvaluacion]]</f>
        <v>ANTHONY JEFFREY MORENO CAMPOSEVALUACION ANTERIOR</v>
      </c>
      <c r="R140">
        <v>2</v>
      </c>
      <c r="S140" t="s">
        <v>4</v>
      </c>
      <c r="T140" t="s">
        <v>21</v>
      </c>
      <c r="U140" s="17">
        <v>2</v>
      </c>
      <c r="V140" s="17" t="str" cm="1">
        <f t="array" ref="V140">_xlfn.IFS(U140=0,"Prenovato",U140=1,"Novato",U140=2,"Principiante avanzado",U140=3,"Competente",U140=4,"Proficiente",U140=5,"Master")</f>
        <v>Principiante avanzado</v>
      </c>
      <c r="W140" s="17">
        <v>2</v>
      </c>
      <c r="X140" s="17" t="str" cm="1">
        <f t="array" ref="X140">_xlfn.IFS(W140=0,"No evidenciado",W140=1,"Novato",W140=2,"Principiante avanzado",W140=3,"Competente",W140=4,"Proficiente",W140=5,"Master")</f>
        <v>Principiante avanzado</v>
      </c>
      <c r="Y140" s="17">
        <v>3</v>
      </c>
      <c r="Z140" s="17" t="str" cm="1">
        <f t="array" ref="Z140">_xlfn.IFS(Y140=0,"No evidenciado",Y140=1,"Novato",Y140=2,"Principiante avanzado",Y140=3,"Competente",Y140=4,"Proficiente",Y140=5,"Master")</f>
        <v>Competente</v>
      </c>
      <c r="AA140" s="17">
        <v>3</v>
      </c>
      <c r="AB140" s="17" t="str" cm="1">
        <f t="array" ref="AB140">_xlfn.IFS(AA140=0,"No evidenciado",AA140=1,"Novato",AA140=2,"Principiante avanzado",AA140=3,"Competente",AA140=4,"Proficiente",AA140=5,"Master")</f>
        <v>Competente</v>
      </c>
      <c r="AC140" s="17">
        <v>2</v>
      </c>
      <c r="AD140" s="17" t="str" cm="1">
        <f t="array" ref="AD140">_xlfn.IFS(AC140=0,"Prenovato",AC140=1,"Novato",AC140=2,"Principiante avanzado",AC140=3,"Competente",AC140=4,"Proficiente",AC140=5,"Master")</f>
        <v>Principiante avanzado</v>
      </c>
      <c r="AE140" s="17" t="s">
        <v>344</v>
      </c>
    </row>
    <row r="141" spans="1:31" x14ac:dyDescent="0.25">
      <c r="A141" t="s">
        <v>202</v>
      </c>
      <c r="B141" t="s">
        <v>214</v>
      </c>
      <c r="C141" t="s">
        <v>185</v>
      </c>
      <c r="D141" t="s">
        <v>223</v>
      </c>
      <c r="E141" t="s">
        <v>229</v>
      </c>
      <c r="F141" t="s">
        <v>242</v>
      </c>
      <c r="G141" t="s">
        <v>255</v>
      </c>
      <c r="H141" s="4"/>
      <c r="I141" s="1">
        <f t="shared" ca="1" si="8"/>
        <v>1483</v>
      </c>
      <c r="J141" s="1" t="str">
        <f t="shared" ca="1" si="9"/>
        <v>3. Mayor a 6 meses</v>
      </c>
      <c r="K141" t="str">
        <f t="shared" si="10"/>
        <v>NO</v>
      </c>
      <c r="L141" t="s">
        <v>222</v>
      </c>
      <c r="M141" t="s">
        <v>270</v>
      </c>
      <c r="N141" t="s">
        <v>29</v>
      </c>
      <c r="O141" t="s">
        <v>29</v>
      </c>
      <c r="P141" t="str">
        <f t="shared" si="11"/>
        <v>ANTHONY JEFFREY MORENO CAMPOSArquitectura de soluciónEVALUACION ANTERIOR</v>
      </c>
      <c r="Q141" t="str">
        <f>BASE[[#This Row],[NombresCalificado]]&amp;BASE[[#This Row],[TipoEvaluacion]]</f>
        <v>ANTHONY JEFFREY MORENO CAMPOSEVALUACION ANTERIOR</v>
      </c>
      <c r="R141">
        <v>2</v>
      </c>
      <c r="S141" t="s">
        <v>4</v>
      </c>
      <c r="T141" t="s">
        <v>21</v>
      </c>
      <c r="U141" s="17">
        <v>2</v>
      </c>
      <c r="V141" s="17" t="str" cm="1">
        <f t="array" ref="V141">_xlfn.IFS(U141=0,"Prenovato",U141=1,"Novato",U141=2,"Principiante avanzado",U141=3,"Competente",U141=4,"Proficiente",U141=5,"Master")</f>
        <v>Principiante avanzado</v>
      </c>
      <c r="W141" s="17">
        <v>2</v>
      </c>
      <c r="X141" s="17" t="str" cm="1">
        <f t="array" ref="X141">_xlfn.IFS(W141=0,"No evidenciado",W141=1,"Novato",W141=2,"Principiante avanzado",W141=3,"Competente",W141=4,"Proficiente",W141=5,"Master")</f>
        <v>Principiante avanzado</v>
      </c>
      <c r="Y141" s="17">
        <v>3</v>
      </c>
      <c r="Z141" s="17" t="str" cm="1">
        <f t="array" ref="Z141">_xlfn.IFS(Y141=0,"No evidenciado",Y141=1,"Novato",Y141=2,"Principiante avanzado",Y141=3,"Competente",Y141=4,"Proficiente",Y141=5,"Master")</f>
        <v>Competente</v>
      </c>
      <c r="AA141" s="17">
        <v>3</v>
      </c>
      <c r="AB141" s="17" t="str" cm="1">
        <f t="array" ref="AB141">_xlfn.IFS(AA141=0,"No evidenciado",AA141=1,"Novato",AA141=2,"Principiante avanzado",AA141=3,"Competente",AA141=4,"Proficiente",AA141=5,"Master")</f>
        <v>Competente</v>
      </c>
      <c r="AC141" s="17">
        <v>2</v>
      </c>
      <c r="AD141" s="17" t="str" cm="1">
        <f t="array" ref="AD141">_xlfn.IFS(AC141=0,"Prenovato",AC141=1,"Novato",AC141=2,"Principiante avanzado",AC141=3,"Competente",AC141=4,"Proficiente",AC141=5,"Master")</f>
        <v>Principiante avanzado</v>
      </c>
      <c r="AE141" s="17" t="s">
        <v>344</v>
      </c>
    </row>
    <row r="142" spans="1:31" x14ac:dyDescent="0.25">
      <c r="A142" t="s">
        <v>202</v>
      </c>
      <c r="B142" t="s">
        <v>214</v>
      </c>
      <c r="C142" t="s">
        <v>185</v>
      </c>
      <c r="D142" t="s">
        <v>223</v>
      </c>
      <c r="E142" t="s">
        <v>229</v>
      </c>
      <c r="F142" t="s">
        <v>242</v>
      </c>
      <c r="G142" t="s">
        <v>255</v>
      </c>
      <c r="H142" s="4"/>
      <c r="I142" s="1">
        <f t="shared" ca="1" si="8"/>
        <v>1483</v>
      </c>
      <c r="J142" s="1" t="str">
        <f t="shared" ca="1" si="9"/>
        <v>3. Mayor a 6 meses</v>
      </c>
      <c r="K142" t="str">
        <f t="shared" si="10"/>
        <v>NO</v>
      </c>
      <c r="L142" t="s">
        <v>222</v>
      </c>
      <c r="M142" t="s">
        <v>194</v>
      </c>
      <c r="N142" t="s">
        <v>29</v>
      </c>
      <c r="O142" t="s">
        <v>29</v>
      </c>
      <c r="P142" t="str">
        <f t="shared" si="11"/>
        <v>ANTHONY JEFFREY MORENO CAMPOSIntegración de sistemasEVALUACION ANTERIOR</v>
      </c>
      <c r="Q142" t="str">
        <f>BASE[[#This Row],[NombresCalificado]]&amp;BASE[[#This Row],[TipoEvaluacion]]</f>
        <v>ANTHONY JEFFREY MORENO CAMPOSEVALUACION ANTERIOR</v>
      </c>
      <c r="R142">
        <v>3</v>
      </c>
      <c r="S142" t="s">
        <v>5</v>
      </c>
      <c r="T142" t="s">
        <v>21</v>
      </c>
      <c r="U142" s="17">
        <v>2</v>
      </c>
      <c r="V142" s="17" t="str" cm="1">
        <f t="array" ref="V142">_xlfn.IFS(U142=0,"Prenovato",U142=1,"Novato",U142=2,"Principiante avanzado",U142=3,"Competente",U142=4,"Proficiente",U142=5,"Master")</f>
        <v>Principiante avanzado</v>
      </c>
      <c r="W142" s="17">
        <v>2</v>
      </c>
      <c r="X142" s="17" t="str" cm="1">
        <f t="array" ref="X142">_xlfn.IFS(W142=0,"No evidenciado",W142=1,"Novato",W142=2,"Principiante avanzado",W142=3,"Competente",W142=4,"Proficiente",W142=5,"Master")</f>
        <v>Principiante avanzado</v>
      </c>
      <c r="Y142" s="17">
        <v>3</v>
      </c>
      <c r="Z142" s="17" t="str" cm="1">
        <f t="array" ref="Z142">_xlfn.IFS(Y142=0,"No evidenciado",Y142=1,"Novato",Y142=2,"Principiante avanzado",Y142=3,"Competente",Y142=4,"Proficiente",Y142=5,"Master")</f>
        <v>Competente</v>
      </c>
      <c r="AA142" s="17">
        <v>3</v>
      </c>
      <c r="AB142" s="17" t="str" cm="1">
        <f t="array" ref="AB142">_xlfn.IFS(AA142=0,"No evidenciado",AA142=1,"Novato",AA142=2,"Principiante avanzado",AA142=3,"Competente",AA142=4,"Proficiente",AA142=5,"Master")</f>
        <v>Competente</v>
      </c>
      <c r="AC142" s="17">
        <v>2</v>
      </c>
      <c r="AD142" s="17" t="str" cm="1">
        <f t="array" ref="AD142">_xlfn.IFS(AC142=0,"Prenovato",AC142=1,"Novato",AC142=2,"Principiante avanzado",AC142=3,"Competente",AC142=4,"Proficiente",AC142=5,"Master")</f>
        <v>Principiante avanzado</v>
      </c>
      <c r="AE142" s="17" t="s">
        <v>344</v>
      </c>
    </row>
    <row r="143" spans="1:31" x14ac:dyDescent="0.25">
      <c r="A143" t="s">
        <v>202</v>
      </c>
      <c r="B143" t="s">
        <v>214</v>
      </c>
      <c r="C143" t="s">
        <v>185</v>
      </c>
      <c r="D143" t="s">
        <v>223</v>
      </c>
      <c r="E143" t="s">
        <v>229</v>
      </c>
      <c r="F143" t="s">
        <v>242</v>
      </c>
      <c r="G143" t="s">
        <v>255</v>
      </c>
      <c r="H143" s="4"/>
      <c r="I143" s="1">
        <f t="shared" ca="1" si="8"/>
        <v>1483</v>
      </c>
      <c r="J143" s="1" t="str">
        <f t="shared" ca="1" si="9"/>
        <v>3. Mayor a 6 meses</v>
      </c>
      <c r="K143" t="str">
        <f t="shared" si="10"/>
        <v>NO</v>
      </c>
      <c r="L143" t="s">
        <v>222</v>
      </c>
      <c r="M143" t="s">
        <v>271</v>
      </c>
      <c r="N143" t="s">
        <v>29</v>
      </c>
      <c r="O143" t="s">
        <v>29</v>
      </c>
      <c r="P143" t="str">
        <f t="shared" si="11"/>
        <v>ANTHONY JEFFREY MORENO CAMPOSCloudEVALUACION ANTERIOR</v>
      </c>
      <c r="Q143" t="str">
        <f>BASE[[#This Row],[NombresCalificado]]&amp;BASE[[#This Row],[TipoEvaluacion]]</f>
        <v>ANTHONY JEFFREY MORENO CAMPOSEVALUACION ANTERIOR</v>
      </c>
      <c r="R143">
        <v>2</v>
      </c>
      <c r="S143" t="s">
        <v>4</v>
      </c>
      <c r="T143" t="s">
        <v>21</v>
      </c>
      <c r="U143" s="17">
        <v>2</v>
      </c>
      <c r="V143" s="17" t="str" cm="1">
        <f t="array" ref="V143">_xlfn.IFS(U143=0,"Prenovato",U143=1,"Novato",U143=2,"Principiante avanzado",U143=3,"Competente",U143=4,"Proficiente",U143=5,"Master")</f>
        <v>Principiante avanzado</v>
      </c>
      <c r="W143" s="17">
        <v>2</v>
      </c>
      <c r="X143" s="17" t="str" cm="1">
        <f t="array" ref="X143">_xlfn.IFS(W143=0,"No evidenciado",W143=1,"Novato",W143=2,"Principiante avanzado",W143=3,"Competente",W143=4,"Proficiente",W143=5,"Master")</f>
        <v>Principiante avanzado</v>
      </c>
      <c r="Y143" s="17">
        <v>3</v>
      </c>
      <c r="Z143" s="17" t="str" cm="1">
        <f t="array" ref="Z143">_xlfn.IFS(Y143=0,"No evidenciado",Y143=1,"Novato",Y143=2,"Principiante avanzado",Y143=3,"Competente",Y143=4,"Proficiente",Y143=5,"Master")</f>
        <v>Competente</v>
      </c>
      <c r="AA143" s="17">
        <v>3</v>
      </c>
      <c r="AB143" s="17" t="str" cm="1">
        <f t="array" ref="AB143">_xlfn.IFS(AA143=0,"No evidenciado",AA143=1,"Novato",AA143=2,"Principiante avanzado",AA143=3,"Competente",AA143=4,"Proficiente",AA143=5,"Master")</f>
        <v>Competente</v>
      </c>
      <c r="AC143" s="17">
        <v>2</v>
      </c>
      <c r="AD143" s="17" t="str" cm="1">
        <f t="array" ref="AD143">_xlfn.IFS(AC143=0,"Prenovato",AC143=1,"Novato",AC143=2,"Principiante avanzado",AC143=3,"Competente",AC143=4,"Proficiente",AC143=5,"Master")</f>
        <v>Principiante avanzado</v>
      </c>
      <c r="AE143" s="17" t="s">
        <v>344</v>
      </c>
    </row>
    <row r="144" spans="1:31" x14ac:dyDescent="0.25">
      <c r="A144" t="s">
        <v>202</v>
      </c>
      <c r="B144" t="s">
        <v>214</v>
      </c>
      <c r="C144" t="s">
        <v>185</v>
      </c>
      <c r="D144" t="s">
        <v>223</v>
      </c>
      <c r="E144" t="s">
        <v>229</v>
      </c>
      <c r="F144" t="s">
        <v>242</v>
      </c>
      <c r="G144" t="s">
        <v>255</v>
      </c>
      <c r="H144" s="4"/>
      <c r="I144" s="1">
        <f t="shared" ca="1" si="8"/>
        <v>1483</v>
      </c>
      <c r="J144" s="1" t="str">
        <f t="shared" ca="1" si="9"/>
        <v>3. Mayor a 6 meses</v>
      </c>
      <c r="K144" t="str">
        <f t="shared" si="10"/>
        <v>NO</v>
      </c>
      <c r="L144" t="s">
        <v>222</v>
      </c>
      <c r="M144" t="s">
        <v>193</v>
      </c>
      <c r="N144" t="s">
        <v>187</v>
      </c>
      <c r="O144" t="s">
        <v>188</v>
      </c>
      <c r="P144" t="str">
        <f t="shared" si="11"/>
        <v>ANTHONY JEFFREY MORENO CAMPOSPruebas para desarrolladoresEVALUACION ANTERIOR</v>
      </c>
      <c r="Q144" t="str">
        <f>BASE[[#This Row],[NombresCalificado]]&amp;BASE[[#This Row],[TipoEvaluacion]]</f>
        <v>ANTHONY JEFFREY MORENO CAMPOSEVALUACION ANTERIOR</v>
      </c>
      <c r="R144">
        <v>2</v>
      </c>
      <c r="S144" t="s">
        <v>4</v>
      </c>
      <c r="T144" t="s">
        <v>21</v>
      </c>
      <c r="U144" s="17">
        <v>2</v>
      </c>
      <c r="V144" s="17" t="str" cm="1">
        <f t="array" ref="V144">_xlfn.IFS(U144=0,"Prenovato",U144=1,"Novato",U144=2,"Principiante avanzado",U144=3,"Competente",U144=4,"Proficiente",U144=5,"Master")</f>
        <v>Principiante avanzado</v>
      </c>
      <c r="W144" s="17">
        <v>2</v>
      </c>
      <c r="X144" s="17" t="str" cm="1">
        <f t="array" ref="X144">_xlfn.IFS(W144=0,"No evidenciado",W144=1,"Novato",W144=2,"Principiante avanzado",W144=3,"Competente",W144=4,"Proficiente",W144=5,"Master")</f>
        <v>Principiante avanzado</v>
      </c>
      <c r="Y144" s="17">
        <v>3</v>
      </c>
      <c r="Z144" s="17" t="str" cm="1">
        <f t="array" ref="Z144">_xlfn.IFS(Y144=0,"No evidenciado",Y144=1,"Novato",Y144=2,"Principiante avanzado",Y144=3,"Competente",Y144=4,"Proficiente",Y144=5,"Master")</f>
        <v>Competente</v>
      </c>
      <c r="AA144" s="17">
        <v>3</v>
      </c>
      <c r="AB144" s="17" t="str" cm="1">
        <f t="array" ref="AB144">_xlfn.IFS(AA144=0,"No evidenciado",AA144=1,"Novato",AA144=2,"Principiante avanzado",AA144=3,"Competente",AA144=4,"Proficiente",AA144=5,"Master")</f>
        <v>Competente</v>
      </c>
      <c r="AC144" s="17">
        <v>2</v>
      </c>
      <c r="AD144" s="17" t="str" cm="1">
        <f t="array" ref="AD144">_xlfn.IFS(AC144=0,"Prenovato",AC144=1,"Novato",AC144=2,"Principiante avanzado",AC144=3,"Competente",AC144=4,"Proficiente",AC144=5,"Master")</f>
        <v>Principiante avanzado</v>
      </c>
      <c r="AE144" s="17" t="s">
        <v>344</v>
      </c>
    </row>
    <row r="145" spans="1:31" x14ac:dyDescent="0.25">
      <c r="A145" t="s">
        <v>202</v>
      </c>
      <c r="B145" t="s">
        <v>214</v>
      </c>
      <c r="C145" t="s">
        <v>185</v>
      </c>
      <c r="D145" t="s">
        <v>223</v>
      </c>
      <c r="E145" t="s">
        <v>229</v>
      </c>
      <c r="F145" t="s">
        <v>242</v>
      </c>
      <c r="G145" t="s">
        <v>255</v>
      </c>
      <c r="H145" s="4"/>
      <c r="I145" s="1">
        <f t="shared" ref="I145:I208" ca="1" si="12">DATEDIF(H145,TODAY(),"m")</f>
        <v>1483</v>
      </c>
      <c r="J145" s="1" t="str">
        <f t="shared" ref="J145:J208" ca="1" si="13">IF(I145&lt;=3,"1. Menor o igual a 3 meses",IF(I145&lt;=6,"2. Entre 4 - 6 meses","3. Mayor a 6 meses"))</f>
        <v>3. Mayor a 6 meses</v>
      </c>
      <c r="K145" t="str">
        <f t="shared" ref="K145:K208" si="14">IF(COUNTIFS($E$2:$E$545,E145,$O$2:$O$545,"PRINCIPAL",$R$2:$R$545,0)&gt;0,"SI","NO")</f>
        <v>NO</v>
      </c>
      <c r="L145" t="s">
        <v>222</v>
      </c>
      <c r="M145" t="s">
        <v>268</v>
      </c>
      <c r="N145" t="s">
        <v>188</v>
      </c>
      <c r="O145" t="s">
        <v>188</v>
      </c>
      <c r="P145" t="str">
        <f t="shared" ref="P145:P208" si="15">F145&amp;M145&amp;AE145</f>
        <v>ANTHONY JEFFREY MORENO CAMPOSGobernanza de TIEVALUACION ANTERIOR</v>
      </c>
      <c r="Q145" t="str">
        <f>BASE[[#This Row],[NombresCalificado]]&amp;BASE[[#This Row],[TipoEvaluacion]]</f>
        <v>ANTHONY JEFFREY MORENO CAMPOSEVALUACION ANTERIOR</v>
      </c>
      <c r="R145">
        <v>1</v>
      </c>
      <c r="S145" t="s">
        <v>6</v>
      </c>
      <c r="T145" t="s">
        <v>21</v>
      </c>
      <c r="U145" s="17">
        <v>2</v>
      </c>
      <c r="V145" s="17" t="str" cm="1">
        <f t="array" ref="V145">_xlfn.IFS(U145=0,"Prenovato",U145=1,"Novato",U145=2,"Principiante avanzado",U145=3,"Competente",U145=4,"Proficiente",U145=5,"Master")</f>
        <v>Principiante avanzado</v>
      </c>
      <c r="W145" s="17">
        <v>2</v>
      </c>
      <c r="X145" s="17" t="str" cm="1">
        <f t="array" ref="X145">_xlfn.IFS(W145=0,"No evidenciado",W145=1,"Novato",W145=2,"Principiante avanzado",W145=3,"Competente",W145=4,"Proficiente",W145=5,"Master")</f>
        <v>Principiante avanzado</v>
      </c>
      <c r="Y145" s="17">
        <v>3</v>
      </c>
      <c r="Z145" s="17" t="str" cm="1">
        <f t="array" ref="Z145">_xlfn.IFS(Y145=0,"No evidenciado",Y145=1,"Novato",Y145=2,"Principiante avanzado",Y145=3,"Competente",Y145=4,"Proficiente",Y145=5,"Master")</f>
        <v>Competente</v>
      </c>
      <c r="AA145" s="17">
        <v>3</v>
      </c>
      <c r="AB145" s="17" t="str" cm="1">
        <f t="array" ref="AB145">_xlfn.IFS(AA145=0,"No evidenciado",AA145=1,"Novato",AA145=2,"Principiante avanzado",AA145=3,"Competente",AA145=4,"Proficiente",AA145=5,"Master")</f>
        <v>Competente</v>
      </c>
      <c r="AC145" s="17">
        <v>2</v>
      </c>
      <c r="AD145" s="17" t="str" cm="1">
        <f t="array" ref="AD145">_xlfn.IFS(AC145=0,"Prenovato",AC145=1,"Novato",AC145=2,"Principiante avanzado",AC145=3,"Competente",AC145=4,"Proficiente",AC145=5,"Master")</f>
        <v>Principiante avanzado</v>
      </c>
      <c r="AE145" s="17" t="s">
        <v>344</v>
      </c>
    </row>
    <row r="146" spans="1:31" x14ac:dyDescent="0.25">
      <c r="A146" t="s">
        <v>202</v>
      </c>
      <c r="B146" t="s">
        <v>214</v>
      </c>
      <c r="C146" t="s">
        <v>185</v>
      </c>
      <c r="D146" t="s">
        <v>223</v>
      </c>
      <c r="E146" t="s">
        <v>229</v>
      </c>
      <c r="F146" t="s">
        <v>242</v>
      </c>
      <c r="G146" t="s">
        <v>255</v>
      </c>
      <c r="H146" s="4"/>
      <c r="I146" s="1">
        <f t="shared" ca="1" si="12"/>
        <v>1483</v>
      </c>
      <c r="J146" s="1" t="str">
        <f t="shared" ca="1" si="13"/>
        <v>3. Mayor a 6 meses</v>
      </c>
      <c r="K146" t="str">
        <f t="shared" si="14"/>
        <v>NO</v>
      </c>
      <c r="L146" t="s">
        <v>222</v>
      </c>
      <c r="M146" t="s">
        <v>192</v>
      </c>
      <c r="N146" t="s">
        <v>187</v>
      </c>
      <c r="O146" t="s">
        <v>188</v>
      </c>
      <c r="P146" t="str">
        <f t="shared" si="15"/>
        <v>ANTHONY JEFFREY MORENO CAMPOSSREEVALUACION ANTERIOR</v>
      </c>
      <c r="Q146" t="str">
        <f>BASE[[#This Row],[NombresCalificado]]&amp;BASE[[#This Row],[TipoEvaluacion]]</f>
        <v>ANTHONY JEFFREY MORENO CAMPOSEVALUACION ANTERIOR</v>
      </c>
      <c r="R146">
        <v>2</v>
      </c>
      <c r="S146" t="s">
        <v>4</v>
      </c>
      <c r="T146" t="s">
        <v>21</v>
      </c>
      <c r="U146" s="17">
        <v>2</v>
      </c>
      <c r="V146" s="17" t="str" cm="1">
        <f t="array" ref="V146">_xlfn.IFS(U146=0,"Prenovato",U146=1,"Novato",U146=2,"Principiante avanzado",U146=3,"Competente",U146=4,"Proficiente",U146=5,"Master")</f>
        <v>Principiante avanzado</v>
      </c>
      <c r="W146" s="17">
        <v>2</v>
      </c>
      <c r="X146" s="17" t="str" cm="1">
        <f t="array" ref="X146">_xlfn.IFS(W146=0,"No evidenciado",W146=1,"Novato",W146=2,"Principiante avanzado",W146=3,"Competente",W146=4,"Proficiente",W146=5,"Master")</f>
        <v>Principiante avanzado</v>
      </c>
      <c r="Y146" s="17">
        <v>3</v>
      </c>
      <c r="Z146" s="17" t="str" cm="1">
        <f t="array" ref="Z146">_xlfn.IFS(Y146=0,"No evidenciado",Y146=1,"Novato",Y146=2,"Principiante avanzado",Y146=3,"Competente",Y146=4,"Proficiente",Y146=5,"Master")</f>
        <v>Competente</v>
      </c>
      <c r="AA146" s="17">
        <v>3</v>
      </c>
      <c r="AB146" s="17" t="str" cm="1">
        <f t="array" ref="AB146">_xlfn.IFS(AA146=0,"No evidenciado",AA146=1,"Novato",AA146=2,"Principiante avanzado",AA146=3,"Competente",AA146=4,"Proficiente",AA146=5,"Master")</f>
        <v>Competente</v>
      </c>
      <c r="AC146" s="17">
        <v>2</v>
      </c>
      <c r="AD146" s="17" t="str" cm="1">
        <f t="array" ref="AD146">_xlfn.IFS(AC146=0,"Prenovato",AC146=1,"Novato",AC146=2,"Principiante avanzado",AC146=3,"Competente",AC146=4,"Proficiente",AC146=5,"Master")</f>
        <v>Principiante avanzado</v>
      </c>
      <c r="AE146" s="17" t="s">
        <v>344</v>
      </c>
    </row>
    <row r="147" spans="1:31" x14ac:dyDescent="0.25">
      <c r="A147" t="s">
        <v>202</v>
      </c>
      <c r="B147" t="s">
        <v>214</v>
      </c>
      <c r="C147" t="s">
        <v>185</v>
      </c>
      <c r="D147" t="s">
        <v>223</v>
      </c>
      <c r="E147" t="s">
        <v>229</v>
      </c>
      <c r="F147" t="s">
        <v>242</v>
      </c>
      <c r="G147" t="s">
        <v>255</v>
      </c>
      <c r="H147" s="4"/>
      <c r="I147" s="1">
        <f t="shared" ca="1" si="12"/>
        <v>1483</v>
      </c>
      <c r="J147" s="1" t="str">
        <f t="shared" ca="1" si="13"/>
        <v>3. Mayor a 6 meses</v>
      </c>
      <c r="K147" t="str">
        <f t="shared" si="14"/>
        <v>NO</v>
      </c>
      <c r="L147" t="s">
        <v>222</v>
      </c>
      <c r="M147" t="s">
        <v>267</v>
      </c>
      <c r="N147" t="s">
        <v>188</v>
      </c>
      <c r="O147" t="s">
        <v>188</v>
      </c>
      <c r="P147" t="str">
        <f t="shared" si="15"/>
        <v>ANTHONY JEFFREY MORENO CAMPOSSistemas operativos y redesEVALUACION ANTERIOR</v>
      </c>
      <c r="Q147" t="str">
        <f>BASE[[#This Row],[NombresCalificado]]&amp;BASE[[#This Row],[TipoEvaluacion]]</f>
        <v>ANTHONY JEFFREY MORENO CAMPOSEVALUACION ANTERIOR</v>
      </c>
      <c r="R147">
        <v>2</v>
      </c>
      <c r="S147" t="s">
        <v>4</v>
      </c>
      <c r="T147" t="s">
        <v>21</v>
      </c>
      <c r="U147" s="17">
        <v>2</v>
      </c>
      <c r="V147" s="17" t="str" cm="1">
        <f t="array" ref="V147">_xlfn.IFS(U147=0,"Prenovato",U147=1,"Novato",U147=2,"Principiante avanzado",U147=3,"Competente",U147=4,"Proficiente",U147=5,"Master")</f>
        <v>Principiante avanzado</v>
      </c>
      <c r="W147" s="17">
        <v>2</v>
      </c>
      <c r="X147" s="17" t="str" cm="1">
        <f t="array" ref="X147">_xlfn.IFS(W147=0,"No evidenciado",W147=1,"Novato",W147=2,"Principiante avanzado",W147=3,"Competente",W147=4,"Proficiente",W147=5,"Master")</f>
        <v>Principiante avanzado</v>
      </c>
      <c r="Y147" s="17">
        <v>3</v>
      </c>
      <c r="Z147" s="17" t="str" cm="1">
        <f t="array" ref="Z147">_xlfn.IFS(Y147=0,"No evidenciado",Y147=1,"Novato",Y147=2,"Principiante avanzado",Y147=3,"Competente",Y147=4,"Proficiente",Y147=5,"Master")</f>
        <v>Competente</v>
      </c>
      <c r="AA147" s="17">
        <v>3</v>
      </c>
      <c r="AB147" s="17" t="str" cm="1">
        <f t="array" ref="AB147">_xlfn.IFS(AA147=0,"No evidenciado",AA147=1,"Novato",AA147=2,"Principiante avanzado",AA147=3,"Competente",AA147=4,"Proficiente",AA147=5,"Master")</f>
        <v>Competente</v>
      </c>
      <c r="AC147" s="17">
        <v>2</v>
      </c>
      <c r="AD147" s="17" t="str" cm="1">
        <f t="array" ref="AD147">_xlfn.IFS(AC147=0,"Prenovato",AC147=1,"Novato",AC147=2,"Principiante avanzado",AC147=3,"Competente",AC147=4,"Proficiente",AC147=5,"Master")</f>
        <v>Principiante avanzado</v>
      </c>
      <c r="AE147" s="17" t="s">
        <v>344</v>
      </c>
    </row>
    <row r="148" spans="1:31" x14ac:dyDescent="0.25">
      <c r="A148" t="s">
        <v>202</v>
      </c>
      <c r="B148" t="s">
        <v>214</v>
      </c>
      <c r="C148" t="s">
        <v>185</v>
      </c>
      <c r="D148" t="s">
        <v>223</v>
      </c>
      <c r="E148" t="s">
        <v>229</v>
      </c>
      <c r="F148" t="s">
        <v>242</v>
      </c>
      <c r="G148" t="s">
        <v>255</v>
      </c>
      <c r="H148" s="4"/>
      <c r="I148" s="1">
        <f t="shared" ca="1" si="12"/>
        <v>1483</v>
      </c>
      <c r="J148" s="1" t="str">
        <f t="shared" ca="1" si="13"/>
        <v>3. Mayor a 6 meses</v>
      </c>
      <c r="K148" t="str">
        <f t="shared" si="14"/>
        <v>NO</v>
      </c>
      <c r="L148" t="s">
        <v>222</v>
      </c>
      <c r="M148" t="s">
        <v>191</v>
      </c>
      <c r="N148" t="s">
        <v>187</v>
      </c>
      <c r="O148" t="s">
        <v>188</v>
      </c>
      <c r="P148" t="str">
        <f t="shared" si="15"/>
        <v>ANTHONY JEFFREY MORENO CAMPOSSeguridadEVALUACION ANTERIOR</v>
      </c>
      <c r="Q148" t="str">
        <f>BASE[[#This Row],[NombresCalificado]]&amp;BASE[[#This Row],[TipoEvaluacion]]</f>
        <v>ANTHONY JEFFREY MORENO CAMPOSEVALUACION ANTERIOR</v>
      </c>
      <c r="R148">
        <v>0</v>
      </c>
      <c r="S148" t="s">
        <v>195</v>
      </c>
      <c r="T148" t="s">
        <v>21</v>
      </c>
      <c r="U148" s="17">
        <v>2</v>
      </c>
      <c r="V148" s="17" t="str" cm="1">
        <f t="array" ref="V148">_xlfn.IFS(U148=0,"Prenovato",U148=1,"Novato",U148=2,"Principiante avanzado",U148=3,"Competente",U148=4,"Proficiente",U148=5,"Master")</f>
        <v>Principiante avanzado</v>
      </c>
      <c r="W148" s="17">
        <v>2</v>
      </c>
      <c r="X148" s="17" t="str" cm="1">
        <f t="array" ref="X148">_xlfn.IFS(W148=0,"No evidenciado",W148=1,"Novato",W148=2,"Principiante avanzado",W148=3,"Competente",W148=4,"Proficiente",W148=5,"Master")</f>
        <v>Principiante avanzado</v>
      </c>
      <c r="Y148" s="17">
        <v>3</v>
      </c>
      <c r="Z148" s="17" t="str" cm="1">
        <f t="array" ref="Z148">_xlfn.IFS(Y148=0,"No evidenciado",Y148=1,"Novato",Y148=2,"Principiante avanzado",Y148=3,"Competente",Y148=4,"Proficiente",Y148=5,"Master")</f>
        <v>Competente</v>
      </c>
      <c r="AA148" s="17">
        <v>3</v>
      </c>
      <c r="AB148" s="17" t="str" cm="1">
        <f t="array" ref="AB148">_xlfn.IFS(AA148=0,"No evidenciado",AA148=1,"Novato",AA148=2,"Principiante avanzado",AA148=3,"Competente",AA148=4,"Proficiente",AA148=5,"Master")</f>
        <v>Competente</v>
      </c>
      <c r="AC148" s="17">
        <v>2</v>
      </c>
      <c r="AD148" s="17" t="str" cm="1">
        <f t="array" ref="AD148">_xlfn.IFS(AC148=0,"Prenovato",AC148=1,"Novato",AC148=2,"Principiante avanzado",AC148=3,"Competente",AC148=4,"Proficiente",AC148=5,"Master")</f>
        <v>Principiante avanzado</v>
      </c>
      <c r="AE148" s="17" t="s">
        <v>344</v>
      </c>
    </row>
    <row r="149" spans="1:31" x14ac:dyDescent="0.25">
      <c r="A149" t="s">
        <v>202</v>
      </c>
      <c r="B149" t="s">
        <v>214</v>
      </c>
      <c r="C149" t="s">
        <v>185</v>
      </c>
      <c r="D149" t="s">
        <v>223</v>
      </c>
      <c r="E149" t="s">
        <v>229</v>
      </c>
      <c r="F149" t="s">
        <v>242</v>
      </c>
      <c r="G149" t="s">
        <v>255</v>
      </c>
      <c r="H149" s="4"/>
      <c r="I149" s="1">
        <f t="shared" ca="1" si="12"/>
        <v>1483</v>
      </c>
      <c r="J149" s="1" t="str">
        <f t="shared" ca="1" si="13"/>
        <v>3. Mayor a 6 meses</v>
      </c>
      <c r="K149" t="str">
        <f t="shared" si="14"/>
        <v>NO</v>
      </c>
      <c r="L149" t="s">
        <v>222</v>
      </c>
      <c r="M149" t="s">
        <v>58</v>
      </c>
      <c r="N149" t="s">
        <v>187</v>
      </c>
      <c r="O149" t="s">
        <v>188</v>
      </c>
      <c r="P149" t="str">
        <f t="shared" si="15"/>
        <v>ANTHONY JEFFREY MORENO CAMPOSControl de versionesEVALUACION ANTERIOR</v>
      </c>
      <c r="Q149" t="str">
        <f>BASE[[#This Row],[NombresCalificado]]&amp;BASE[[#This Row],[TipoEvaluacion]]</f>
        <v>ANTHONY JEFFREY MORENO CAMPOSEVALUACION ANTERIOR</v>
      </c>
      <c r="R149">
        <v>2</v>
      </c>
      <c r="S149" t="s">
        <v>4</v>
      </c>
      <c r="T149" t="s">
        <v>21</v>
      </c>
      <c r="U149" s="17">
        <v>2</v>
      </c>
      <c r="V149" s="17" t="str" cm="1">
        <f t="array" ref="V149">_xlfn.IFS(U149=0,"Prenovato",U149=1,"Novato",U149=2,"Principiante avanzado",U149=3,"Competente",U149=4,"Proficiente",U149=5,"Master")</f>
        <v>Principiante avanzado</v>
      </c>
      <c r="W149" s="17">
        <v>2</v>
      </c>
      <c r="X149" s="17" t="str" cm="1">
        <f t="array" ref="X149">_xlfn.IFS(W149=0,"No evidenciado",W149=1,"Novato",W149=2,"Principiante avanzado",W149=3,"Competente",W149=4,"Proficiente",W149=5,"Master")</f>
        <v>Principiante avanzado</v>
      </c>
      <c r="Y149" s="17">
        <v>3</v>
      </c>
      <c r="Z149" s="17" t="str" cm="1">
        <f t="array" ref="Z149">_xlfn.IFS(Y149=0,"No evidenciado",Y149=1,"Novato",Y149=2,"Principiante avanzado",Y149=3,"Competente",Y149=4,"Proficiente",Y149=5,"Master")</f>
        <v>Competente</v>
      </c>
      <c r="AA149" s="17">
        <v>3</v>
      </c>
      <c r="AB149" s="17" t="str" cm="1">
        <f t="array" ref="AB149">_xlfn.IFS(AA149=0,"No evidenciado",AA149=1,"Novato",AA149=2,"Principiante avanzado",AA149=3,"Competente",AA149=4,"Proficiente",AA149=5,"Master")</f>
        <v>Competente</v>
      </c>
      <c r="AC149" s="17">
        <v>2</v>
      </c>
      <c r="AD149" s="17" t="str" cm="1">
        <f t="array" ref="AD149">_xlfn.IFS(AC149=0,"Prenovato",AC149=1,"Novato",AC149=2,"Principiante avanzado",AC149=3,"Competente",AC149=4,"Proficiente",AC149=5,"Master")</f>
        <v>Principiante avanzado</v>
      </c>
      <c r="AE149" s="17" t="s">
        <v>344</v>
      </c>
    </row>
    <row r="150" spans="1:31" x14ac:dyDescent="0.25">
      <c r="A150" t="s">
        <v>202</v>
      </c>
      <c r="B150" t="s">
        <v>214</v>
      </c>
      <c r="C150" t="s">
        <v>185</v>
      </c>
      <c r="D150" t="s">
        <v>223</v>
      </c>
      <c r="E150" t="s">
        <v>229</v>
      </c>
      <c r="F150" t="s">
        <v>242</v>
      </c>
      <c r="G150" t="s">
        <v>255</v>
      </c>
      <c r="H150" s="4"/>
      <c r="I150" s="1">
        <f t="shared" ca="1" si="12"/>
        <v>1483</v>
      </c>
      <c r="J150" s="1" t="str">
        <f t="shared" ca="1" si="13"/>
        <v>3. Mayor a 6 meses</v>
      </c>
      <c r="K150" t="str">
        <f t="shared" si="14"/>
        <v>NO</v>
      </c>
      <c r="L150" t="s">
        <v>222</v>
      </c>
      <c r="M150" t="s">
        <v>342</v>
      </c>
      <c r="N150" t="s">
        <v>188</v>
      </c>
      <c r="O150" t="s">
        <v>188</v>
      </c>
      <c r="P150" t="str">
        <f t="shared" si="15"/>
        <v>ANTHONY JEFFREY MORENO CAMPOSContenedoresEVALUACION ANTERIOR</v>
      </c>
      <c r="Q150" t="str">
        <f>BASE[[#This Row],[NombresCalificado]]&amp;BASE[[#This Row],[TipoEvaluacion]]</f>
        <v>ANTHONY JEFFREY MORENO CAMPOSEVALUACION ANTERIOR</v>
      </c>
      <c r="R150">
        <v>2</v>
      </c>
      <c r="S150" t="s">
        <v>4</v>
      </c>
      <c r="T150" t="s">
        <v>21</v>
      </c>
      <c r="U150" s="17">
        <v>2</v>
      </c>
      <c r="V150" s="17" t="str" cm="1">
        <f t="array" ref="V150">_xlfn.IFS(U150=0,"Prenovato",U150=1,"Novato",U150=2,"Principiante avanzado",U150=3,"Competente",U150=4,"Proficiente",U150=5,"Master")</f>
        <v>Principiante avanzado</v>
      </c>
      <c r="W150" s="17">
        <v>2</v>
      </c>
      <c r="X150" s="17" t="str" cm="1">
        <f t="array" ref="X150">_xlfn.IFS(W150=0,"No evidenciado",W150=1,"Novato",W150=2,"Principiante avanzado",W150=3,"Competente",W150=4,"Proficiente",W150=5,"Master")</f>
        <v>Principiante avanzado</v>
      </c>
      <c r="Y150" s="17">
        <v>3</v>
      </c>
      <c r="Z150" s="17" t="str" cm="1">
        <f t="array" ref="Z150">_xlfn.IFS(Y150=0,"No evidenciado",Y150=1,"Novato",Y150=2,"Principiante avanzado",Y150=3,"Competente",Y150=4,"Proficiente",Y150=5,"Master")</f>
        <v>Competente</v>
      </c>
      <c r="AA150" s="17">
        <v>3</v>
      </c>
      <c r="AB150" s="17" t="str" cm="1">
        <f t="array" ref="AB150">_xlfn.IFS(AA150=0,"No evidenciado",AA150=1,"Novato",AA150=2,"Principiante avanzado",AA150=3,"Competente",AA150=4,"Proficiente",AA150=5,"Master")</f>
        <v>Competente</v>
      </c>
      <c r="AC150" s="17">
        <v>2</v>
      </c>
      <c r="AD150" s="17" t="str" cm="1">
        <f t="array" ref="AD150">_xlfn.IFS(AC150=0,"Prenovato",AC150=1,"Novato",AC150=2,"Principiante avanzado",AC150=3,"Competente",AC150=4,"Proficiente",AC150=5,"Master")</f>
        <v>Principiante avanzado</v>
      </c>
      <c r="AE150" s="17" t="s">
        <v>344</v>
      </c>
    </row>
    <row r="151" spans="1:31" x14ac:dyDescent="0.25">
      <c r="A151" t="s">
        <v>202</v>
      </c>
      <c r="B151" t="s">
        <v>214</v>
      </c>
      <c r="C151" t="s">
        <v>185</v>
      </c>
      <c r="D151" t="s">
        <v>223</v>
      </c>
      <c r="E151" t="s">
        <v>229</v>
      </c>
      <c r="F151" t="s">
        <v>242</v>
      </c>
      <c r="G151" t="s">
        <v>255</v>
      </c>
      <c r="H151" s="4"/>
      <c r="I151" s="1">
        <f t="shared" ca="1" si="12"/>
        <v>1483</v>
      </c>
      <c r="J151" s="1" t="str">
        <f t="shared" ca="1" si="13"/>
        <v>3. Mayor a 6 meses</v>
      </c>
      <c r="K151" t="str">
        <f t="shared" si="14"/>
        <v>NO</v>
      </c>
      <c r="L151" t="s">
        <v>222</v>
      </c>
      <c r="M151" t="s">
        <v>169</v>
      </c>
      <c r="N151" t="s">
        <v>187</v>
      </c>
      <c r="O151" t="s">
        <v>188</v>
      </c>
      <c r="P151" t="str">
        <f t="shared" si="15"/>
        <v>ANTHONY JEFFREY MORENO CAMPOSCI-CDEVALUACION ANTERIOR</v>
      </c>
      <c r="Q151" t="str">
        <f>BASE[[#This Row],[NombresCalificado]]&amp;BASE[[#This Row],[TipoEvaluacion]]</f>
        <v>ANTHONY JEFFREY MORENO CAMPOSEVALUACION ANTERIOR</v>
      </c>
      <c r="R151">
        <v>2</v>
      </c>
      <c r="S151" t="s">
        <v>4</v>
      </c>
      <c r="T151" t="s">
        <v>21</v>
      </c>
      <c r="U151" s="17">
        <v>2</v>
      </c>
      <c r="V151" s="17" t="str" cm="1">
        <f t="array" ref="V151">_xlfn.IFS(U151=0,"Prenovato",U151=1,"Novato",U151=2,"Principiante avanzado",U151=3,"Competente",U151=4,"Proficiente",U151=5,"Master")</f>
        <v>Principiante avanzado</v>
      </c>
      <c r="W151" s="17">
        <v>2</v>
      </c>
      <c r="X151" s="17" t="str" cm="1">
        <f t="array" ref="X151">_xlfn.IFS(W151=0,"No evidenciado",W151=1,"Novato",W151=2,"Principiante avanzado",W151=3,"Competente",W151=4,"Proficiente",W151=5,"Master")</f>
        <v>Principiante avanzado</v>
      </c>
      <c r="Y151" s="17">
        <v>3</v>
      </c>
      <c r="Z151" s="17" t="str" cm="1">
        <f t="array" ref="Z151">_xlfn.IFS(Y151=0,"No evidenciado",Y151=1,"Novato",Y151=2,"Principiante avanzado",Y151=3,"Competente",Y151=4,"Proficiente",Y151=5,"Master")</f>
        <v>Competente</v>
      </c>
      <c r="AA151" s="17">
        <v>3</v>
      </c>
      <c r="AB151" s="17" t="str" cm="1">
        <f t="array" ref="AB151">_xlfn.IFS(AA151=0,"No evidenciado",AA151=1,"Novato",AA151=2,"Principiante avanzado",AA151=3,"Competente",AA151=4,"Proficiente",AA151=5,"Master")</f>
        <v>Competente</v>
      </c>
      <c r="AC151" s="17">
        <v>2</v>
      </c>
      <c r="AD151" s="17" t="str" cm="1">
        <f t="array" ref="AD151">_xlfn.IFS(AC151=0,"Prenovato",AC151=1,"Novato",AC151=2,"Principiante avanzado",AC151=3,"Competente",AC151=4,"Proficiente",AC151=5,"Master")</f>
        <v>Principiante avanzado</v>
      </c>
      <c r="AE151" s="17" t="s">
        <v>344</v>
      </c>
    </row>
    <row r="152" spans="1:31" x14ac:dyDescent="0.25">
      <c r="A152" t="s">
        <v>202</v>
      </c>
      <c r="B152" t="s">
        <v>214</v>
      </c>
      <c r="C152" t="s">
        <v>185</v>
      </c>
      <c r="D152" t="s">
        <v>223</v>
      </c>
      <c r="E152" t="s">
        <v>229</v>
      </c>
      <c r="F152" t="s">
        <v>242</v>
      </c>
      <c r="G152" t="s">
        <v>255</v>
      </c>
      <c r="H152" s="4"/>
      <c r="I152" s="1">
        <f t="shared" ca="1" si="12"/>
        <v>1483</v>
      </c>
      <c r="J152" s="1" t="str">
        <f t="shared" ca="1" si="13"/>
        <v>3. Mayor a 6 meses</v>
      </c>
      <c r="K152" t="str">
        <f t="shared" si="14"/>
        <v>NO</v>
      </c>
      <c r="L152" t="s">
        <v>222</v>
      </c>
      <c r="M152" t="s">
        <v>170</v>
      </c>
      <c r="N152" t="s">
        <v>29</v>
      </c>
      <c r="O152" t="s">
        <v>29</v>
      </c>
      <c r="P152" t="str">
        <f t="shared" si="15"/>
        <v>ANTHONY JEFFREY MORENO CAMPOSBase de datos relacionalEVALUACION ANTERIOR</v>
      </c>
      <c r="Q152" t="str">
        <f>BASE[[#This Row],[NombresCalificado]]&amp;BASE[[#This Row],[TipoEvaluacion]]</f>
        <v>ANTHONY JEFFREY MORENO CAMPOSEVALUACION ANTERIOR</v>
      </c>
      <c r="R152">
        <v>3</v>
      </c>
      <c r="S152" t="s">
        <v>5</v>
      </c>
      <c r="T152" t="s">
        <v>21</v>
      </c>
      <c r="U152" s="17">
        <v>2</v>
      </c>
      <c r="V152" s="17" t="str" cm="1">
        <f t="array" ref="V152">_xlfn.IFS(U152=0,"Prenovato",U152=1,"Novato",U152=2,"Principiante avanzado",U152=3,"Competente",U152=4,"Proficiente",U152=5,"Master")</f>
        <v>Principiante avanzado</v>
      </c>
      <c r="W152" s="17">
        <v>2</v>
      </c>
      <c r="X152" s="17" t="str" cm="1">
        <f t="array" ref="X152">_xlfn.IFS(W152=0,"No evidenciado",W152=1,"Novato",W152=2,"Principiante avanzado",W152=3,"Competente",W152=4,"Proficiente",W152=5,"Master")</f>
        <v>Principiante avanzado</v>
      </c>
      <c r="Y152" s="17">
        <v>3</v>
      </c>
      <c r="Z152" s="17" t="str" cm="1">
        <f t="array" ref="Z152">_xlfn.IFS(Y152=0,"No evidenciado",Y152=1,"Novato",Y152=2,"Principiante avanzado",Y152=3,"Competente",Y152=4,"Proficiente",Y152=5,"Master")</f>
        <v>Competente</v>
      </c>
      <c r="AA152" s="17">
        <v>3</v>
      </c>
      <c r="AB152" s="17" t="str" cm="1">
        <f t="array" ref="AB152">_xlfn.IFS(AA152=0,"No evidenciado",AA152=1,"Novato",AA152=2,"Principiante avanzado",AA152=3,"Competente",AA152=4,"Proficiente",AA152=5,"Master")</f>
        <v>Competente</v>
      </c>
      <c r="AC152" s="17">
        <v>2</v>
      </c>
      <c r="AD152" s="17" t="str" cm="1">
        <f t="array" ref="AD152">_xlfn.IFS(AC152=0,"Prenovato",AC152=1,"Novato",AC152=2,"Principiante avanzado",AC152=3,"Competente",AC152=4,"Proficiente",AC152=5,"Master")</f>
        <v>Principiante avanzado</v>
      </c>
      <c r="AE152" s="17" t="s">
        <v>344</v>
      </c>
    </row>
    <row r="153" spans="1:31" x14ac:dyDescent="0.25">
      <c r="A153" t="s">
        <v>202</v>
      </c>
      <c r="B153" t="s">
        <v>214</v>
      </c>
      <c r="C153" t="s">
        <v>185</v>
      </c>
      <c r="D153" t="s">
        <v>223</v>
      </c>
      <c r="E153" t="s">
        <v>229</v>
      </c>
      <c r="F153" t="s">
        <v>242</v>
      </c>
      <c r="G153" t="s">
        <v>255</v>
      </c>
      <c r="H153" s="4"/>
      <c r="I153" s="1">
        <f t="shared" ca="1" si="12"/>
        <v>1483</v>
      </c>
      <c r="J153" s="1" t="str">
        <f t="shared" ca="1" si="13"/>
        <v>3. Mayor a 6 meses</v>
      </c>
      <c r="K153" t="str">
        <f t="shared" si="14"/>
        <v>NO</v>
      </c>
      <c r="L153" t="s">
        <v>222</v>
      </c>
      <c r="M153" t="s">
        <v>269</v>
      </c>
      <c r="N153" t="s">
        <v>188</v>
      </c>
      <c r="O153" t="s">
        <v>188</v>
      </c>
      <c r="P153" t="str">
        <f t="shared" si="15"/>
        <v>ANTHONY JEFFREY MORENO CAMPOSWarehouseEVALUACION ANTERIOR</v>
      </c>
      <c r="Q153" t="str">
        <f>BASE[[#This Row],[NombresCalificado]]&amp;BASE[[#This Row],[TipoEvaluacion]]</f>
        <v>ANTHONY JEFFREY MORENO CAMPOSEVALUACION ANTERIOR</v>
      </c>
      <c r="R153">
        <v>0</v>
      </c>
      <c r="S153" t="s">
        <v>195</v>
      </c>
      <c r="T153" t="s">
        <v>21</v>
      </c>
      <c r="U153" s="17">
        <v>2</v>
      </c>
      <c r="V153" s="17" t="str" cm="1">
        <f t="array" ref="V153">_xlfn.IFS(U153=0,"Prenovato",U153=1,"Novato",U153=2,"Principiante avanzado",U153=3,"Competente",U153=4,"Proficiente",U153=5,"Master")</f>
        <v>Principiante avanzado</v>
      </c>
      <c r="W153" s="17">
        <v>2</v>
      </c>
      <c r="X153" s="17" t="str" cm="1">
        <f t="array" ref="X153">_xlfn.IFS(W153=0,"No evidenciado",W153=1,"Novato",W153=2,"Principiante avanzado",W153=3,"Competente",W153=4,"Proficiente",W153=5,"Master")</f>
        <v>Principiante avanzado</v>
      </c>
      <c r="Y153" s="17">
        <v>3</v>
      </c>
      <c r="Z153" s="17" t="str" cm="1">
        <f t="array" ref="Z153">_xlfn.IFS(Y153=0,"No evidenciado",Y153=1,"Novato",Y153=2,"Principiante avanzado",Y153=3,"Competente",Y153=4,"Proficiente",Y153=5,"Master")</f>
        <v>Competente</v>
      </c>
      <c r="AA153" s="17">
        <v>3</v>
      </c>
      <c r="AB153" s="17" t="str" cm="1">
        <f t="array" ref="AB153">_xlfn.IFS(AA153=0,"No evidenciado",AA153=1,"Novato",AA153=2,"Principiante avanzado",AA153=3,"Competente",AA153=4,"Proficiente",AA153=5,"Master")</f>
        <v>Competente</v>
      </c>
      <c r="AC153" s="17">
        <v>2</v>
      </c>
      <c r="AD153" s="17" t="str" cm="1">
        <f t="array" ref="AD153">_xlfn.IFS(AC153=0,"Prenovato",AC153=1,"Novato",AC153=2,"Principiante avanzado",AC153=3,"Competente",AC153=4,"Proficiente",AC153=5,"Master")</f>
        <v>Principiante avanzado</v>
      </c>
      <c r="AE153" s="17" t="s">
        <v>344</v>
      </c>
    </row>
    <row r="154" spans="1:31" x14ac:dyDescent="0.25">
      <c r="A154" t="s">
        <v>202</v>
      </c>
      <c r="B154" t="s">
        <v>214</v>
      </c>
      <c r="C154" t="s">
        <v>185</v>
      </c>
      <c r="D154" t="s">
        <v>223</v>
      </c>
      <c r="E154" t="s">
        <v>229</v>
      </c>
      <c r="F154" t="s">
        <v>242</v>
      </c>
      <c r="G154" t="s">
        <v>255</v>
      </c>
      <c r="H154" s="4"/>
      <c r="I154" s="1">
        <f t="shared" ca="1" si="12"/>
        <v>1483</v>
      </c>
      <c r="J154" s="1" t="str">
        <f t="shared" ca="1" si="13"/>
        <v>3. Mayor a 6 meses</v>
      </c>
      <c r="K154" t="str">
        <f t="shared" si="14"/>
        <v>NO</v>
      </c>
      <c r="L154" t="s">
        <v>222</v>
      </c>
      <c r="M154" t="s">
        <v>168</v>
      </c>
      <c r="N154" t="s">
        <v>188</v>
      </c>
      <c r="O154" t="s">
        <v>188</v>
      </c>
      <c r="P154" t="str">
        <f t="shared" si="15"/>
        <v>ANTHONY JEFFREY MORENO CAMPOSBase de datos No-SQLEVALUACION ANTERIOR</v>
      </c>
      <c r="Q154" t="str">
        <f>BASE[[#This Row],[NombresCalificado]]&amp;BASE[[#This Row],[TipoEvaluacion]]</f>
        <v>ANTHONY JEFFREY MORENO CAMPOSEVALUACION ANTERIOR</v>
      </c>
      <c r="R154">
        <v>2</v>
      </c>
      <c r="S154" t="s">
        <v>4</v>
      </c>
      <c r="T154" t="s">
        <v>21</v>
      </c>
      <c r="U154" s="17">
        <v>2</v>
      </c>
      <c r="V154" s="17" t="str" cm="1">
        <f t="array" ref="V154">_xlfn.IFS(U154=0,"Prenovato",U154=1,"Novato",U154=2,"Principiante avanzado",U154=3,"Competente",U154=4,"Proficiente",U154=5,"Master")</f>
        <v>Principiante avanzado</v>
      </c>
      <c r="W154" s="17">
        <v>2</v>
      </c>
      <c r="X154" s="17" t="str" cm="1">
        <f t="array" ref="X154">_xlfn.IFS(W154=0,"No evidenciado",W154=1,"Novato",W154=2,"Principiante avanzado",W154=3,"Competente",W154=4,"Proficiente",W154=5,"Master")</f>
        <v>Principiante avanzado</v>
      </c>
      <c r="Y154" s="17">
        <v>3</v>
      </c>
      <c r="Z154" s="17" t="str" cm="1">
        <f t="array" ref="Z154">_xlfn.IFS(Y154=0,"No evidenciado",Y154=1,"Novato",Y154=2,"Principiante avanzado",Y154=3,"Competente",Y154=4,"Proficiente",Y154=5,"Master")</f>
        <v>Competente</v>
      </c>
      <c r="AA154" s="17">
        <v>3</v>
      </c>
      <c r="AB154" s="17" t="str" cm="1">
        <f t="array" ref="AB154">_xlfn.IFS(AA154=0,"No evidenciado",AA154=1,"Novato",AA154=2,"Principiante avanzado",AA154=3,"Competente",AA154=4,"Proficiente",AA154=5,"Master")</f>
        <v>Competente</v>
      </c>
      <c r="AC154" s="17">
        <v>2</v>
      </c>
      <c r="AD154" s="17" t="str" cm="1">
        <f t="array" ref="AD154">_xlfn.IFS(AC154=0,"Prenovato",AC154=1,"Novato",AC154=2,"Principiante avanzado",AC154=3,"Competente",AC154=4,"Proficiente",AC154=5,"Master")</f>
        <v>Principiante avanzado</v>
      </c>
      <c r="AE154" s="17" t="s">
        <v>344</v>
      </c>
    </row>
    <row r="155" spans="1:31" x14ac:dyDescent="0.25">
      <c r="A155" t="s">
        <v>278</v>
      </c>
      <c r="B155" t="s">
        <v>285</v>
      </c>
      <c r="C155" t="s">
        <v>185</v>
      </c>
      <c r="D155" t="s">
        <v>223</v>
      </c>
      <c r="E155" t="s">
        <v>295</v>
      </c>
      <c r="F155" t="s">
        <v>312</v>
      </c>
      <c r="G155" t="s">
        <v>329</v>
      </c>
      <c r="H155" s="4"/>
      <c r="I155" s="1">
        <f t="shared" ca="1" si="12"/>
        <v>1483</v>
      </c>
      <c r="J155" s="1" t="str">
        <f t="shared" ca="1" si="13"/>
        <v>3. Mayor a 6 meses</v>
      </c>
      <c r="K155" t="str">
        <f t="shared" si="14"/>
        <v>NO</v>
      </c>
      <c r="L155" t="s">
        <v>186</v>
      </c>
      <c r="M155" t="s">
        <v>57</v>
      </c>
      <c r="N155" t="s">
        <v>29</v>
      </c>
      <c r="O155" t="s">
        <v>29</v>
      </c>
      <c r="P155" t="str">
        <f t="shared" si="15"/>
        <v>MARIO DAVID SORIA VILCAProgramaciónEVALUACION ANTERIOR</v>
      </c>
      <c r="Q155" t="str">
        <f>BASE[[#This Row],[NombresCalificado]]&amp;BASE[[#This Row],[TipoEvaluacion]]</f>
        <v>MARIO DAVID SORIA VILCAEVALUACION ANTERIOR</v>
      </c>
      <c r="R155">
        <v>3</v>
      </c>
      <c r="S155" t="s">
        <v>5</v>
      </c>
      <c r="T155" t="s">
        <v>21</v>
      </c>
      <c r="U155" s="17">
        <v>2</v>
      </c>
      <c r="V155" s="17" t="str" cm="1">
        <f t="array" ref="V155">_xlfn.IFS(U155=0,"Prenovato",U155=1,"Novato",U155=2,"Principiante avanzado",U155=3,"Competente",U155=4,"Proficiente",U155=5,"Master")</f>
        <v>Principiante avanzado</v>
      </c>
      <c r="W155" s="17">
        <v>3</v>
      </c>
      <c r="X155" s="17" t="str" cm="1">
        <f t="array" ref="X155">_xlfn.IFS(W155=0,"No evidenciado",W155=1,"Novato",W155=2,"Principiante avanzado",W155=3,"Competente",W155=4,"Proficiente",W155=5,"Master")</f>
        <v>Competente</v>
      </c>
      <c r="Y155" s="17">
        <v>2</v>
      </c>
      <c r="Z155" s="17" t="str" cm="1">
        <f t="array" ref="Z155">_xlfn.IFS(Y155=0,"No evidenciado",Y155=1,"Novato",Y155=2,"Principiante avanzado",Y155=3,"Competente",Y155=4,"Proficiente",Y155=5,"Master")</f>
        <v>Principiante avanzado</v>
      </c>
      <c r="AA155" s="17">
        <v>3</v>
      </c>
      <c r="AB155" s="17" t="str" cm="1">
        <f t="array" ref="AB155">_xlfn.IFS(AA155=0,"No evidenciado",AA155=1,"Novato",AA155=2,"Principiante avanzado",AA155=3,"Competente",AA155=4,"Proficiente",AA155=5,"Master")</f>
        <v>Competente</v>
      </c>
      <c r="AC155" s="17">
        <v>2</v>
      </c>
      <c r="AD155" s="17" t="str" cm="1">
        <f t="array" ref="AD155">_xlfn.IFS(AC155=0,"Prenovato",AC155=1,"Novato",AC155=2,"Principiante avanzado",AC155=3,"Competente",AC155=4,"Proficiente",AC155=5,"Master")</f>
        <v>Principiante avanzado</v>
      </c>
      <c r="AE155" s="17" t="s">
        <v>344</v>
      </c>
    </row>
    <row r="156" spans="1:31" x14ac:dyDescent="0.25">
      <c r="A156" t="s">
        <v>278</v>
      </c>
      <c r="B156" t="s">
        <v>285</v>
      </c>
      <c r="C156" t="s">
        <v>185</v>
      </c>
      <c r="D156" t="s">
        <v>223</v>
      </c>
      <c r="E156" t="s">
        <v>295</v>
      </c>
      <c r="F156" t="s">
        <v>312</v>
      </c>
      <c r="G156" t="s">
        <v>329</v>
      </c>
      <c r="H156" s="4"/>
      <c r="I156" s="1">
        <f t="shared" ca="1" si="12"/>
        <v>1483</v>
      </c>
      <c r="J156" s="1" t="str">
        <f t="shared" ca="1" si="13"/>
        <v>3. Mayor a 6 meses</v>
      </c>
      <c r="K156" t="str">
        <f t="shared" si="14"/>
        <v>NO</v>
      </c>
      <c r="L156" t="s">
        <v>186</v>
      </c>
      <c r="M156" t="s">
        <v>342</v>
      </c>
      <c r="N156" t="s">
        <v>188</v>
      </c>
      <c r="O156" t="s">
        <v>188</v>
      </c>
      <c r="P156" t="str">
        <f t="shared" si="15"/>
        <v>MARIO DAVID SORIA VILCAContenedoresEVALUACION ANTERIOR</v>
      </c>
      <c r="Q156" t="str">
        <f>BASE[[#This Row],[NombresCalificado]]&amp;BASE[[#This Row],[TipoEvaluacion]]</f>
        <v>MARIO DAVID SORIA VILCAEVALUACION ANTERIOR</v>
      </c>
      <c r="R156">
        <v>2</v>
      </c>
      <c r="S156" t="s">
        <v>4</v>
      </c>
      <c r="T156" t="s">
        <v>21</v>
      </c>
      <c r="U156" s="17">
        <v>2</v>
      </c>
      <c r="V156" s="17" t="str" cm="1">
        <f t="array" ref="V156">_xlfn.IFS(U156=0,"Prenovato",U156=1,"Novato",U156=2,"Principiante avanzado",U156=3,"Competente",U156=4,"Proficiente",U156=5,"Master")</f>
        <v>Principiante avanzado</v>
      </c>
      <c r="W156" s="17">
        <v>3</v>
      </c>
      <c r="X156" s="17" t="str" cm="1">
        <f t="array" ref="X156">_xlfn.IFS(W156=0,"No evidenciado",W156=1,"Novato",W156=2,"Principiante avanzado",W156=3,"Competente",W156=4,"Proficiente",W156=5,"Master")</f>
        <v>Competente</v>
      </c>
      <c r="Y156" s="17">
        <v>2</v>
      </c>
      <c r="Z156" s="17" t="str" cm="1">
        <f t="array" ref="Z156">_xlfn.IFS(Y156=0,"No evidenciado",Y156=1,"Novato",Y156=2,"Principiante avanzado",Y156=3,"Competente",Y156=4,"Proficiente",Y156=5,"Master")</f>
        <v>Principiante avanzado</v>
      </c>
      <c r="AA156" s="17">
        <v>3</v>
      </c>
      <c r="AB156" s="17" t="str" cm="1">
        <f t="array" ref="AB156">_xlfn.IFS(AA156=0,"No evidenciado",AA156=1,"Novato",AA156=2,"Principiante avanzado",AA156=3,"Competente",AA156=4,"Proficiente",AA156=5,"Master")</f>
        <v>Competente</v>
      </c>
      <c r="AC156" s="17">
        <v>2</v>
      </c>
      <c r="AD156" s="17" t="str" cm="1">
        <f t="array" ref="AD156">_xlfn.IFS(AC156=0,"Prenovato",AC156=1,"Novato",AC156=2,"Principiante avanzado",AC156=3,"Competente",AC156=4,"Proficiente",AC156=5,"Master")</f>
        <v>Principiante avanzado</v>
      </c>
      <c r="AE156" s="17" t="s">
        <v>344</v>
      </c>
    </row>
    <row r="157" spans="1:31" x14ac:dyDescent="0.25">
      <c r="A157" t="s">
        <v>278</v>
      </c>
      <c r="B157" t="s">
        <v>285</v>
      </c>
      <c r="C157" t="s">
        <v>185</v>
      </c>
      <c r="D157" t="s">
        <v>223</v>
      </c>
      <c r="E157" t="s">
        <v>295</v>
      </c>
      <c r="F157" t="s">
        <v>312</v>
      </c>
      <c r="G157" t="s">
        <v>329</v>
      </c>
      <c r="H157" s="4"/>
      <c r="I157" s="1">
        <f t="shared" ca="1" si="12"/>
        <v>1483</v>
      </c>
      <c r="J157" s="1" t="str">
        <f t="shared" ca="1" si="13"/>
        <v>3. Mayor a 6 meses</v>
      </c>
      <c r="K157" t="str">
        <f t="shared" si="14"/>
        <v>NO</v>
      </c>
      <c r="L157" t="s">
        <v>186</v>
      </c>
      <c r="M157" t="s">
        <v>270</v>
      </c>
      <c r="N157" t="s">
        <v>188</v>
      </c>
      <c r="O157" t="s">
        <v>188</v>
      </c>
      <c r="P157" t="str">
        <f t="shared" si="15"/>
        <v>MARIO DAVID SORIA VILCAArquitectura de soluciónEVALUACION ANTERIOR</v>
      </c>
      <c r="Q157" t="str">
        <f>BASE[[#This Row],[NombresCalificado]]&amp;BASE[[#This Row],[TipoEvaluacion]]</f>
        <v>MARIO DAVID SORIA VILCAEVALUACION ANTERIOR</v>
      </c>
      <c r="R157">
        <v>2</v>
      </c>
      <c r="S157" t="s">
        <v>4</v>
      </c>
      <c r="T157" t="s">
        <v>21</v>
      </c>
      <c r="U157" s="17">
        <v>2</v>
      </c>
      <c r="V157" s="17" t="str" cm="1">
        <f t="array" ref="V157">_xlfn.IFS(U157=0,"Prenovato",U157=1,"Novato",U157=2,"Principiante avanzado",U157=3,"Competente",U157=4,"Proficiente",U157=5,"Master")</f>
        <v>Principiante avanzado</v>
      </c>
      <c r="W157" s="17">
        <v>3</v>
      </c>
      <c r="X157" s="17" t="str" cm="1">
        <f t="array" ref="X157">_xlfn.IFS(W157=0,"No evidenciado",W157=1,"Novato",W157=2,"Principiante avanzado",W157=3,"Competente",W157=4,"Proficiente",W157=5,"Master")</f>
        <v>Competente</v>
      </c>
      <c r="Y157" s="17">
        <v>2</v>
      </c>
      <c r="Z157" s="17" t="str" cm="1">
        <f t="array" ref="Z157">_xlfn.IFS(Y157=0,"No evidenciado",Y157=1,"Novato",Y157=2,"Principiante avanzado",Y157=3,"Competente",Y157=4,"Proficiente",Y157=5,"Master")</f>
        <v>Principiante avanzado</v>
      </c>
      <c r="AA157" s="17">
        <v>3</v>
      </c>
      <c r="AB157" s="17" t="str" cm="1">
        <f t="array" ref="AB157">_xlfn.IFS(AA157=0,"No evidenciado",AA157=1,"Novato",AA157=2,"Principiante avanzado",AA157=3,"Competente",AA157=4,"Proficiente",AA157=5,"Master")</f>
        <v>Competente</v>
      </c>
      <c r="AC157" s="17">
        <v>2</v>
      </c>
      <c r="AD157" s="17" t="str" cm="1">
        <f t="array" ref="AD157">_xlfn.IFS(AC157=0,"Prenovato",AC157=1,"Novato",AC157=2,"Principiante avanzado",AC157=3,"Competente",AC157=4,"Proficiente",AC157=5,"Master")</f>
        <v>Principiante avanzado</v>
      </c>
      <c r="AE157" s="17" t="s">
        <v>344</v>
      </c>
    </row>
    <row r="158" spans="1:31" x14ac:dyDescent="0.25">
      <c r="A158" t="s">
        <v>278</v>
      </c>
      <c r="B158" t="s">
        <v>285</v>
      </c>
      <c r="C158" t="s">
        <v>185</v>
      </c>
      <c r="D158" t="s">
        <v>223</v>
      </c>
      <c r="E158" t="s">
        <v>295</v>
      </c>
      <c r="F158" t="s">
        <v>312</v>
      </c>
      <c r="G158" t="s">
        <v>329</v>
      </c>
      <c r="H158" s="4"/>
      <c r="I158" s="1">
        <f t="shared" ca="1" si="12"/>
        <v>1483</v>
      </c>
      <c r="J158" s="1" t="str">
        <f t="shared" ca="1" si="13"/>
        <v>3. Mayor a 6 meses</v>
      </c>
      <c r="K158" t="str">
        <f t="shared" si="14"/>
        <v>NO</v>
      </c>
      <c r="L158" t="s">
        <v>186</v>
      </c>
      <c r="M158" t="s">
        <v>266</v>
      </c>
      <c r="N158" t="s">
        <v>29</v>
      </c>
      <c r="O158" t="s">
        <v>29</v>
      </c>
      <c r="P158" t="str">
        <f t="shared" si="15"/>
        <v>MARIO DAVID SORIA VILCADiseño de patronesEVALUACION ANTERIOR</v>
      </c>
      <c r="Q158" t="str">
        <f>BASE[[#This Row],[NombresCalificado]]&amp;BASE[[#This Row],[TipoEvaluacion]]</f>
        <v>MARIO DAVID SORIA VILCAEVALUACION ANTERIOR</v>
      </c>
      <c r="R158">
        <v>2</v>
      </c>
      <c r="S158" t="s">
        <v>4</v>
      </c>
      <c r="T158" t="s">
        <v>21</v>
      </c>
      <c r="U158" s="17">
        <v>2</v>
      </c>
      <c r="V158" s="17" t="str" cm="1">
        <f t="array" ref="V158">_xlfn.IFS(U158=0,"Prenovato",U158=1,"Novato",U158=2,"Principiante avanzado",U158=3,"Competente",U158=4,"Proficiente",U158=5,"Master")</f>
        <v>Principiante avanzado</v>
      </c>
      <c r="W158" s="17">
        <v>3</v>
      </c>
      <c r="X158" s="17" t="str" cm="1">
        <f t="array" ref="X158">_xlfn.IFS(W158=0,"No evidenciado",W158=1,"Novato",W158=2,"Principiante avanzado",W158=3,"Competente",W158=4,"Proficiente",W158=5,"Master")</f>
        <v>Competente</v>
      </c>
      <c r="Y158" s="17">
        <v>2</v>
      </c>
      <c r="Z158" s="17" t="str" cm="1">
        <f t="array" ref="Z158">_xlfn.IFS(Y158=0,"No evidenciado",Y158=1,"Novato",Y158=2,"Principiante avanzado",Y158=3,"Competente",Y158=4,"Proficiente",Y158=5,"Master")</f>
        <v>Principiante avanzado</v>
      </c>
      <c r="AA158" s="17">
        <v>3</v>
      </c>
      <c r="AB158" s="17" t="str" cm="1">
        <f t="array" ref="AB158">_xlfn.IFS(AA158=0,"No evidenciado",AA158=1,"Novato",AA158=2,"Principiante avanzado",AA158=3,"Competente",AA158=4,"Proficiente",AA158=5,"Master")</f>
        <v>Competente</v>
      </c>
      <c r="AC158" s="17">
        <v>2</v>
      </c>
      <c r="AD158" s="17" t="str" cm="1">
        <f t="array" ref="AD158">_xlfn.IFS(AC158=0,"Prenovato",AC158=1,"Novato",AC158=2,"Principiante avanzado",AC158=3,"Competente",AC158=4,"Proficiente",AC158=5,"Master")</f>
        <v>Principiante avanzado</v>
      </c>
      <c r="AE158" s="17" t="s">
        <v>344</v>
      </c>
    </row>
    <row r="159" spans="1:31" x14ac:dyDescent="0.25">
      <c r="A159" t="s">
        <v>278</v>
      </c>
      <c r="B159" t="s">
        <v>285</v>
      </c>
      <c r="C159" t="s">
        <v>185</v>
      </c>
      <c r="D159" t="s">
        <v>223</v>
      </c>
      <c r="E159" t="s">
        <v>295</v>
      </c>
      <c r="F159" t="s">
        <v>312</v>
      </c>
      <c r="G159" t="s">
        <v>329</v>
      </c>
      <c r="H159" s="4"/>
      <c r="I159" s="1">
        <f t="shared" ca="1" si="12"/>
        <v>1483</v>
      </c>
      <c r="J159" s="1" t="str">
        <f t="shared" ca="1" si="13"/>
        <v>3. Mayor a 6 meses</v>
      </c>
      <c r="K159" t="str">
        <f t="shared" si="14"/>
        <v>NO</v>
      </c>
      <c r="L159" t="s">
        <v>186</v>
      </c>
      <c r="M159" t="s">
        <v>194</v>
      </c>
      <c r="N159" t="s">
        <v>187</v>
      </c>
      <c r="O159" t="s">
        <v>188</v>
      </c>
      <c r="P159" t="str">
        <f t="shared" si="15"/>
        <v>MARIO DAVID SORIA VILCAIntegración de sistemasEVALUACION ANTERIOR</v>
      </c>
      <c r="Q159" t="str">
        <f>BASE[[#This Row],[NombresCalificado]]&amp;BASE[[#This Row],[TipoEvaluacion]]</f>
        <v>MARIO DAVID SORIA VILCAEVALUACION ANTERIOR</v>
      </c>
      <c r="R159">
        <v>2</v>
      </c>
      <c r="S159" t="s">
        <v>4</v>
      </c>
      <c r="T159" t="s">
        <v>21</v>
      </c>
      <c r="U159" s="17">
        <v>2</v>
      </c>
      <c r="V159" s="17" t="str" cm="1">
        <f t="array" ref="V159">_xlfn.IFS(U159=0,"Prenovato",U159=1,"Novato",U159=2,"Principiante avanzado",U159=3,"Competente",U159=4,"Proficiente",U159=5,"Master")</f>
        <v>Principiante avanzado</v>
      </c>
      <c r="W159" s="17">
        <v>3</v>
      </c>
      <c r="X159" s="17" t="str" cm="1">
        <f t="array" ref="X159">_xlfn.IFS(W159=0,"No evidenciado",W159=1,"Novato",W159=2,"Principiante avanzado",W159=3,"Competente",W159=4,"Proficiente",W159=5,"Master")</f>
        <v>Competente</v>
      </c>
      <c r="Y159" s="17">
        <v>2</v>
      </c>
      <c r="Z159" s="17" t="str" cm="1">
        <f t="array" ref="Z159">_xlfn.IFS(Y159=0,"No evidenciado",Y159=1,"Novato",Y159=2,"Principiante avanzado",Y159=3,"Competente",Y159=4,"Proficiente",Y159=5,"Master")</f>
        <v>Principiante avanzado</v>
      </c>
      <c r="AA159" s="17">
        <v>3</v>
      </c>
      <c r="AB159" s="17" t="str" cm="1">
        <f t="array" ref="AB159">_xlfn.IFS(AA159=0,"No evidenciado",AA159=1,"Novato",AA159=2,"Principiante avanzado",AA159=3,"Competente",AA159=4,"Proficiente",AA159=5,"Master")</f>
        <v>Competente</v>
      </c>
      <c r="AC159" s="17">
        <v>2</v>
      </c>
      <c r="AD159" s="17" t="str" cm="1">
        <f t="array" ref="AD159">_xlfn.IFS(AC159=0,"Prenovato",AC159=1,"Novato",AC159=2,"Principiante avanzado",AC159=3,"Competente",AC159=4,"Proficiente",AC159=5,"Master")</f>
        <v>Principiante avanzado</v>
      </c>
      <c r="AE159" s="17" t="s">
        <v>344</v>
      </c>
    </row>
    <row r="160" spans="1:31" x14ac:dyDescent="0.25">
      <c r="A160" t="s">
        <v>278</v>
      </c>
      <c r="B160" t="s">
        <v>285</v>
      </c>
      <c r="C160" t="s">
        <v>185</v>
      </c>
      <c r="D160" t="s">
        <v>223</v>
      </c>
      <c r="E160" t="s">
        <v>295</v>
      </c>
      <c r="F160" t="s">
        <v>312</v>
      </c>
      <c r="G160" t="s">
        <v>329</v>
      </c>
      <c r="H160" s="4"/>
      <c r="I160" s="1">
        <f t="shared" ca="1" si="12"/>
        <v>1483</v>
      </c>
      <c r="J160" s="1" t="str">
        <f t="shared" ca="1" si="13"/>
        <v>3. Mayor a 6 meses</v>
      </c>
      <c r="K160" t="str">
        <f t="shared" si="14"/>
        <v>NO</v>
      </c>
      <c r="L160" t="s">
        <v>186</v>
      </c>
      <c r="M160" t="s">
        <v>271</v>
      </c>
      <c r="N160" t="s">
        <v>187</v>
      </c>
      <c r="O160" t="s">
        <v>188</v>
      </c>
      <c r="P160" t="str">
        <f t="shared" si="15"/>
        <v>MARIO DAVID SORIA VILCACloudEVALUACION ANTERIOR</v>
      </c>
      <c r="Q160" t="str">
        <f>BASE[[#This Row],[NombresCalificado]]&amp;BASE[[#This Row],[TipoEvaluacion]]</f>
        <v>MARIO DAVID SORIA VILCAEVALUACION ANTERIOR</v>
      </c>
      <c r="R160">
        <v>2</v>
      </c>
      <c r="S160" t="s">
        <v>4</v>
      </c>
      <c r="T160" t="s">
        <v>21</v>
      </c>
      <c r="U160" s="17">
        <v>2</v>
      </c>
      <c r="V160" s="17" t="str" cm="1">
        <f t="array" ref="V160">_xlfn.IFS(U160=0,"Prenovato",U160=1,"Novato",U160=2,"Principiante avanzado",U160=3,"Competente",U160=4,"Proficiente",U160=5,"Master")</f>
        <v>Principiante avanzado</v>
      </c>
      <c r="W160" s="17">
        <v>3</v>
      </c>
      <c r="X160" s="17" t="str" cm="1">
        <f t="array" ref="X160">_xlfn.IFS(W160=0,"No evidenciado",W160=1,"Novato",W160=2,"Principiante avanzado",W160=3,"Competente",W160=4,"Proficiente",W160=5,"Master")</f>
        <v>Competente</v>
      </c>
      <c r="Y160" s="17">
        <v>2</v>
      </c>
      <c r="Z160" s="17" t="str" cm="1">
        <f t="array" ref="Z160">_xlfn.IFS(Y160=0,"No evidenciado",Y160=1,"Novato",Y160=2,"Principiante avanzado",Y160=3,"Competente",Y160=4,"Proficiente",Y160=5,"Master")</f>
        <v>Principiante avanzado</v>
      </c>
      <c r="AA160" s="17">
        <v>3</v>
      </c>
      <c r="AB160" s="17" t="str" cm="1">
        <f t="array" ref="AB160">_xlfn.IFS(AA160=0,"No evidenciado",AA160=1,"Novato",AA160=2,"Principiante avanzado",AA160=3,"Competente",AA160=4,"Proficiente",AA160=5,"Master")</f>
        <v>Competente</v>
      </c>
      <c r="AC160" s="17">
        <v>2</v>
      </c>
      <c r="AD160" s="17" t="str" cm="1">
        <f t="array" ref="AD160">_xlfn.IFS(AC160=0,"Prenovato",AC160=1,"Novato",AC160=2,"Principiante avanzado",AC160=3,"Competente",AC160=4,"Proficiente",AC160=5,"Master")</f>
        <v>Principiante avanzado</v>
      </c>
      <c r="AE160" s="17" t="s">
        <v>344</v>
      </c>
    </row>
    <row r="161" spans="1:31" x14ac:dyDescent="0.25">
      <c r="A161" t="s">
        <v>278</v>
      </c>
      <c r="B161" t="s">
        <v>285</v>
      </c>
      <c r="C161" t="s">
        <v>185</v>
      </c>
      <c r="D161" t="s">
        <v>223</v>
      </c>
      <c r="E161" t="s">
        <v>295</v>
      </c>
      <c r="F161" t="s">
        <v>312</v>
      </c>
      <c r="G161" t="s">
        <v>329</v>
      </c>
      <c r="H161" s="4"/>
      <c r="I161" s="1">
        <f t="shared" ca="1" si="12"/>
        <v>1483</v>
      </c>
      <c r="J161" s="1" t="str">
        <f t="shared" ca="1" si="13"/>
        <v>3. Mayor a 6 meses</v>
      </c>
      <c r="K161" t="str">
        <f t="shared" si="14"/>
        <v>NO</v>
      </c>
      <c r="L161" t="s">
        <v>186</v>
      </c>
      <c r="M161" t="s">
        <v>168</v>
      </c>
      <c r="N161" t="s">
        <v>188</v>
      </c>
      <c r="O161" t="s">
        <v>188</v>
      </c>
      <c r="P161" t="str">
        <f t="shared" si="15"/>
        <v>MARIO DAVID SORIA VILCABase de datos No-SQLEVALUACION ANTERIOR</v>
      </c>
      <c r="Q161" t="str">
        <f>BASE[[#This Row],[NombresCalificado]]&amp;BASE[[#This Row],[TipoEvaluacion]]</f>
        <v>MARIO DAVID SORIA VILCAEVALUACION ANTERIOR</v>
      </c>
      <c r="R161">
        <v>3</v>
      </c>
      <c r="S161" t="s">
        <v>5</v>
      </c>
      <c r="T161" t="s">
        <v>21</v>
      </c>
      <c r="U161" s="17">
        <v>2</v>
      </c>
      <c r="V161" s="17" t="str" cm="1">
        <f t="array" ref="V161">_xlfn.IFS(U161=0,"Prenovato",U161=1,"Novato",U161=2,"Principiante avanzado",U161=3,"Competente",U161=4,"Proficiente",U161=5,"Master")</f>
        <v>Principiante avanzado</v>
      </c>
      <c r="W161" s="17">
        <v>3</v>
      </c>
      <c r="X161" s="17" t="str" cm="1">
        <f t="array" ref="X161">_xlfn.IFS(W161=0,"No evidenciado",W161=1,"Novato",W161=2,"Principiante avanzado",W161=3,"Competente",W161=4,"Proficiente",W161=5,"Master")</f>
        <v>Competente</v>
      </c>
      <c r="Y161" s="17">
        <v>2</v>
      </c>
      <c r="Z161" s="17" t="str" cm="1">
        <f t="array" ref="Z161">_xlfn.IFS(Y161=0,"No evidenciado",Y161=1,"Novato",Y161=2,"Principiante avanzado",Y161=3,"Competente",Y161=4,"Proficiente",Y161=5,"Master")</f>
        <v>Principiante avanzado</v>
      </c>
      <c r="AA161" s="17">
        <v>3</v>
      </c>
      <c r="AB161" s="17" t="str" cm="1">
        <f t="array" ref="AB161">_xlfn.IFS(AA161=0,"No evidenciado",AA161=1,"Novato",AA161=2,"Principiante avanzado",AA161=3,"Competente",AA161=4,"Proficiente",AA161=5,"Master")</f>
        <v>Competente</v>
      </c>
      <c r="AC161" s="17">
        <v>2</v>
      </c>
      <c r="AD161" s="17" t="str" cm="1">
        <f t="array" ref="AD161">_xlfn.IFS(AC161=0,"Prenovato",AC161=1,"Novato",AC161=2,"Principiante avanzado",AC161=3,"Competente",AC161=4,"Proficiente",AC161=5,"Master")</f>
        <v>Principiante avanzado</v>
      </c>
      <c r="AE161" s="17" t="s">
        <v>344</v>
      </c>
    </row>
    <row r="162" spans="1:31" x14ac:dyDescent="0.25">
      <c r="A162" t="s">
        <v>278</v>
      </c>
      <c r="B162" t="s">
        <v>285</v>
      </c>
      <c r="C162" t="s">
        <v>185</v>
      </c>
      <c r="D162" t="s">
        <v>223</v>
      </c>
      <c r="E162" t="s">
        <v>295</v>
      </c>
      <c r="F162" t="s">
        <v>312</v>
      </c>
      <c r="G162" t="s">
        <v>329</v>
      </c>
      <c r="H162" s="4"/>
      <c r="I162" s="1">
        <f t="shared" ca="1" si="12"/>
        <v>1483</v>
      </c>
      <c r="J162" s="1" t="str">
        <f t="shared" ca="1" si="13"/>
        <v>3. Mayor a 6 meses</v>
      </c>
      <c r="K162" t="str">
        <f t="shared" si="14"/>
        <v>NO</v>
      </c>
      <c r="L162" t="s">
        <v>186</v>
      </c>
      <c r="M162" t="s">
        <v>170</v>
      </c>
      <c r="N162" t="s">
        <v>29</v>
      </c>
      <c r="O162" t="s">
        <v>29</v>
      </c>
      <c r="P162" t="str">
        <f t="shared" si="15"/>
        <v>MARIO DAVID SORIA VILCABase de datos relacionalEVALUACION ANTERIOR</v>
      </c>
      <c r="Q162" t="str">
        <f>BASE[[#This Row],[NombresCalificado]]&amp;BASE[[#This Row],[TipoEvaluacion]]</f>
        <v>MARIO DAVID SORIA VILCAEVALUACION ANTERIOR</v>
      </c>
      <c r="R162">
        <v>3</v>
      </c>
      <c r="S162" t="s">
        <v>5</v>
      </c>
      <c r="T162" t="s">
        <v>21</v>
      </c>
      <c r="U162" s="17">
        <v>2</v>
      </c>
      <c r="V162" s="17" t="str" cm="1">
        <f t="array" ref="V162">_xlfn.IFS(U162=0,"Prenovato",U162=1,"Novato",U162=2,"Principiante avanzado",U162=3,"Competente",U162=4,"Proficiente",U162=5,"Master")</f>
        <v>Principiante avanzado</v>
      </c>
      <c r="W162" s="17">
        <v>3</v>
      </c>
      <c r="X162" s="17" t="str" cm="1">
        <f t="array" ref="X162">_xlfn.IFS(W162=0,"No evidenciado",W162=1,"Novato",W162=2,"Principiante avanzado",W162=3,"Competente",W162=4,"Proficiente",W162=5,"Master")</f>
        <v>Competente</v>
      </c>
      <c r="Y162" s="17">
        <v>2</v>
      </c>
      <c r="Z162" s="17" t="str" cm="1">
        <f t="array" ref="Z162">_xlfn.IFS(Y162=0,"No evidenciado",Y162=1,"Novato",Y162=2,"Principiante avanzado",Y162=3,"Competente",Y162=4,"Proficiente",Y162=5,"Master")</f>
        <v>Principiante avanzado</v>
      </c>
      <c r="AA162" s="17">
        <v>3</v>
      </c>
      <c r="AB162" s="17" t="str" cm="1">
        <f t="array" ref="AB162">_xlfn.IFS(AA162=0,"No evidenciado",AA162=1,"Novato",AA162=2,"Principiante avanzado",AA162=3,"Competente",AA162=4,"Proficiente",AA162=5,"Master")</f>
        <v>Competente</v>
      </c>
      <c r="AC162" s="17">
        <v>2</v>
      </c>
      <c r="AD162" s="17" t="str" cm="1">
        <f t="array" ref="AD162">_xlfn.IFS(AC162=0,"Prenovato",AC162=1,"Novato",AC162=2,"Principiante avanzado",AC162=3,"Competente",AC162=4,"Proficiente",AC162=5,"Master")</f>
        <v>Principiante avanzado</v>
      </c>
      <c r="AE162" s="17" t="s">
        <v>344</v>
      </c>
    </row>
    <row r="163" spans="1:31" x14ac:dyDescent="0.25">
      <c r="A163" t="s">
        <v>278</v>
      </c>
      <c r="B163" t="s">
        <v>285</v>
      </c>
      <c r="C163" t="s">
        <v>185</v>
      </c>
      <c r="D163" t="s">
        <v>223</v>
      </c>
      <c r="E163" t="s">
        <v>295</v>
      </c>
      <c r="F163" t="s">
        <v>312</v>
      </c>
      <c r="G163" t="s">
        <v>329</v>
      </c>
      <c r="H163" s="4"/>
      <c r="I163" s="1">
        <f t="shared" ca="1" si="12"/>
        <v>1483</v>
      </c>
      <c r="J163" s="1" t="str">
        <f t="shared" ca="1" si="13"/>
        <v>3. Mayor a 6 meses</v>
      </c>
      <c r="K163" t="str">
        <f t="shared" si="14"/>
        <v>NO</v>
      </c>
      <c r="L163" t="s">
        <v>186</v>
      </c>
      <c r="M163" t="s">
        <v>58</v>
      </c>
      <c r="N163" t="s">
        <v>29</v>
      </c>
      <c r="O163" t="s">
        <v>29</v>
      </c>
      <c r="P163" t="str">
        <f t="shared" si="15"/>
        <v>MARIO DAVID SORIA VILCAControl de versionesEVALUACION ANTERIOR</v>
      </c>
      <c r="Q163" t="str">
        <f>BASE[[#This Row],[NombresCalificado]]&amp;BASE[[#This Row],[TipoEvaluacion]]</f>
        <v>MARIO DAVID SORIA VILCAEVALUACION ANTERIOR</v>
      </c>
      <c r="R163">
        <v>3</v>
      </c>
      <c r="S163" t="s">
        <v>5</v>
      </c>
      <c r="T163" t="s">
        <v>21</v>
      </c>
      <c r="U163" s="17">
        <v>2</v>
      </c>
      <c r="V163" s="17" t="str" cm="1">
        <f t="array" ref="V163">_xlfn.IFS(U163=0,"Prenovato",U163=1,"Novato",U163=2,"Principiante avanzado",U163=3,"Competente",U163=4,"Proficiente",U163=5,"Master")</f>
        <v>Principiante avanzado</v>
      </c>
      <c r="W163" s="17">
        <v>3</v>
      </c>
      <c r="X163" s="17" t="str" cm="1">
        <f t="array" ref="X163">_xlfn.IFS(W163=0,"No evidenciado",W163=1,"Novato",W163=2,"Principiante avanzado",W163=3,"Competente",W163=4,"Proficiente",W163=5,"Master")</f>
        <v>Competente</v>
      </c>
      <c r="Y163" s="17">
        <v>2</v>
      </c>
      <c r="Z163" s="17" t="str" cm="1">
        <f t="array" ref="Z163">_xlfn.IFS(Y163=0,"No evidenciado",Y163=1,"Novato",Y163=2,"Principiante avanzado",Y163=3,"Competente",Y163=4,"Proficiente",Y163=5,"Master")</f>
        <v>Principiante avanzado</v>
      </c>
      <c r="AA163" s="17">
        <v>3</v>
      </c>
      <c r="AB163" s="17" t="str" cm="1">
        <f t="array" ref="AB163">_xlfn.IFS(AA163=0,"No evidenciado",AA163=1,"Novato",AA163=2,"Principiante avanzado",AA163=3,"Competente",AA163=4,"Proficiente",AA163=5,"Master")</f>
        <v>Competente</v>
      </c>
      <c r="AC163" s="17">
        <v>2</v>
      </c>
      <c r="AD163" s="17" t="str" cm="1">
        <f t="array" ref="AD163">_xlfn.IFS(AC163=0,"Prenovato",AC163=1,"Novato",AC163=2,"Principiante avanzado",AC163=3,"Competente",AC163=4,"Proficiente",AC163=5,"Master")</f>
        <v>Principiante avanzado</v>
      </c>
      <c r="AE163" s="17" t="s">
        <v>344</v>
      </c>
    </row>
    <row r="164" spans="1:31" x14ac:dyDescent="0.25">
      <c r="A164" t="s">
        <v>278</v>
      </c>
      <c r="B164" t="s">
        <v>285</v>
      </c>
      <c r="C164" t="s">
        <v>185</v>
      </c>
      <c r="D164" t="s">
        <v>223</v>
      </c>
      <c r="E164" t="s">
        <v>295</v>
      </c>
      <c r="F164" t="s">
        <v>312</v>
      </c>
      <c r="G164" t="s">
        <v>329</v>
      </c>
      <c r="H164" s="4"/>
      <c r="I164" s="1">
        <f t="shared" ca="1" si="12"/>
        <v>1483</v>
      </c>
      <c r="J164" s="1" t="str">
        <f t="shared" ca="1" si="13"/>
        <v>3. Mayor a 6 meses</v>
      </c>
      <c r="K164" t="str">
        <f t="shared" si="14"/>
        <v>NO</v>
      </c>
      <c r="L164" t="s">
        <v>186</v>
      </c>
      <c r="M164" t="s">
        <v>169</v>
      </c>
      <c r="N164" t="s">
        <v>187</v>
      </c>
      <c r="O164" t="s">
        <v>188</v>
      </c>
      <c r="P164" t="str">
        <f t="shared" si="15"/>
        <v>MARIO DAVID SORIA VILCACI-CDEVALUACION ANTERIOR</v>
      </c>
      <c r="Q164" t="str">
        <f>BASE[[#This Row],[NombresCalificado]]&amp;BASE[[#This Row],[TipoEvaluacion]]</f>
        <v>MARIO DAVID SORIA VILCAEVALUACION ANTERIOR</v>
      </c>
      <c r="R164">
        <v>3</v>
      </c>
      <c r="S164" t="s">
        <v>5</v>
      </c>
      <c r="T164" t="s">
        <v>21</v>
      </c>
      <c r="U164" s="17">
        <v>2</v>
      </c>
      <c r="V164" s="17" t="str" cm="1">
        <f t="array" ref="V164">_xlfn.IFS(U164=0,"Prenovato",U164=1,"Novato",U164=2,"Principiante avanzado",U164=3,"Competente",U164=4,"Proficiente",U164=5,"Master")</f>
        <v>Principiante avanzado</v>
      </c>
      <c r="W164" s="17">
        <v>3</v>
      </c>
      <c r="X164" s="17" t="str" cm="1">
        <f t="array" ref="X164">_xlfn.IFS(W164=0,"No evidenciado",W164=1,"Novato",W164=2,"Principiante avanzado",W164=3,"Competente",W164=4,"Proficiente",W164=5,"Master")</f>
        <v>Competente</v>
      </c>
      <c r="Y164" s="17">
        <v>2</v>
      </c>
      <c r="Z164" s="17" t="str" cm="1">
        <f t="array" ref="Z164">_xlfn.IFS(Y164=0,"No evidenciado",Y164=1,"Novato",Y164=2,"Principiante avanzado",Y164=3,"Competente",Y164=4,"Proficiente",Y164=5,"Master")</f>
        <v>Principiante avanzado</v>
      </c>
      <c r="AA164" s="17">
        <v>3</v>
      </c>
      <c r="AB164" s="17" t="str" cm="1">
        <f t="array" ref="AB164">_xlfn.IFS(AA164=0,"No evidenciado",AA164=1,"Novato",AA164=2,"Principiante avanzado",AA164=3,"Competente",AA164=4,"Proficiente",AA164=5,"Master")</f>
        <v>Competente</v>
      </c>
      <c r="AC164" s="17">
        <v>2</v>
      </c>
      <c r="AD164" s="17" t="str" cm="1">
        <f t="array" ref="AD164">_xlfn.IFS(AC164=0,"Prenovato",AC164=1,"Novato",AC164=2,"Principiante avanzado",AC164=3,"Competente",AC164=4,"Proficiente",AC164=5,"Master")</f>
        <v>Principiante avanzado</v>
      </c>
      <c r="AE164" s="17" t="s">
        <v>344</v>
      </c>
    </row>
    <row r="165" spans="1:31" x14ac:dyDescent="0.25">
      <c r="A165" t="s">
        <v>278</v>
      </c>
      <c r="B165" t="s">
        <v>285</v>
      </c>
      <c r="C165" t="s">
        <v>185</v>
      </c>
      <c r="D165" t="s">
        <v>223</v>
      </c>
      <c r="E165" t="s">
        <v>295</v>
      </c>
      <c r="F165" t="s">
        <v>312</v>
      </c>
      <c r="G165" t="s">
        <v>329</v>
      </c>
      <c r="H165" s="4"/>
      <c r="I165" s="1">
        <f t="shared" ca="1" si="12"/>
        <v>1483</v>
      </c>
      <c r="J165" s="1" t="str">
        <f t="shared" ca="1" si="13"/>
        <v>3. Mayor a 6 meses</v>
      </c>
      <c r="K165" t="str">
        <f t="shared" si="14"/>
        <v>NO</v>
      </c>
      <c r="L165" t="s">
        <v>186</v>
      </c>
      <c r="M165" t="s">
        <v>269</v>
      </c>
      <c r="N165" t="s">
        <v>188</v>
      </c>
      <c r="O165" t="s">
        <v>188</v>
      </c>
      <c r="P165" t="str">
        <f t="shared" si="15"/>
        <v>MARIO DAVID SORIA VILCAWarehouseEVALUACION ANTERIOR</v>
      </c>
      <c r="Q165" t="str">
        <f>BASE[[#This Row],[NombresCalificado]]&amp;BASE[[#This Row],[TipoEvaluacion]]</f>
        <v>MARIO DAVID SORIA VILCAEVALUACION ANTERIOR</v>
      </c>
      <c r="R165">
        <v>2</v>
      </c>
      <c r="S165" t="s">
        <v>4</v>
      </c>
      <c r="T165" t="s">
        <v>21</v>
      </c>
      <c r="U165" s="17">
        <v>2</v>
      </c>
      <c r="V165" s="17" t="str" cm="1">
        <f t="array" ref="V165">_xlfn.IFS(U165=0,"Prenovato",U165=1,"Novato",U165=2,"Principiante avanzado",U165=3,"Competente",U165=4,"Proficiente",U165=5,"Master")</f>
        <v>Principiante avanzado</v>
      </c>
      <c r="W165" s="17">
        <v>3</v>
      </c>
      <c r="X165" s="17" t="str" cm="1">
        <f t="array" ref="X165">_xlfn.IFS(W165=0,"No evidenciado",W165=1,"Novato",W165=2,"Principiante avanzado",W165=3,"Competente",W165=4,"Proficiente",W165=5,"Master")</f>
        <v>Competente</v>
      </c>
      <c r="Y165" s="17">
        <v>2</v>
      </c>
      <c r="Z165" s="17" t="str" cm="1">
        <f t="array" ref="Z165">_xlfn.IFS(Y165=0,"No evidenciado",Y165=1,"Novato",Y165=2,"Principiante avanzado",Y165=3,"Competente",Y165=4,"Proficiente",Y165=5,"Master")</f>
        <v>Principiante avanzado</v>
      </c>
      <c r="AA165" s="17">
        <v>3</v>
      </c>
      <c r="AB165" s="17" t="str" cm="1">
        <f t="array" ref="AB165">_xlfn.IFS(AA165=0,"No evidenciado",AA165=1,"Novato",AA165=2,"Principiante avanzado",AA165=3,"Competente",AA165=4,"Proficiente",AA165=5,"Master")</f>
        <v>Competente</v>
      </c>
      <c r="AC165" s="17">
        <v>2</v>
      </c>
      <c r="AD165" s="17" t="str" cm="1">
        <f t="array" ref="AD165">_xlfn.IFS(AC165=0,"Prenovato",AC165=1,"Novato",AC165=2,"Principiante avanzado",AC165=3,"Competente",AC165=4,"Proficiente",AC165=5,"Master")</f>
        <v>Principiante avanzado</v>
      </c>
      <c r="AE165" s="17" t="s">
        <v>344</v>
      </c>
    </row>
    <row r="166" spans="1:31" x14ac:dyDescent="0.25">
      <c r="A166" t="s">
        <v>278</v>
      </c>
      <c r="B166" t="s">
        <v>285</v>
      </c>
      <c r="C166" t="s">
        <v>185</v>
      </c>
      <c r="D166" t="s">
        <v>223</v>
      </c>
      <c r="E166" t="s">
        <v>295</v>
      </c>
      <c r="F166" t="s">
        <v>312</v>
      </c>
      <c r="G166" t="s">
        <v>329</v>
      </c>
      <c r="H166" s="4"/>
      <c r="I166" s="1">
        <f t="shared" ca="1" si="12"/>
        <v>1483</v>
      </c>
      <c r="J166" s="1" t="str">
        <f t="shared" ca="1" si="13"/>
        <v>3. Mayor a 6 meses</v>
      </c>
      <c r="K166" t="str">
        <f t="shared" si="14"/>
        <v>NO</v>
      </c>
      <c r="L166" t="s">
        <v>186</v>
      </c>
      <c r="M166" t="s">
        <v>268</v>
      </c>
      <c r="N166" t="s">
        <v>188</v>
      </c>
      <c r="O166" t="s">
        <v>188</v>
      </c>
      <c r="P166" t="str">
        <f t="shared" si="15"/>
        <v>MARIO DAVID SORIA VILCAGobernanza de TIEVALUACION ANTERIOR</v>
      </c>
      <c r="Q166" t="str">
        <f>BASE[[#This Row],[NombresCalificado]]&amp;BASE[[#This Row],[TipoEvaluacion]]</f>
        <v>MARIO DAVID SORIA VILCAEVALUACION ANTERIOR</v>
      </c>
      <c r="R166">
        <v>1</v>
      </c>
      <c r="S166" t="s">
        <v>6</v>
      </c>
      <c r="T166" t="s">
        <v>21</v>
      </c>
      <c r="U166" s="17">
        <v>2</v>
      </c>
      <c r="V166" s="17" t="str" cm="1">
        <f t="array" ref="V166">_xlfn.IFS(U166=0,"Prenovato",U166=1,"Novato",U166=2,"Principiante avanzado",U166=3,"Competente",U166=4,"Proficiente",U166=5,"Master")</f>
        <v>Principiante avanzado</v>
      </c>
      <c r="W166" s="17">
        <v>3</v>
      </c>
      <c r="X166" s="17" t="str" cm="1">
        <f t="array" ref="X166">_xlfn.IFS(W166=0,"No evidenciado",W166=1,"Novato",W166=2,"Principiante avanzado",W166=3,"Competente",W166=4,"Proficiente",W166=5,"Master")</f>
        <v>Competente</v>
      </c>
      <c r="Y166" s="17">
        <v>2</v>
      </c>
      <c r="Z166" s="17" t="str" cm="1">
        <f t="array" ref="Z166">_xlfn.IFS(Y166=0,"No evidenciado",Y166=1,"Novato",Y166=2,"Principiante avanzado",Y166=3,"Competente",Y166=4,"Proficiente",Y166=5,"Master")</f>
        <v>Principiante avanzado</v>
      </c>
      <c r="AA166" s="17">
        <v>3</v>
      </c>
      <c r="AB166" s="17" t="str" cm="1">
        <f t="array" ref="AB166">_xlfn.IFS(AA166=0,"No evidenciado",AA166=1,"Novato",AA166=2,"Principiante avanzado",AA166=3,"Competente",AA166=4,"Proficiente",AA166=5,"Master")</f>
        <v>Competente</v>
      </c>
      <c r="AC166" s="17">
        <v>2</v>
      </c>
      <c r="AD166" s="17" t="str" cm="1">
        <f t="array" ref="AD166">_xlfn.IFS(AC166=0,"Prenovato",AC166=1,"Novato",AC166=2,"Principiante avanzado",AC166=3,"Competente",AC166=4,"Proficiente",AC166=5,"Master")</f>
        <v>Principiante avanzado</v>
      </c>
      <c r="AE166" s="17" t="s">
        <v>344</v>
      </c>
    </row>
    <row r="167" spans="1:31" x14ac:dyDescent="0.25">
      <c r="A167" t="s">
        <v>278</v>
      </c>
      <c r="B167" t="s">
        <v>285</v>
      </c>
      <c r="C167" t="s">
        <v>185</v>
      </c>
      <c r="D167" t="s">
        <v>223</v>
      </c>
      <c r="E167" t="s">
        <v>295</v>
      </c>
      <c r="F167" t="s">
        <v>312</v>
      </c>
      <c r="G167" t="s">
        <v>329</v>
      </c>
      <c r="H167" s="4"/>
      <c r="I167" s="1">
        <f t="shared" ca="1" si="12"/>
        <v>1483</v>
      </c>
      <c r="J167" s="1" t="str">
        <f t="shared" ca="1" si="13"/>
        <v>3. Mayor a 6 meses</v>
      </c>
      <c r="K167" t="str">
        <f t="shared" si="14"/>
        <v>NO</v>
      </c>
      <c r="L167" t="s">
        <v>186</v>
      </c>
      <c r="M167" t="s">
        <v>267</v>
      </c>
      <c r="N167" t="s">
        <v>187</v>
      </c>
      <c r="O167" t="s">
        <v>188</v>
      </c>
      <c r="P167" t="str">
        <f t="shared" si="15"/>
        <v>MARIO DAVID SORIA VILCASistemas operativos y redesEVALUACION ANTERIOR</v>
      </c>
      <c r="Q167" t="str">
        <f>BASE[[#This Row],[NombresCalificado]]&amp;BASE[[#This Row],[TipoEvaluacion]]</f>
        <v>MARIO DAVID SORIA VILCAEVALUACION ANTERIOR</v>
      </c>
      <c r="R167">
        <v>3</v>
      </c>
      <c r="S167" t="s">
        <v>5</v>
      </c>
      <c r="T167" t="s">
        <v>21</v>
      </c>
      <c r="U167" s="17">
        <v>2</v>
      </c>
      <c r="V167" s="17" t="str" cm="1">
        <f t="array" ref="V167">_xlfn.IFS(U167=0,"Prenovato",U167=1,"Novato",U167=2,"Principiante avanzado",U167=3,"Competente",U167=4,"Proficiente",U167=5,"Master")</f>
        <v>Principiante avanzado</v>
      </c>
      <c r="W167" s="17">
        <v>3</v>
      </c>
      <c r="X167" s="17" t="str" cm="1">
        <f t="array" ref="X167">_xlfn.IFS(W167=0,"No evidenciado",W167=1,"Novato",W167=2,"Principiante avanzado",W167=3,"Competente",W167=4,"Proficiente",W167=5,"Master")</f>
        <v>Competente</v>
      </c>
      <c r="Y167" s="17">
        <v>2</v>
      </c>
      <c r="Z167" s="17" t="str" cm="1">
        <f t="array" ref="Z167">_xlfn.IFS(Y167=0,"No evidenciado",Y167=1,"Novato",Y167=2,"Principiante avanzado",Y167=3,"Competente",Y167=4,"Proficiente",Y167=5,"Master")</f>
        <v>Principiante avanzado</v>
      </c>
      <c r="AA167" s="17">
        <v>3</v>
      </c>
      <c r="AB167" s="17" t="str" cm="1">
        <f t="array" ref="AB167">_xlfn.IFS(AA167=0,"No evidenciado",AA167=1,"Novato",AA167=2,"Principiante avanzado",AA167=3,"Competente",AA167=4,"Proficiente",AA167=5,"Master")</f>
        <v>Competente</v>
      </c>
      <c r="AC167" s="17">
        <v>2</v>
      </c>
      <c r="AD167" s="17" t="str" cm="1">
        <f t="array" ref="AD167">_xlfn.IFS(AC167=0,"Prenovato",AC167=1,"Novato",AC167=2,"Principiante avanzado",AC167=3,"Competente",AC167=4,"Proficiente",AC167=5,"Master")</f>
        <v>Principiante avanzado</v>
      </c>
      <c r="AE167" s="17" t="s">
        <v>344</v>
      </c>
    </row>
    <row r="168" spans="1:31" x14ac:dyDescent="0.25">
      <c r="A168" t="s">
        <v>278</v>
      </c>
      <c r="B168" t="s">
        <v>285</v>
      </c>
      <c r="C168" t="s">
        <v>185</v>
      </c>
      <c r="D168" t="s">
        <v>223</v>
      </c>
      <c r="E168" t="s">
        <v>295</v>
      </c>
      <c r="F168" t="s">
        <v>312</v>
      </c>
      <c r="G168" t="s">
        <v>329</v>
      </c>
      <c r="H168" s="4"/>
      <c r="I168" s="1">
        <f t="shared" ca="1" si="12"/>
        <v>1483</v>
      </c>
      <c r="J168" s="1" t="str">
        <f t="shared" ca="1" si="13"/>
        <v>3. Mayor a 6 meses</v>
      </c>
      <c r="K168" t="str">
        <f t="shared" si="14"/>
        <v>NO</v>
      </c>
      <c r="L168" t="s">
        <v>186</v>
      </c>
      <c r="M168" t="s">
        <v>193</v>
      </c>
      <c r="N168" t="s">
        <v>29</v>
      </c>
      <c r="O168" t="s">
        <v>29</v>
      </c>
      <c r="P168" t="str">
        <f t="shared" si="15"/>
        <v>MARIO DAVID SORIA VILCAPruebas para desarrolladoresEVALUACION ANTERIOR</v>
      </c>
      <c r="Q168" t="str">
        <f>BASE[[#This Row],[NombresCalificado]]&amp;BASE[[#This Row],[TipoEvaluacion]]</f>
        <v>MARIO DAVID SORIA VILCAEVALUACION ANTERIOR</v>
      </c>
      <c r="R168">
        <v>2</v>
      </c>
      <c r="S168" t="s">
        <v>4</v>
      </c>
      <c r="T168" t="s">
        <v>21</v>
      </c>
      <c r="U168" s="17">
        <v>2</v>
      </c>
      <c r="V168" s="17" t="str" cm="1">
        <f t="array" ref="V168">_xlfn.IFS(U168=0,"Prenovato",U168=1,"Novato",U168=2,"Principiante avanzado",U168=3,"Competente",U168=4,"Proficiente",U168=5,"Master")</f>
        <v>Principiante avanzado</v>
      </c>
      <c r="W168" s="17">
        <v>3</v>
      </c>
      <c r="X168" s="17" t="str" cm="1">
        <f t="array" ref="X168">_xlfn.IFS(W168=0,"No evidenciado",W168=1,"Novato",W168=2,"Principiante avanzado",W168=3,"Competente",W168=4,"Proficiente",W168=5,"Master")</f>
        <v>Competente</v>
      </c>
      <c r="Y168" s="17">
        <v>2</v>
      </c>
      <c r="Z168" s="17" t="str" cm="1">
        <f t="array" ref="Z168">_xlfn.IFS(Y168=0,"No evidenciado",Y168=1,"Novato",Y168=2,"Principiante avanzado",Y168=3,"Competente",Y168=4,"Proficiente",Y168=5,"Master")</f>
        <v>Principiante avanzado</v>
      </c>
      <c r="AA168" s="17">
        <v>3</v>
      </c>
      <c r="AB168" s="17" t="str" cm="1">
        <f t="array" ref="AB168">_xlfn.IFS(AA168=0,"No evidenciado",AA168=1,"Novato",AA168=2,"Principiante avanzado",AA168=3,"Competente",AA168=4,"Proficiente",AA168=5,"Master")</f>
        <v>Competente</v>
      </c>
      <c r="AC168" s="17">
        <v>2</v>
      </c>
      <c r="AD168" s="17" t="str" cm="1">
        <f t="array" ref="AD168">_xlfn.IFS(AC168=0,"Prenovato",AC168=1,"Novato",AC168=2,"Principiante avanzado",AC168=3,"Competente",AC168=4,"Proficiente",AC168=5,"Master")</f>
        <v>Principiante avanzado</v>
      </c>
      <c r="AE168" s="17" t="s">
        <v>344</v>
      </c>
    </row>
    <row r="169" spans="1:31" x14ac:dyDescent="0.25">
      <c r="A169" t="s">
        <v>278</v>
      </c>
      <c r="B169" t="s">
        <v>285</v>
      </c>
      <c r="C169" t="s">
        <v>185</v>
      </c>
      <c r="D169" t="s">
        <v>223</v>
      </c>
      <c r="E169" t="s">
        <v>295</v>
      </c>
      <c r="F169" t="s">
        <v>312</v>
      </c>
      <c r="G169" t="s">
        <v>329</v>
      </c>
      <c r="H169" s="4"/>
      <c r="I169" s="1">
        <f t="shared" ca="1" si="12"/>
        <v>1483</v>
      </c>
      <c r="J169" s="1" t="str">
        <f t="shared" ca="1" si="13"/>
        <v>3. Mayor a 6 meses</v>
      </c>
      <c r="K169" t="str">
        <f t="shared" si="14"/>
        <v>NO</v>
      </c>
      <c r="L169" t="s">
        <v>186</v>
      </c>
      <c r="M169" t="s">
        <v>192</v>
      </c>
      <c r="N169" t="s">
        <v>188</v>
      </c>
      <c r="O169" t="s">
        <v>188</v>
      </c>
      <c r="P169" t="str">
        <f t="shared" si="15"/>
        <v>MARIO DAVID SORIA VILCASREEVALUACION ANTERIOR</v>
      </c>
      <c r="Q169" t="str">
        <f>BASE[[#This Row],[NombresCalificado]]&amp;BASE[[#This Row],[TipoEvaluacion]]</f>
        <v>MARIO DAVID SORIA VILCAEVALUACION ANTERIOR</v>
      </c>
      <c r="R169">
        <v>1</v>
      </c>
      <c r="S169" t="s">
        <v>6</v>
      </c>
      <c r="T169" t="s">
        <v>21</v>
      </c>
      <c r="U169" s="17">
        <v>2</v>
      </c>
      <c r="V169" s="17" t="str" cm="1">
        <f t="array" ref="V169">_xlfn.IFS(U169=0,"Prenovato",U169=1,"Novato",U169=2,"Principiante avanzado",U169=3,"Competente",U169=4,"Proficiente",U169=5,"Master")</f>
        <v>Principiante avanzado</v>
      </c>
      <c r="W169" s="17">
        <v>3</v>
      </c>
      <c r="X169" s="17" t="str" cm="1">
        <f t="array" ref="X169">_xlfn.IFS(W169=0,"No evidenciado",W169=1,"Novato",W169=2,"Principiante avanzado",W169=3,"Competente",W169=4,"Proficiente",W169=5,"Master")</f>
        <v>Competente</v>
      </c>
      <c r="Y169" s="17">
        <v>2</v>
      </c>
      <c r="Z169" s="17" t="str" cm="1">
        <f t="array" ref="Z169">_xlfn.IFS(Y169=0,"No evidenciado",Y169=1,"Novato",Y169=2,"Principiante avanzado",Y169=3,"Competente",Y169=4,"Proficiente",Y169=5,"Master")</f>
        <v>Principiante avanzado</v>
      </c>
      <c r="AA169" s="17">
        <v>3</v>
      </c>
      <c r="AB169" s="17" t="str" cm="1">
        <f t="array" ref="AB169">_xlfn.IFS(AA169=0,"No evidenciado",AA169=1,"Novato",AA169=2,"Principiante avanzado",AA169=3,"Competente",AA169=4,"Proficiente",AA169=5,"Master")</f>
        <v>Competente</v>
      </c>
      <c r="AC169" s="17">
        <v>2</v>
      </c>
      <c r="AD169" s="17" t="str" cm="1">
        <f t="array" ref="AD169">_xlfn.IFS(AC169=0,"Prenovato",AC169=1,"Novato",AC169=2,"Principiante avanzado",AC169=3,"Competente",AC169=4,"Proficiente",AC169=5,"Master")</f>
        <v>Principiante avanzado</v>
      </c>
      <c r="AE169" s="17" t="s">
        <v>344</v>
      </c>
    </row>
    <row r="170" spans="1:31" x14ac:dyDescent="0.25">
      <c r="A170" t="s">
        <v>278</v>
      </c>
      <c r="B170" t="s">
        <v>285</v>
      </c>
      <c r="C170" t="s">
        <v>185</v>
      </c>
      <c r="D170" t="s">
        <v>223</v>
      </c>
      <c r="E170" t="s">
        <v>295</v>
      </c>
      <c r="F170" t="s">
        <v>312</v>
      </c>
      <c r="G170" t="s">
        <v>329</v>
      </c>
      <c r="H170" s="4"/>
      <c r="I170" s="1">
        <f t="shared" ca="1" si="12"/>
        <v>1483</v>
      </c>
      <c r="J170" s="1" t="str">
        <f t="shared" ca="1" si="13"/>
        <v>3. Mayor a 6 meses</v>
      </c>
      <c r="K170" t="str">
        <f t="shared" si="14"/>
        <v>NO</v>
      </c>
      <c r="L170" t="s">
        <v>186</v>
      </c>
      <c r="M170" t="s">
        <v>265</v>
      </c>
      <c r="N170" t="s">
        <v>29</v>
      </c>
      <c r="O170" t="s">
        <v>29</v>
      </c>
      <c r="P170" t="str">
        <f t="shared" si="15"/>
        <v>MARIO DAVID SORIA VILCAJavaEVALUACION ANTERIOR</v>
      </c>
      <c r="Q170" t="str">
        <f>BASE[[#This Row],[NombresCalificado]]&amp;BASE[[#This Row],[TipoEvaluacion]]</f>
        <v>MARIO DAVID SORIA VILCAEVALUACION ANTERIOR</v>
      </c>
      <c r="R170">
        <v>3</v>
      </c>
      <c r="S170" t="s">
        <v>5</v>
      </c>
      <c r="T170" t="s">
        <v>21</v>
      </c>
      <c r="U170" s="17">
        <v>2</v>
      </c>
      <c r="V170" s="17" t="str" cm="1">
        <f t="array" ref="V170">_xlfn.IFS(U170=0,"Prenovato",U170=1,"Novato",U170=2,"Principiante avanzado",U170=3,"Competente",U170=4,"Proficiente",U170=5,"Master")</f>
        <v>Principiante avanzado</v>
      </c>
      <c r="W170" s="17">
        <v>3</v>
      </c>
      <c r="X170" s="17" t="str" cm="1">
        <f t="array" ref="X170">_xlfn.IFS(W170=0,"No evidenciado",W170=1,"Novato",W170=2,"Principiante avanzado",W170=3,"Competente",W170=4,"Proficiente",W170=5,"Master")</f>
        <v>Competente</v>
      </c>
      <c r="Y170" s="17">
        <v>2</v>
      </c>
      <c r="Z170" s="17" t="str" cm="1">
        <f t="array" ref="Z170">_xlfn.IFS(Y170=0,"No evidenciado",Y170=1,"Novato",Y170=2,"Principiante avanzado",Y170=3,"Competente",Y170=4,"Proficiente",Y170=5,"Master")</f>
        <v>Principiante avanzado</v>
      </c>
      <c r="AA170" s="17">
        <v>3</v>
      </c>
      <c r="AB170" s="17" t="str" cm="1">
        <f t="array" ref="AB170">_xlfn.IFS(AA170=0,"No evidenciado",AA170=1,"Novato",AA170=2,"Principiante avanzado",AA170=3,"Competente",AA170=4,"Proficiente",AA170=5,"Master")</f>
        <v>Competente</v>
      </c>
      <c r="AC170" s="17">
        <v>2</v>
      </c>
      <c r="AD170" s="17" t="str" cm="1">
        <f t="array" ref="AD170">_xlfn.IFS(AC170=0,"Prenovato",AC170=1,"Novato",AC170=2,"Principiante avanzado",AC170=3,"Competente",AC170=4,"Proficiente",AC170=5,"Master")</f>
        <v>Principiante avanzado</v>
      </c>
      <c r="AE170" s="17" t="s">
        <v>344</v>
      </c>
    </row>
    <row r="171" spans="1:31" x14ac:dyDescent="0.25">
      <c r="A171" t="s">
        <v>278</v>
      </c>
      <c r="B171" t="s">
        <v>285</v>
      </c>
      <c r="C171" t="s">
        <v>185</v>
      </c>
      <c r="D171" t="s">
        <v>223</v>
      </c>
      <c r="E171" t="s">
        <v>295</v>
      </c>
      <c r="F171" t="s">
        <v>312</v>
      </c>
      <c r="G171" t="s">
        <v>329</v>
      </c>
      <c r="H171" s="4"/>
      <c r="I171" s="1">
        <f t="shared" ca="1" si="12"/>
        <v>1483</v>
      </c>
      <c r="J171" s="1" t="str">
        <f t="shared" ca="1" si="13"/>
        <v>3. Mayor a 6 meses</v>
      </c>
      <c r="K171" t="str">
        <f t="shared" si="14"/>
        <v>NO</v>
      </c>
      <c r="L171" t="s">
        <v>186</v>
      </c>
      <c r="M171" t="s">
        <v>191</v>
      </c>
      <c r="N171" t="s">
        <v>187</v>
      </c>
      <c r="O171" t="s">
        <v>188</v>
      </c>
      <c r="P171" t="str">
        <f t="shared" si="15"/>
        <v>MARIO DAVID SORIA VILCASeguridadEVALUACION ANTERIOR</v>
      </c>
      <c r="Q171" t="str">
        <f>BASE[[#This Row],[NombresCalificado]]&amp;BASE[[#This Row],[TipoEvaluacion]]</f>
        <v>MARIO DAVID SORIA VILCAEVALUACION ANTERIOR</v>
      </c>
      <c r="R171">
        <v>2</v>
      </c>
      <c r="S171" t="s">
        <v>4</v>
      </c>
      <c r="T171" t="s">
        <v>21</v>
      </c>
      <c r="U171" s="17">
        <v>2</v>
      </c>
      <c r="V171" s="17" t="str" cm="1">
        <f t="array" ref="V171">_xlfn.IFS(U171=0,"Prenovato",U171=1,"Novato",U171=2,"Principiante avanzado",U171=3,"Competente",U171=4,"Proficiente",U171=5,"Master")</f>
        <v>Principiante avanzado</v>
      </c>
      <c r="W171" s="17">
        <v>3</v>
      </c>
      <c r="X171" s="17" t="str" cm="1">
        <f t="array" ref="X171">_xlfn.IFS(W171=0,"No evidenciado",W171=1,"Novato",W171=2,"Principiante avanzado",W171=3,"Competente",W171=4,"Proficiente",W171=5,"Master")</f>
        <v>Competente</v>
      </c>
      <c r="Y171" s="17">
        <v>2</v>
      </c>
      <c r="Z171" s="17" t="str" cm="1">
        <f t="array" ref="Z171">_xlfn.IFS(Y171=0,"No evidenciado",Y171=1,"Novato",Y171=2,"Principiante avanzado",Y171=3,"Competente",Y171=4,"Proficiente",Y171=5,"Master")</f>
        <v>Principiante avanzado</v>
      </c>
      <c r="AA171" s="17">
        <v>3</v>
      </c>
      <c r="AB171" s="17" t="str" cm="1">
        <f t="array" ref="AB171">_xlfn.IFS(AA171=0,"No evidenciado",AA171=1,"Novato",AA171=2,"Principiante avanzado",AA171=3,"Competente",AA171=4,"Proficiente",AA171=5,"Master")</f>
        <v>Competente</v>
      </c>
      <c r="AC171" s="17">
        <v>2</v>
      </c>
      <c r="AD171" s="17" t="str" cm="1">
        <f t="array" ref="AD171">_xlfn.IFS(AC171=0,"Prenovato",AC171=1,"Novato",AC171=2,"Principiante avanzado",AC171=3,"Competente",AC171=4,"Proficiente",AC171=5,"Master")</f>
        <v>Principiante avanzado</v>
      </c>
      <c r="AE171" s="17" t="s">
        <v>344</v>
      </c>
    </row>
    <row r="172" spans="1:31" x14ac:dyDescent="0.25">
      <c r="A172" t="s">
        <v>203</v>
      </c>
      <c r="B172" t="s">
        <v>215</v>
      </c>
      <c r="C172" t="s">
        <v>221</v>
      </c>
      <c r="D172" t="s">
        <v>223</v>
      </c>
      <c r="E172" t="s">
        <v>296</v>
      </c>
      <c r="F172" t="s">
        <v>313</v>
      </c>
      <c r="G172" t="s">
        <v>330</v>
      </c>
      <c r="H172" s="4"/>
      <c r="I172" s="1">
        <f t="shared" ca="1" si="12"/>
        <v>1483</v>
      </c>
      <c r="J172" s="1" t="str">
        <f t="shared" ca="1" si="13"/>
        <v>3. Mayor a 6 meses</v>
      </c>
      <c r="K172" t="str">
        <f t="shared" si="14"/>
        <v>NO</v>
      </c>
      <c r="L172" t="s">
        <v>186</v>
      </c>
      <c r="M172" t="s">
        <v>169</v>
      </c>
      <c r="N172" t="s">
        <v>187</v>
      </c>
      <c r="O172" t="s">
        <v>188</v>
      </c>
      <c r="P172" t="str">
        <f t="shared" si="15"/>
        <v>TOMÁS ALEJANDRO GONZÁLEZ CÁCERESCI-CDEVALUACION ANTERIOR</v>
      </c>
      <c r="Q172" t="str">
        <f>BASE[[#This Row],[NombresCalificado]]&amp;BASE[[#This Row],[TipoEvaluacion]]</f>
        <v>TOMÁS ALEJANDRO GONZÁLEZ CÁCERESEVALUACION ANTERIOR</v>
      </c>
      <c r="R172">
        <v>3</v>
      </c>
      <c r="S172" t="s">
        <v>5</v>
      </c>
      <c r="T172" t="s">
        <v>21</v>
      </c>
      <c r="U172" s="17">
        <v>3</v>
      </c>
      <c r="V172" s="17" t="str" cm="1">
        <f t="array" ref="V172">_xlfn.IFS(U172=0,"Prenovato",U172=1,"Novato",U172=2,"Principiante avanzado",U172=3,"Competente",U172=4,"Proficiente",U172=5,"Master")</f>
        <v>Competente</v>
      </c>
      <c r="W172" s="17">
        <v>3</v>
      </c>
      <c r="X172" s="17" t="str" cm="1">
        <f t="array" ref="X172">_xlfn.IFS(W172=0,"No evidenciado",W172=1,"Novato",W172=2,"Principiante avanzado",W172=3,"Competente",W172=4,"Proficiente",W172=5,"Master")</f>
        <v>Competente</v>
      </c>
      <c r="Y172" s="17">
        <v>3</v>
      </c>
      <c r="Z172" s="17" t="str" cm="1">
        <f t="array" ref="Z172">_xlfn.IFS(Y172=0,"No evidenciado",Y172=1,"Novato",Y172=2,"Principiante avanzado",Y172=3,"Competente",Y172=4,"Proficiente",Y172=5,"Master")</f>
        <v>Competente</v>
      </c>
      <c r="AA172" s="17">
        <v>3</v>
      </c>
      <c r="AB172" s="17" t="str" cm="1">
        <f t="array" ref="AB172">_xlfn.IFS(AA172=0,"No evidenciado",AA172=1,"Novato",AA172=2,"Principiante avanzado",AA172=3,"Competente",AA172=4,"Proficiente",AA172=5,"Master")</f>
        <v>Competente</v>
      </c>
      <c r="AC172" s="17">
        <v>3</v>
      </c>
      <c r="AD172" s="17" t="str" cm="1">
        <f t="array" ref="AD172">_xlfn.IFS(AC172=0,"Prenovato",AC172=1,"Novato",AC172=2,"Principiante avanzado",AC172=3,"Competente",AC172=4,"Proficiente",AC172=5,"Master")</f>
        <v>Competente</v>
      </c>
      <c r="AE172" s="17" t="s">
        <v>344</v>
      </c>
    </row>
    <row r="173" spans="1:31" x14ac:dyDescent="0.25">
      <c r="A173" t="s">
        <v>203</v>
      </c>
      <c r="B173" t="s">
        <v>215</v>
      </c>
      <c r="C173" t="s">
        <v>221</v>
      </c>
      <c r="D173" t="s">
        <v>223</v>
      </c>
      <c r="E173" t="s">
        <v>296</v>
      </c>
      <c r="F173" t="s">
        <v>313</v>
      </c>
      <c r="G173" t="s">
        <v>330</v>
      </c>
      <c r="H173" s="4"/>
      <c r="I173" s="1">
        <f t="shared" ca="1" si="12"/>
        <v>1483</v>
      </c>
      <c r="J173" s="1" t="str">
        <f t="shared" ca="1" si="13"/>
        <v>3. Mayor a 6 meses</v>
      </c>
      <c r="K173" t="str">
        <f t="shared" si="14"/>
        <v>NO</v>
      </c>
      <c r="L173" t="s">
        <v>186</v>
      </c>
      <c r="M173" t="s">
        <v>342</v>
      </c>
      <c r="N173" t="s">
        <v>188</v>
      </c>
      <c r="O173" t="s">
        <v>188</v>
      </c>
      <c r="P173" t="str">
        <f t="shared" si="15"/>
        <v>TOMÁS ALEJANDRO GONZÁLEZ CÁCERESContenedoresEVALUACION ANTERIOR</v>
      </c>
      <c r="Q173" t="str">
        <f>BASE[[#This Row],[NombresCalificado]]&amp;BASE[[#This Row],[TipoEvaluacion]]</f>
        <v>TOMÁS ALEJANDRO GONZÁLEZ CÁCERESEVALUACION ANTERIOR</v>
      </c>
      <c r="R173">
        <v>2</v>
      </c>
      <c r="S173" t="s">
        <v>4</v>
      </c>
      <c r="T173" t="s">
        <v>21</v>
      </c>
      <c r="U173" s="17">
        <v>3</v>
      </c>
      <c r="V173" s="17" t="str" cm="1">
        <f t="array" ref="V173">_xlfn.IFS(U173=0,"Prenovato",U173=1,"Novato",U173=2,"Principiante avanzado",U173=3,"Competente",U173=4,"Proficiente",U173=5,"Master")</f>
        <v>Competente</v>
      </c>
      <c r="W173" s="17">
        <v>3</v>
      </c>
      <c r="X173" s="17" t="str" cm="1">
        <f t="array" ref="X173">_xlfn.IFS(W173=0,"No evidenciado",W173=1,"Novato",W173=2,"Principiante avanzado",W173=3,"Competente",W173=4,"Proficiente",W173=5,"Master")</f>
        <v>Competente</v>
      </c>
      <c r="Y173" s="17">
        <v>3</v>
      </c>
      <c r="Z173" s="17" t="str" cm="1">
        <f t="array" ref="Z173">_xlfn.IFS(Y173=0,"No evidenciado",Y173=1,"Novato",Y173=2,"Principiante avanzado",Y173=3,"Competente",Y173=4,"Proficiente",Y173=5,"Master")</f>
        <v>Competente</v>
      </c>
      <c r="AA173" s="17">
        <v>3</v>
      </c>
      <c r="AB173" s="17" t="str" cm="1">
        <f t="array" ref="AB173">_xlfn.IFS(AA173=0,"No evidenciado",AA173=1,"Novato",AA173=2,"Principiante avanzado",AA173=3,"Competente",AA173=4,"Proficiente",AA173=5,"Master")</f>
        <v>Competente</v>
      </c>
      <c r="AC173" s="17">
        <v>3</v>
      </c>
      <c r="AD173" s="17" t="str" cm="1">
        <f t="array" ref="AD173">_xlfn.IFS(AC173=0,"Prenovato",AC173=1,"Novato",AC173=2,"Principiante avanzado",AC173=3,"Competente",AC173=4,"Proficiente",AC173=5,"Master")</f>
        <v>Competente</v>
      </c>
      <c r="AE173" s="17" t="s">
        <v>344</v>
      </c>
    </row>
    <row r="174" spans="1:31" x14ac:dyDescent="0.25">
      <c r="A174" t="s">
        <v>203</v>
      </c>
      <c r="B174" t="s">
        <v>215</v>
      </c>
      <c r="C174" t="s">
        <v>221</v>
      </c>
      <c r="D174" t="s">
        <v>223</v>
      </c>
      <c r="E174" t="s">
        <v>296</v>
      </c>
      <c r="F174" t="s">
        <v>313</v>
      </c>
      <c r="G174" t="s">
        <v>330</v>
      </c>
      <c r="H174" s="4"/>
      <c r="I174" s="1">
        <f t="shared" ca="1" si="12"/>
        <v>1483</v>
      </c>
      <c r="J174" s="1" t="str">
        <f t="shared" ca="1" si="13"/>
        <v>3. Mayor a 6 meses</v>
      </c>
      <c r="K174" t="str">
        <f t="shared" si="14"/>
        <v>NO</v>
      </c>
      <c r="L174" t="s">
        <v>186</v>
      </c>
      <c r="M174" t="s">
        <v>194</v>
      </c>
      <c r="N174" t="s">
        <v>187</v>
      </c>
      <c r="O174" t="s">
        <v>188</v>
      </c>
      <c r="P174" t="str">
        <f t="shared" si="15"/>
        <v>TOMÁS ALEJANDRO GONZÁLEZ CÁCERESIntegración de sistemasEVALUACION ANTERIOR</v>
      </c>
      <c r="Q174" t="str">
        <f>BASE[[#This Row],[NombresCalificado]]&amp;BASE[[#This Row],[TipoEvaluacion]]</f>
        <v>TOMÁS ALEJANDRO GONZÁLEZ CÁCERESEVALUACION ANTERIOR</v>
      </c>
      <c r="R174">
        <v>3</v>
      </c>
      <c r="S174" t="s">
        <v>5</v>
      </c>
      <c r="T174" t="s">
        <v>21</v>
      </c>
      <c r="U174" s="17">
        <v>3</v>
      </c>
      <c r="V174" s="17" t="str" cm="1">
        <f t="array" ref="V174">_xlfn.IFS(U174=0,"Prenovato",U174=1,"Novato",U174=2,"Principiante avanzado",U174=3,"Competente",U174=4,"Proficiente",U174=5,"Master")</f>
        <v>Competente</v>
      </c>
      <c r="W174" s="17">
        <v>3</v>
      </c>
      <c r="X174" s="17" t="str" cm="1">
        <f t="array" ref="X174">_xlfn.IFS(W174=0,"No evidenciado",W174=1,"Novato",W174=2,"Principiante avanzado",W174=3,"Competente",W174=4,"Proficiente",W174=5,"Master")</f>
        <v>Competente</v>
      </c>
      <c r="Y174" s="17">
        <v>3</v>
      </c>
      <c r="Z174" s="17" t="str" cm="1">
        <f t="array" ref="Z174">_xlfn.IFS(Y174=0,"No evidenciado",Y174=1,"Novato",Y174=2,"Principiante avanzado",Y174=3,"Competente",Y174=4,"Proficiente",Y174=5,"Master")</f>
        <v>Competente</v>
      </c>
      <c r="AA174" s="17">
        <v>3</v>
      </c>
      <c r="AB174" s="17" t="str" cm="1">
        <f t="array" ref="AB174">_xlfn.IFS(AA174=0,"No evidenciado",AA174=1,"Novato",AA174=2,"Principiante avanzado",AA174=3,"Competente",AA174=4,"Proficiente",AA174=5,"Master")</f>
        <v>Competente</v>
      </c>
      <c r="AC174" s="17">
        <v>3</v>
      </c>
      <c r="AD174" s="17" t="str" cm="1">
        <f t="array" ref="AD174">_xlfn.IFS(AC174=0,"Prenovato",AC174=1,"Novato",AC174=2,"Principiante avanzado",AC174=3,"Competente",AC174=4,"Proficiente",AC174=5,"Master")</f>
        <v>Competente</v>
      </c>
      <c r="AE174" s="17" t="s">
        <v>344</v>
      </c>
    </row>
    <row r="175" spans="1:31" x14ac:dyDescent="0.25">
      <c r="A175" t="s">
        <v>203</v>
      </c>
      <c r="B175" t="s">
        <v>215</v>
      </c>
      <c r="C175" t="s">
        <v>221</v>
      </c>
      <c r="D175" t="s">
        <v>223</v>
      </c>
      <c r="E175" t="s">
        <v>296</v>
      </c>
      <c r="F175" t="s">
        <v>313</v>
      </c>
      <c r="G175" t="s">
        <v>330</v>
      </c>
      <c r="H175" s="4"/>
      <c r="I175" s="1">
        <f t="shared" ca="1" si="12"/>
        <v>1483</v>
      </c>
      <c r="J175" s="1" t="str">
        <f t="shared" ca="1" si="13"/>
        <v>3. Mayor a 6 meses</v>
      </c>
      <c r="K175" t="str">
        <f t="shared" si="14"/>
        <v>NO</v>
      </c>
      <c r="L175" t="s">
        <v>186</v>
      </c>
      <c r="M175" t="s">
        <v>271</v>
      </c>
      <c r="N175" t="s">
        <v>187</v>
      </c>
      <c r="O175" t="s">
        <v>188</v>
      </c>
      <c r="P175" t="str">
        <f t="shared" si="15"/>
        <v>TOMÁS ALEJANDRO GONZÁLEZ CÁCERESCloudEVALUACION ANTERIOR</v>
      </c>
      <c r="Q175" t="str">
        <f>BASE[[#This Row],[NombresCalificado]]&amp;BASE[[#This Row],[TipoEvaluacion]]</f>
        <v>TOMÁS ALEJANDRO GONZÁLEZ CÁCERESEVALUACION ANTERIOR</v>
      </c>
      <c r="R175">
        <v>2</v>
      </c>
      <c r="S175" t="s">
        <v>4</v>
      </c>
      <c r="T175" t="s">
        <v>21</v>
      </c>
      <c r="U175" s="17">
        <v>3</v>
      </c>
      <c r="V175" s="17" t="str" cm="1">
        <f t="array" ref="V175">_xlfn.IFS(U175=0,"Prenovato",U175=1,"Novato",U175=2,"Principiante avanzado",U175=3,"Competente",U175=4,"Proficiente",U175=5,"Master")</f>
        <v>Competente</v>
      </c>
      <c r="W175" s="17">
        <v>3</v>
      </c>
      <c r="X175" s="17" t="str" cm="1">
        <f t="array" ref="X175">_xlfn.IFS(W175=0,"No evidenciado",W175=1,"Novato",W175=2,"Principiante avanzado",W175=3,"Competente",W175=4,"Proficiente",W175=5,"Master")</f>
        <v>Competente</v>
      </c>
      <c r="Y175" s="17">
        <v>3</v>
      </c>
      <c r="Z175" s="17" t="str" cm="1">
        <f t="array" ref="Z175">_xlfn.IFS(Y175=0,"No evidenciado",Y175=1,"Novato",Y175=2,"Principiante avanzado",Y175=3,"Competente",Y175=4,"Proficiente",Y175=5,"Master")</f>
        <v>Competente</v>
      </c>
      <c r="AA175" s="17">
        <v>3</v>
      </c>
      <c r="AB175" s="17" t="str" cm="1">
        <f t="array" ref="AB175">_xlfn.IFS(AA175=0,"No evidenciado",AA175=1,"Novato",AA175=2,"Principiante avanzado",AA175=3,"Competente",AA175=4,"Proficiente",AA175=5,"Master")</f>
        <v>Competente</v>
      </c>
      <c r="AC175" s="17">
        <v>3</v>
      </c>
      <c r="AD175" s="17" t="str" cm="1">
        <f t="array" ref="AD175">_xlfn.IFS(AC175=0,"Prenovato",AC175=1,"Novato",AC175=2,"Principiante avanzado",AC175=3,"Competente",AC175=4,"Proficiente",AC175=5,"Master")</f>
        <v>Competente</v>
      </c>
      <c r="AE175" s="17" t="s">
        <v>344</v>
      </c>
    </row>
    <row r="176" spans="1:31" x14ac:dyDescent="0.25">
      <c r="A176" t="s">
        <v>203</v>
      </c>
      <c r="B176" t="s">
        <v>215</v>
      </c>
      <c r="C176" t="s">
        <v>221</v>
      </c>
      <c r="D176" t="s">
        <v>223</v>
      </c>
      <c r="E176" t="s">
        <v>296</v>
      </c>
      <c r="F176" t="s">
        <v>313</v>
      </c>
      <c r="G176" t="s">
        <v>330</v>
      </c>
      <c r="H176" s="4"/>
      <c r="I176" s="1">
        <f t="shared" ca="1" si="12"/>
        <v>1483</v>
      </c>
      <c r="J176" s="1" t="str">
        <f t="shared" ca="1" si="13"/>
        <v>3. Mayor a 6 meses</v>
      </c>
      <c r="K176" t="str">
        <f t="shared" si="14"/>
        <v>NO</v>
      </c>
      <c r="L176" t="s">
        <v>186</v>
      </c>
      <c r="M176" t="s">
        <v>270</v>
      </c>
      <c r="N176" t="s">
        <v>188</v>
      </c>
      <c r="O176" t="s">
        <v>188</v>
      </c>
      <c r="P176" t="str">
        <f t="shared" si="15"/>
        <v>TOMÁS ALEJANDRO GONZÁLEZ CÁCERESArquitectura de soluciónEVALUACION ANTERIOR</v>
      </c>
      <c r="Q176" t="str">
        <f>BASE[[#This Row],[NombresCalificado]]&amp;BASE[[#This Row],[TipoEvaluacion]]</f>
        <v>TOMÁS ALEJANDRO GONZÁLEZ CÁCERESEVALUACION ANTERIOR</v>
      </c>
      <c r="R176">
        <v>2</v>
      </c>
      <c r="S176" t="s">
        <v>4</v>
      </c>
      <c r="T176" t="s">
        <v>21</v>
      </c>
      <c r="U176" s="17">
        <v>3</v>
      </c>
      <c r="V176" s="17" t="str" cm="1">
        <f t="array" ref="V176">_xlfn.IFS(U176=0,"Prenovato",U176=1,"Novato",U176=2,"Principiante avanzado",U176=3,"Competente",U176=4,"Proficiente",U176=5,"Master")</f>
        <v>Competente</v>
      </c>
      <c r="W176" s="17">
        <v>3</v>
      </c>
      <c r="X176" s="17" t="str" cm="1">
        <f t="array" ref="X176">_xlfn.IFS(W176=0,"No evidenciado",W176=1,"Novato",W176=2,"Principiante avanzado",W176=3,"Competente",W176=4,"Proficiente",W176=5,"Master")</f>
        <v>Competente</v>
      </c>
      <c r="Y176" s="17">
        <v>3</v>
      </c>
      <c r="Z176" s="17" t="str" cm="1">
        <f t="array" ref="Z176">_xlfn.IFS(Y176=0,"No evidenciado",Y176=1,"Novato",Y176=2,"Principiante avanzado",Y176=3,"Competente",Y176=4,"Proficiente",Y176=5,"Master")</f>
        <v>Competente</v>
      </c>
      <c r="AA176" s="17">
        <v>3</v>
      </c>
      <c r="AB176" s="17" t="str" cm="1">
        <f t="array" ref="AB176">_xlfn.IFS(AA176=0,"No evidenciado",AA176=1,"Novato",AA176=2,"Principiante avanzado",AA176=3,"Competente",AA176=4,"Proficiente",AA176=5,"Master")</f>
        <v>Competente</v>
      </c>
      <c r="AC176" s="17">
        <v>3</v>
      </c>
      <c r="AD176" s="17" t="str" cm="1">
        <f t="array" ref="AD176">_xlfn.IFS(AC176=0,"Prenovato",AC176=1,"Novato",AC176=2,"Principiante avanzado",AC176=3,"Competente",AC176=4,"Proficiente",AC176=5,"Master")</f>
        <v>Competente</v>
      </c>
      <c r="AE176" s="17" t="s">
        <v>344</v>
      </c>
    </row>
    <row r="177" spans="1:31" x14ac:dyDescent="0.25">
      <c r="A177" t="s">
        <v>203</v>
      </c>
      <c r="B177" t="s">
        <v>215</v>
      </c>
      <c r="C177" t="s">
        <v>221</v>
      </c>
      <c r="D177" t="s">
        <v>223</v>
      </c>
      <c r="E177" t="s">
        <v>296</v>
      </c>
      <c r="F177" t="s">
        <v>313</v>
      </c>
      <c r="G177" t="s">
        <v>330</v>
      </c>
      <c r="H177" s="4"/>
      <c r="I177" s="1">
        <f t="shared" ca="1" si="12"/>
        <v>1483</v>
      </c>
      <c r="J177" s="1" t="str">
        <f t="shared" ca="1" si="13"/>
        <v>3. Mayor a 6 meses</v>
      </c>
      <c r="K177" t="str">
        <f t="shared" si="14"/>
        <v>NO</v>
      </c>
      <c r="L177" t="s">
        <v>186</v>
      </c>
      <c r="M177" t="s">
        <v>265</v>
      </c>
      <c r="N177" t="s">
        <v>29</v>
      </c>
      <c r="O177" t="s">
        <v>29</v>
      </c>
      <c r="P177" t="str">
        <f t="shared" si="15"/>
        <v>TOMÁS ALEJANDRO GONZÁLEZ CÁCERESJavaEVALUACION ANTERIOR</v>
      </c>
      <c r="Q177" t="str">
        <f>BASE[[#This Row],[NombresCalificado]]&amp;BASE[[#This Row],[TipoEvaluacion]]</f>
        <v>TOMÁS ALEJANDRO GONZÁLEZ CÁCERESEVALUACION ANTERIOR</v>
      </c>
      <c r="R177">
        <v>3</v>
      </c>
      <c r="S177" t="s">
        <v>5</v>
      </c>
      <c r="T177" t="s">
        <v>21</v>
      </c>
      <c r="U177" s="17">
        <v>3</v>
      </c>
      <c r="V177" s="17" t="str" cm="1">
        <f t="array" ref="V177">_xlfn.IFS(U177=0,"Prenovato",U177=1,"Novato",U177=2,"Principiante avanzado",U177=3,"Competente",U177=4,"Proficiente",U177=5,"Master")</f>
        <v>Competente</v>
      </c>
      <c r="W177" s="17">
        <v>3</v>
      </c>
      <c r="X177" s="17" t="str" cm="1">
        <f t="array" ref="X177">_xlfn.IFS(W177=0,"No evidenciado",W177=1,"Novato",W177=2,"Principiante avanzado",W177=3,"Competente",W177=4,"Proficiente",W177=5,"Master")</f>
        <v>Competente</v>
      </c>
      <c r="Y177" s="17">
        <v>3</v>
      </c>
      <c r="Z177" s="17" t="str" cm="1">
        <f t="array" ref="Z177">_xlfn.IFS(Y177=0,"No evidenciado",Y177=1,"Novato",Y177=2,"Principiante avanzado",Y177=3,"Competente",Y177=4,"Proficiente",Y177=5,"Master")</f>
        <v>Competente</v>
      </c>
      <c r="AA177" s="17">
        <v>3</v>
      </c>
      <c r="AB177" s="17" t="str" cm="1">
        <f t="array" ref="AB177">_xlfn.IFS(AA177=0,"No evidenciado",AA177=1,"Novato",AA177=2,"Principiante avanzado",AA177=3,"Competente",AA177=4,"Proficiente",AA177=5,"Master")</f>
        <v>Competente</v>
      </c>
      <c r="AC177" s="17">
        <v>3</v>
      </c>
      <c r="AD177" s="17" t="str" cm="1">
        <f t="array" ref="AD177">_xlfn.IFS(AC177=0,"Prenovato",AC177=1,"Novato",AC177=2,"Principiante avanzado",AC177=3,"Competente",AC177=4,"Proficiente",AC177=5,"Master")</f>
        <v>Competente</v>
      </c>
      <c r="AE177" s="17" t="s">
        <v>344</v>
      </c>
    </row>
    <row r="178" spans="1:31" x14ac:dyDescent="0.25">
      <c r="A178" t="s">
        <v>203</v>
      </c>
      <c r="B178" t="s">
        <v>215</v>
      </c>
      <c r="C178" t="s">
        <v>221</v>
      </c>
      <c r="D178" t="s">
        <v>223</v>
      </c>
      <c r="E178" t="s">
        <v>296</v>
      </c>
      <c r="F178" t="s">
        <v>313</v>
      </c>
      <c r="G178" t="s">
        <v>330</v>
      </c>
      <c r="H178" s="4"/>
      <c r="I178" s="1">
        <f t="shared" ca="1" si="12"/>
        <v>1483</v>
      </c>
      <c r="J178" s="1" t="str">
        <f t="shared" ca="1" si="13"/>
        <v>3. Mayor a 6 meses</v>
      </c>
      <c r="K178" t="str">
        <f t="shared" si="14"/>
        <v>NO</v>
      </c>
      <c r="L178" t="s">
        <v>186</v>
      </c>
      <c r="M178" t="s">
        <v>266</v>
      </c>
      <c r="N178" t="s">
        <v>29</v>
      </c>
      <c r="O178" t="s">
        <v>29</v>
      </c>
      <c r="P178" t="str">
        <f t="shared" si="15"/>
        <v>TOMÁS ALEJANDRO GONZÁLEZ CÁCERESDiseño de patronesEVALUACION ANTERIOR</v>
      </c>
      <c r="Q178" t="str">
        <f>BASE[[#This Row],[NombresCalificado]]&amp;BASE[[#This Row],[TipoEvaluacion]]</f>
        <v>TOMÁS ALEJANDRO GONZÁLEZ CÁCERESEVALUACION ANTERIOR</v>
      </c>
      <c r="R178">
        <v>3</v>
      </c>
      <c r="S178" t="s">
        <v>5</v>
      </c>
      <c r="T178" t="s">
        <v>21</v>
      </c>
      <c r="U178" s="17">
        <v>3</v>
      </c>
      <c r="V178" s="17" t="str" cm="1">
        <f t="array" ref="V178">_xlfn.IFS(U178=0,"Prenovato",U178=1,"Novato",U178=2,"Principiante avanzado",U178=3,"Competente",U178=4,"Proficiente",U178=5,"Master")</f>
        <v>Competente</v>
      </c>
      <c r="W178" s="17">
        <v>3</v>
      </c>
      <c r="X178" s="17" t="str" cm="1">
        <f t="array" ref="X178">_xlfn.IFS(W178=0,"No evidenciado",W178=1,"Novato",W178=2,"Principiante avanzado",W178=3,"Competente",W178=4,"Proficiente",W178=5,"Master")</f>
        <v>Competente</v>
      </c>
      <c r="Y178" s="17">
        <v>3</v>
      </c>
      <c r="Z178" s="17" t="str" cm="1">
        <f t="array" ref="Z178">_xlfn.IFS(Y178=0,"No evidenciado",Y178=1,"Novato",Y178=2,"Principiante avanzado",Y178=3,"Competente",Y178=4,"Proficiente",Y178=5,"Master")</f>
        <v>Competente</v>
      </c>
      <c r="AA178" s="17">
        <v>3</v>
      </c>
      <c r="AB178" s="17" t="str" cm="1">
        <f t="array" ref="AB178">_xlfn.IFS(AA178=0,"No evidenciado",AA178=1,"Novato",AA178=2,"Principiante avanzado",AA178=3,"Competente",AA178=4,"Proficiente",AA178=5,"Master")</f>
        <v>Competente</v>
      </c>
      <c r="AC178" s="17">
        <v>3</v>
      </c>
      <c r="AD178" s="17" t="str" cm="1">
        <f t="array" ref="AD178">_xlfn.IFS(AC178=0,"Prenovato",AC178=1,"Novato",AC178=2,"Principiante avanzado",AC178=3,"Competente",AC178=4,"Proficiente",AC178=5,"Master")</f>
        <v>Competente</v>
      </c>
      <c r="AE178" s="17" t="s">
        <v>344</v>
      </c>
    </row>
    <row r="179" spans="1:31" x14ac:dyDescent="0.25">
      <c r="A179" t="s">
        <v>203</v>
      </c>
      <c r="B179" t="s">
        <v>215</v>
      </c>
      <c r="C179" t="s">
        <v>221</v>
      </c>
      <c r="D179" t="s">
        <v>223</v>
      </c>
      <c r="E179" t="s">
        <v>296</v>
      </c>
      <c r="F179" t="s">
        <v>313</v>
      </c>
      <c r="G179" t="s">
        <v>330</v>
      </c>
      <c r="H179" s="4"/>
      <c r="I179" s="1">
        <f t="shared" ca="1" si="12"/>
        <v>1483</v>
      </c>
      <c r="J179" s="1" t="str">
        <f t="shared" ca="1" si="13"/>
        <v>3. Mayor a 6 meses</v>
      </c>
      <c r="K179" t="str">
        <f t="shared" si="14"/>
        <v>NO</v>
      </c>
      <c r="L179" t="s">
        <v>186</v>
      </c>
      <c r="M179" t="s">
        <v>191</v>
      </c>
      <c r="N179" t="s">
        <v>187</v>
      </c>
      <c r="O179" t="s">
        <v>188</v>
      </c>
      <c r="P179" t="str">
        <f t="shared" si="15"/>
        <v>TOMÁS ALEJANDRO GONZÁLEZ CÁCERESSeguridadEVALUACION ANTERIOR</v>
      </c>
      <c r="Q179" t="str">
        <f>BASE[[#This Row],[NombresCalificado]]&amp;BASE[[#This Row],[TipoEvaluacion]]</f>
        <v>TOMÁS ALEJANDRO GONZÁLEZ CÁCERESEVALUACION ANTERIOR</v>
      </c>
      <c r="R179">
        <v>2</v>
      </c>
      <c r="S179" t="s">
        <v>4</v>
      </c>
      <c r="T179" t="s">
        <v>21</v>
      </c>
      <c r="U179" s="17">
        <v>3</v>
      </c>
      <c r="V179" s="17" t="str" cm="1">
        <f t="array" ref="V179">_xlfn.IFS(U179=0,"Prenovato",U179=1,"Novato",U179=2,"Principiante avanzado",U179=3,"Competente",U179=4,"Proficiente",U179=5,"Master")</f>
        <v>Competente</v>
      </c>
      <c r="W179" s="17">
        <v>3</v>
      </c>
      <c r="X179" s="17" t="str" cm="1">
        <f t="array" ref="X179">_xlfn.IFS(W179=0,"No evidenciado",W179=1,"Novato",W179=2,"Principiante avanzado",W179=3,"Competente",W179=4,"Proficiente",W179=5,"Master")</f>
        <v>Competente</v>
      </c>
      <c r="Y179" s="17">
        <v>3</v>
      </c>
      <c r="Z179" s="17" t="str" cm="1">
        <f t="array" ref="Z179">_xlfn.IFS(Y179=0,"No evidenciado",Y179=1,"Novato",Y179=2,"Principiante avanzado",Y179=3,"Competente",Y179=4,"Proficiente",Y179=5,"Master")</f>
        <v>Competente</v>
      </c>
      <c r="AA179" s="17">
        <v>3</v>
      </c>
      <c r="AB179" s="17" t="str" cm="1">
        <f t="array" ref="AB179">_xlfn.IFS(AA179=0,"No evidenciado",AA179=1,"Novato",AA179=2,"Principiante avanzado",AA179=3,"Competente",AA179=4,"Proficiente",AA179=5,"Master")</f>
        <v>Competente</v>
      </c>
      <c r="AC179" s="17">
        <v>3</v>
      </c>
      <c r="AD179" s="17" t="str" cm="1">
        <f t="array" ref="AD179">_xlfn.IFS(AC179=0,"Prenovato",AC179=1,"Novato",AC179=2,"Principiante avanzado",AC179=3,"Competente",AC179=4,"Proficiente",AC179=5,"Master")</f>
        <v>Competente</v>
      </c>
      <c r="AE179" s="17" t="s">
        <v>344</v>
      </c>
    </row>
    <row r="180" spans="1:31" x14ac:dyDescent="0.25">
      <c r="A180" t="s">
        <v>203</v>
      </c>
      <c r="B180" t="s">
        <v>215</v>
      </c>
      <c r="C180" t="s">
        <v>221</v>
      </c>
      <c r="D180" t="s">
        <v>223</v>
      </c>
      <c r="E180" t="s">
        <v>296</v>
      </c>
      <c r="F180" t="s">
        <v>313</v>
      </c>
      <c r="G180" t="s">
        <v>330</v>
      </c>
      <c r="H180" s="4"/>
      <c r="I180" s="1">
        <f t="shared" ca="1" si="12"/>
        <v>1483</v>
      </c>
      <c r="J180" s="1" t="str">
        <f t="shared" ca="1" si="13"/>
        <v>3. Mayor a 6 meses</v>
      </c>
      <c r="K180" t="str">
        <f t="shared" si="14"/>
        <v>NO</v>
      </c>
      <c r="L180" t="s">
        <v>186</v>
      </c>
      <c r="M180" t="s">
        <v>267</v>
      </c>
      <c r="N180" t="s">
        <v>187</v>
      </c>
      <c r="O180" t="s">
        <v>188</v>
      </c>
      <c r="P180" t="str">
        <f t="shared" si="15"/>
        <v>TOMÁS ALEJANDRO GONZÁLEZ CÁCERESSistemas operativos y redesEVALUACION ANTERIOR</v>
      </c>
      <c r="Q180" t="str">
        <f>BASE[[#This Row],[NombresCalificado]]&amp;BASE[[#This Row],[TipoEvaluacion]]</f>
        <v>TOMÁS ALEJANDRO GONZÁLEZ CÁCERESEVALUACION ANTERIOR</v>
      </c>
      <c r="R180">
        <v>3</v>
      </c>
      <c r="S180" t="s">
        <v>5</v>
      </c>
      <c r="T180" t="s">
        <v>21</v>
      </c>
      <c r="U180" s="17">
        <v>3</v>
      </c>
      <c r="V180" s="17" t="str" cm="1">
        <f t="array" ref="V180">_xlfn.IFS(U180=0,"Prenovato",U180=1,"Novato",U180=2,"Principiante avanzado",U180=3,"Competente",U180=4,"Proficiente",U180=5,"Master")</f>
        <v>Competente</v>
      </c>
      <c r="W180" s="17">
        <v>3</v>
      </c>
      <c r="X180" s="17" t="str" cm="1">
        <f t="array" ref="X180">_xlfn.IFS(W180=0,"No evidenciado",W180=1,"Novato",W180=2,"Principiante avanzado",W180=3,"Competente",W180=4,"Proficiente",W180=5,"Master")</f>
        <v>Competente</v>
      </c>
      <c r="Y180" s="17">
        <v>3</v>
      </c>
      <c r="Z180" s="17" t="str" cm="1">
        <f t="array" ref="Z180">_xlfn.IFS(Y180=0,"No evidenciado",Y180=1,"Novato",Y180=2,"Principiante avanzado",Y180=3,"Competente",Y180=4,"Proficiente",Y180=5,"Master")</f>
        <v>Competente</v>
      </c>
      <c r="AA180" s="17">
        <v>3</v>
      </c>
      <c r="AB180" s="17" t="str" cm="1">
        <f t="array" ref="AB180">_xlfn.IFS(AA180=0,"No evidenciado",AA180=1,"Novato",AA180=2,"Principiante avanzado",AA180=3,"Competente",AA180=4,"Proficiente",AA180=5,"Master")</f>
        <v>Competente</v>
      </c>
      <c r="AC180" s="17">
        <v>3</v>
      </c>
      <c r="AD180" s="17" t="str" cm="1">
        <f t="array" ref="AD180">_xlfn.IFS(AC180=0,"Prenovato",AC180=1,"Novato",AC180=2,"Principiante avanzado",AC180=3,"Competente",AC180=4,"Proficiente",AC180=5,"Master")</f>
        <v>Competente</v>
      </c>
      <c r="AE180" s="17" t="s">
        <v>344</v>
      </c>
    </row>
    <row r="181" spans="1:31" x14ac:dyDescent="0.25">
      <c r="A181" t="s">
        <v>203</v>
      </c>
      <c r="B181" t="s">
        <v>215</v>
      </c>
      <c r="C181" t="s">
        <v>221</v>
      </c>
      <c r="D181" t="s">
        <v>223</v>
      </c>
      <c r="E181" t="s">
        <v>296</v>
      </c>
      <c r="F181" t="s">
        <v>313</v>
      </c>
      <c r="G181" t="s">
        <v>330</v>
      </c>
      <c r="H181" s="4"/>
      <c r="I181" s="1">
        <f t="shared" ca="1" si="12"/>
        <v>1483</v>
      </c>
      <c r="J181" s="1" t="str">
        <f t="shared" ca="1" si="13"/>
        <v>3. Mayor a 6 meses</v>
      </c>
      <c r="K181" t="str">
        <f t="shared" si="14"/>
        <v>NO</v>
      </c>
      <c r="L181" t="s">
        <v>186</v>
      </c>
      <c r="M181" t="s">
        <v>193</v>
      </c>
      <c r="N181" t="s">
        <v>29</v>
      </c>
      <c r="O181" t="s">
        <v>29</v>
      </c>
      <c r="P181" t="str">
        <f t="shared" si="15"/>
        <v>TOMÁS ALEJANDRO GONZÁLEZ CÁCERESPruebas para desarrolladoresEVALUACION ANTERIOR</v>
      </c>
      <c r="Q181" t="str">
        <f>BASE[[#This Row],[NombresCalificado]]&amp;BASE[[#This Row],[TipoEvaluacion]]</f>
        <v>TOMÁS ALEJANDRO GONZÁLEZ CÁCERESEVALUACION ANTERIOR</v>
      </c>
      <c r="R181">
        <v>3</v>
      </c>
      <c r="S181" t="s">
        <v>5</v>
      </c>
      <c r="T181" t="s">
        <v>21</v>
      </c>
      <c r="U181" s="17">
        <v>3</v>
      </c>
      <c r="V181" s="17" t="str" cm="1">
        <f t="array" ref="V181">_xlfn.IFS(U181=0,"Prenovato",U181=1,"Novato",U181=2,"Principiante avanzado",U181=3,"Competente",U181=4,"Proficiente",U181=5,"Master")</f>
        <v>Competente</v>
      </c>
      <c r="W181" s="17">
        <v>3</v>
      </c>
      <c r="X181" s="17" t="str" cm="1">
        <f t="array" ref="X181">_xlfn.IFS(W181=0,"No evidenciado",W181=1,"Novato",W181=2,"Principiante avanzado",W181=3,"Competente",W181=4,"Proficiente",W181=5,"Master")</f>
        <v>Competente</v>
      </c>
      <c r="Y181" s="17">
        <v>3</v>
      </c>
      <c r="Z181" s="17" t="str" cm="1">
        <f t="array" ref="Z181">_xlfn.IFS(Y181=0,"No evidenciado",Y181=1,"Novato",Y181=2,"Principiante avanzado",Y181=3,"Competente",Y181=4,"Proficiente",Y181=5,"Master")</f>
        <v>Competente</v>
      </c>
      <c r="AA181" s="17">
        <v>3</v>
      </c>
      <c r="AB181" s="17" t="str" cm="1">
        <f t="array" ref="AB181">_xlfn.IFS(AA181=0,"No evidenciado",AA181=1,"Novato",AA181=2,"Principiante avanzado",AA181=3,"Competente",AA181=4,"Proficiente",AA181=5,"Master")</f>
        <v>Competente</v>
      </c>
      <c r="AC181" s="17">
        <v>3</v>
      </c>
      <c r="AD181" s="17" t="str" cm="1">
        <f t="array" ref="AD181">_xlfn.IFS(AC181=0,"Prenovato",AC181=1,"Novato",AC181=2,"Principiante avanzado",AC181=3,"Competente",AC181=4,"Proficiente",AC181=5,"Master")</f>
        <v>Competente</v>
      </c>
      <c r="AE181" s="17" t="s">
        <v>344</v>
      </c>
    </row>
    <row r="182" spans="1:31" x14ac:dyDescent="0.25">
      <c r="A182" t="s">
        <v>203</v>
      </c>
      <c r="B182" t="s">
        <v>215</v>
      </c>
      <c r="C182" t="s">
        <v>221</v>
      </c>
      <c r="D182" t="s">
        <v>223</v>
      </c>
      <c r="E182" t="s">
        <v>296</v>
      </c>
      <c r="F182" t="s">
        <v>313</v>
      </c>
      <c r="G182" t="s">
        <v>330</v>
      </c>
      <c r="H182" s="4"/>
      <c r="I182" s="1">
        <f t="shared" ca="1" si="12"/>
        <v>1483</v>
      </c>
      <c r="J182" s="1" t="str">
        <f t="shared" ca="1" si="13"/>
        <v>3. Mayor a 6 meses</v>
      </c>
      <c r="K182" t="str">
        <f t="shared" si="14"/>
        <v>NO</v>
      </c>
      <c r="L182" t="s">
        <v>186</v>
      </c>
      <c r="M182" t="s">
        <v>268</v>
      </c>
      <c r="N182" t="s">
        <v>188</v>
      </c>
      <c r="O182" t="s">
        <v>188</v>
      </c>
      <c r="P182" t="str">
        <f t="shared" si="15"/>
        <v>TOMÁS ALEJANDRO GONZÁLEZ CÁCERESGobernanza de TIEVALUACION ANTERIOR</v>
      </c>
      <c r="Q182" t="str">
        <f>BASE[[#This Row],[NombresCalificado]]&amp;BASE[[#This Row],[TipoEvaluacion]]</f>
        <v>TOMÁS ALEJANDRO GONZÁLEZ CÁCERESEVALUACION ANTERIOR</v>
      </c>
      <c r="R182">
        <v>3</v>
      </c>
      <c r="S182" t="s">
        <v>5</v>
      </c>
      <c r="T182" t="s">
        <v>21</v>
      </c>
      <c r="U182" s="17">
        <v>3</v>
      </c>
      <c r="V182" s="17" t="str" cm="1">
        <f t="array" ref="V182">_xlfn.IFS(U182=0,"Prenovato",U182=1,"Novato",U182=2,"Principiante avanzado",U182=3,"Competente",U182=4,"Proficiente",U182=5,"Master")</f>
        <v>Competente</v>
      </c>
      <c r="W182" s="17">
        <v>3</v>
      </c>
      <c r="X182" s="17" t="str" cm="1">
        <f t="array" ref="X182">_xlfn.IFS(W182=0,"No evidenciado",W182=1,"Novato",W182=2,"Principiante avanzado",W182=3,"Competente",W182=4,"Proficiente",W182=5,"Master")</f>
        <v>Competente</v>
      </c>
      <c r="Y182" s="17">
        <v>3</v>
      </c>
      <c r="Z182" s="17" t="str" cm="1">
        <f t="array" ref="Z182">_xlfn.IFS(Y182=0,"No evidenciado",Y182=1,"Novato",Y182=2,"Principiante avanzado",Y182=3,"Competente",Y182=4,"Proficiente",Y182=5,"Master")</f>
        <v>Competente</v>
      </c>
      <c r="AA182" s="17">
        <v>3</v>
      </c>
      <c r="AB182" s="17" t="str" cm="1">
        <f t="array" ref="AB182">_xlfn.IFS(AA182=0,"No evidenciado",AA182=1,"Novato",AA182=2,"Principiante avanzado",AA182=3,"Competente",AA182=4,"Proficiente",AA182=5,"Master")</f>
        <v>Competente</v>
      </c>
      <c r="AC182" s="17">
        <v>3</v>
      </c>
      <c r="AD182" s="17" t="str" cm="1">
        <f t="array" ref="AD182">_xlfn.IFS(AC182=0,"Prenovato",AC182=1,"Novato",AC182=2,"Principiante avanzado",AC182=3,"Competente",AC182=4,"Proficiente",AC182=5,"Master")</f>
        <v>Competente</v>
      </c>
      <c r="AE182" s="17" t="s">
        <v>344</v>
      </c>
    </row>
    <row r="183" spans="1:31" x14ac:dyDescent="0.25">
      <c r="A183" t="s">
        <v>203</v>
      </c>
      <c r="B183" t="s">
        <v>215</v>
      </c>
      <c r="C183" t="s">
        <v>221</v>
      </c>
      <c r="D183" t="s">
        <v>223</v>
      </c>
      <c r="E183" t="s">
        <v>296</v>
      </c>
      <c r="F183" t="s">
        <v>313</v>
      </c>
      <c r="G183" t="s">
        <v>330</v>
      </c>
      <c r="H183" s="4"/>
      <c r="I183" s="1">
        <f t="shared" ca="1" si="12"/>
        <v>1483</v>
      </c>
      <c r="J183" s="1" t="str">
        <f t="shared" ca="1" si="13"/>
        <v>3. Mayor a 6 meses</v>
      </c>
      <c r="K183" t="str">
        <f t="shared" si="14"/>
        <v>NO</v>
      </c>
      <c r="L183" t="s">
        <v>186</v>
      </c>
      <c r="M183" t="s">
        <v>269</v>
      </c>
      <c r="N183" t="s">
        <v>188</v>
      </c>
      <c r="O183" t="s">
        <v>188</v>
      </c>
      <c r="P183" t="str">
        <f t="shared" si="15"/>
        <v>TOMÁS ALEJANDRO GONZÁLEZ CÁCERESWarehouseEVALUACION ANTERIOR</v>
      </c>
      <c r="Q183" t="str">
        <f>BASE[[#This Row],[NombresCalificado]]&amp;BASE[[#This Row],[TipoEvaluacion]]</f>
        <v>TOMÁS ALEJANDRO GONZÁLEZ CÁCERESEVALUACION ANTERIOR</v>
      </c>
      <c r="R183">
        <v>2</v>
      </c>
      <c r="S183" t="s">
        <v>4</v>
      </c>
      <c r="T183" t="s">
        <v>21</v>
      </c>
      <c r="U183" s="17">
        <v>3</v>
      </c>
      <c r="V183" s="17" t="str" cm="1">
        <f t="array" ref="V183">_xlfn.IFS(U183=0,"Prenovato",U183=1,"Novato",U183=2,"Principiante avanzado",U183=3,"Competente",U183=4,"Proficiente",U183=5,"Master")</f>
        <v>Competente</v>
      </c>
      <c r="W183" s="17">
        <v>3</v>
      </c>
      <c r="X183" s="17" t="str" cm="1">
        <f t="array" ref="X183">_xlfn.IFS(W183=0,"No evidenciado",W183=1,"Novato",W183=2,"Principiante avanzado",W183=3,"Competente",W183=4,"Proficiente",W183=5,"Master")</f>
        <v>Competente</v>
      </c>
      <c r="Y183" s="17">
        <v>3</v>
      </c>
      <c r="Z183" s="17" t="str" cm="1">
        <f t="array" ref="Z183">_xlfn.IFS(Y183=0,"No evidenciado",Y183=1,"Novato",Y183=2,"Principiante avanzado",Y183=3,"Competente",Y183=4,"Proficiente",Y183=5,"Master")</f>
        <v>Competente</v>
      </c>
      <c r="AA183" s="17">
        <v>3</v>
      </c>
      <c r="AB183" s="17" t="str" cm="1">
        <f t="array" ref="AB183">_xlfn.IFS(AA183=0,"No evidenciado",AA183=1,"Novato",AA183=2,"Principiante avanzado",AA183=3,"Competente",AA183=4,"Proficiente",AA183=5,"Master")</f>
        <v>Competente</v>
      </c>
      <c r="AC183" s="17">
        <v>3</v>
      </c>
      <c r="AD183" s="17" t="str" cm="1">
        <f t="array" ref="AD183">_xlfn.IFS(AC183=0,"Prenovato",AC183=1,"Novato",AC183=2,"Principiante avanzado",AC183=3,"Competente",AC183=4,"Proficiente",AC183=5,"Master")</f>
        <v>Competente</v>
      </c>
      <c r="AE183" s="17" t="s">
        <v>344</v>
      </c>
    </row>
    <row r="184" spans="1:31" x14ac:dyDescent="0.25">
      <c r="A184" t="s">
        <v>203</v>
      </c>
      <c r="B184" t="s">
        <v>215</v>
      </c>
      <c r="C184" t="s">
        <v>221</v>
      </c>
      <c r="D184" t="s">
        <v>223</v>
      </c>
      <c r="E184" t="s">
        <v>296</v>
      </c>
      <c r="F184" t="s">
        <v>313</v>
      </c>
      <c r="G184" t="s">
        <v>330</v>
      </c>
      <c r="H184" s="4"/>
      <c r="I184" s="1">
        <f t="shared" ca="1" si="12"/>
        <v>1483</v>
      </c>
      <c r="J184" s="1" t="str">
        <f t="shared" ca="1" si="13"/>
        <v>3. Mayor a 6 meses</v>
      </c>
      <c r="K184" t="str">
        <f t="shared" si="14"/>
        <v>NO</v>
      </c>
      <c r="L184" t="s">
        <v>186</v>
      </c>
      <c r="M184" t="s">
        <v>192</v>
      </c>
      <c r="N184" t="s">
        <v>188</v>
      </c>
      <c r="O184" t="s">
        <v>188</v>
      </c>
      <c r="P184" t="str">
        <f t="shared" si="15"/>
        <v>TOMÁS ALEJANDRO GONZÁLEZ CÁCERESSREEVALUACION ANTERIOR</v>
      </c>
      <c r="Q184" t="str">
        <f>BASE[[#This Row],[NombresCalificado]]&amp;BASE[[#This Row],[TipoEvaluacion]]</f>
        <v>TOMÁS ALEJANDRO GONZÁLEZ CÁCERESEVALUACION ANTERIOR</v>
      </c>
      <c r="R184">
        <v>3</v>
      </c>
      <c r="S184" t="s">
        <v>5</v>
      </c>
      <c r="T184" t="s">
        <v>21</v>
      </c>
      <c r="U184" s="17">
        <v>3</v>
      </c>
      <c r="V184" s="17" t="str" cm="1">
        <f t="array" ref="V184">_xlfn.IFS(U184=0,"Prenovato",U184=1,"Novato",U184=2,"Principiante avanzado",U184=3,"Competente",U184=4,"Proficiente",U184=5,"Master")</f>
        <v>Competente</v>
      </c>
      <c r="W184" s="17">
        <v>3</v>
      </c>
      <c r="X184" s="17" t="str" cm="1">
        <f t="array" ref="X184">_xlfn.IFS(W184=0,"No evidenciado",W184=1,"Novato",W184=2,"Principiante avanzado",W184=3,"Competente",W184=4,"Proficiente",W184=5,"Master")</f>
        <v>Competente</v>
      </c>
      <c r="Y184" s="17">
        <v>3</v>
      </c>
      <c r="Z184" s="17" t="str" cm="1">
        <f t="array" ref="Z184">_xlfn.IFS(Y184=0,"No evidenciado",Y184=1,"Novato",Y184=2,"Principiante avanzado",Y184=3,"Competente",Y184=4,"Proficiente",Y184=5,"Master")</f>
        <v>Competente</v>
      </c>
      <c r="AA184" s="17">
        <v>3</v>
      </c>
      <c r="AB184" s="17" t="str" cm="1">
        <f t="array" ref="AB184">_xlfn.IFS(AA184=0,"No evidenciado",AA184=1,"Novato",AA184=2,"Principiante avanzado",AA184=3,"Competente",AA184=4,"Proficiente",AA184=5,"Master")</f>
        <v>Competente</v>
      </c>
      <c r="AC184" s="17">
        <v>3</v>
      </c>
      <c r="AD184" s="17" t="str" cm="1">
        <f t="array" ref="AD184">_xlfn.IFS(AC184=0,"Prenovato",AC184=1,"Novato",AC184=2,"Principiante avanzado",AC184=3,"Competente",AC184=4,"Proficiente",AC184=5,"Master")</f>
        <v>Competente</v>
      </c>
      <c r="AE184" s="17" t="s">
        <v>344</v>
      </c>
    </row>
    <row r="185" spans="1:31" x14ac:dyDescent="0.25">
      <c r="A185" t="s">
        <v>203</v>
      </c>
      <c r="B185" t="s">
        <v>215</v>
      </c>
      <c r="C185" t="s">
        <v>221</v>
      </c>
      <c r="D185" t="s">
        <v>223</v>
      </c>
      <c r="E185" t="s">
        <v>296</v>
      </c>
      <c r="F185" t="s">
        <v>313</v>
      </c>
      <c r="G185" t="s">
        <v>330</v>
      </c>
      <c r="H185" s="4"/>
      <c r="I185" s="1">
        <f t="shared" ca="1" si="12"/>
        <v>1483</v>
      </c>
      <c r="J185" s="1" t="str">
        <f t="shared" ca="1" si="13"/>
        <v>3. Mayor a 6 meses</v>
      </c>
      <c r="K185" t="str">
        <f t="shared" si="14"/>
        <v>NO</v>
      </c>
      <c r="L185" t="s">
        <v>186</v>
      </c>
      <c r="M185" t="s">
        <v>168</v>
      </c>
      <c r="N185" t="s">
        <v>188</v>
      </c>
      <c r="O185" t="s">
        <v>188</v>
      </c>
      <c r="P185" t="str">
        <f t="shared" si="15"/>
        <v>TOMÁS ALEJANDRO GONZÁLEZ CÁCERESBase de datos No-SQLEVALUACION ANTERIOR</v>
      </c>
      <c r="Q185" t="str">
        <f>BASE[[#This Row],[NombresCalificado]]&amp;BASE[[#This Row],[TipoEvaluacion]]</f>
        <v>TOMÁS ALEJANDRO GONZÁLEZ CÁCERESEVALUACION ANTERIOR</v>
      </c>
      <c r="R185">
        <v>2</v>
      </c>
      <c r="S185" t="s">
        <v>4</v>
      </c>
      <c r="T185" t="s">
        <v>21</v>
      </c>
      <c r="U185" s="17">
        <v>3</v>
      </c>
      <c r="V185" s="17" t="str" cm="1">
        <f t="array" ref="V185">_xlfn.IFS(U185=0,"Prenovato",U185=1,"Novato",U185=2,"Principiante avanzado",U185=3,"Competente",U185=4,"Proficiente",U185=5,"Master")</f>
        <v>Competente</v>
      </c>
      <c r="W185" s="17">
        <v>3</v>
      </c>
      <c r="X185" s="17" t="str" cm="1">
        <f t="array" ref="X185">_xlfn.IFS(W185=0,"No evidenciado",W185=1,"Novato",W185=2,"Principiante avanzado",W185=3,"Competente",W185=4,"Proficiente",W185=5,"Master")</f>
        <v>Competente</v>
      </c>
      <c r="Y185" s="17">
        <v>3</v>
      </c>
      <c r="Z185" s="17" t="str" cm="1">
        <f t="array" ref="Z185">_xlfn.IFS(Y185=0,"No evidenciado",Y185=1,"Novato",Y185=2,"Principiante avanzado",Y185=3,"Competente",Y185=4,"Proficiente",Y185=5,"Master")</f>
        <v>Competente</v>
      </c>
      <c r="AA185" s="17">
        <v>3</v>
      </c>
      <c r="AB185" s="17" t="str" cm="1">
        <f t="array" ref="AB185">_xlfn.IFS(AA185=0,"No evidenciado",AA185=1,"Novato",AA185=2,"Principiante avanzado",AA185=3,"Competente",AA185=4,"Proficiente",AA185=5,"Master")</f>
        <v>Competente</v>
      </c>
      <c r="AC185" s="17">
        <v>3</v>
      </c>
      <c r="AD185" s="17" t="str" cm="1">
        <f t="array" ref="AD185">_xlfn.IFS(AC185=0,"Prenovato",AC185=1,"Novato",AC185=2,"Principiante avanzado",AC185=3,"Competente",AC185=4,"Proficiente",AC185=5,"Master")</f>
        <v>Competente</v>
      </c>
      <c r="AE185" s="17" t="s">
        <v>344</v>
      </c>
    </row>
    <row r="186" spans="1:31" x14ac:dyDescent="0.25">
      <c r="A186" t="s">
        <v>203</v>
      </c>
      <c r="B186" t="s">
        <v>215</v>
      </c>
      <c r="C186" t="s">
        <v>221</v>
      </c>
      <c r="D186" t="s">
        <v>223</v>
      </c>
      <c r="E186" t="s">
        <v>296</v>
      </c>
      <c r="F186" t="s">
        <v>313</v>
      </c>
      <c r="G186" t="s">
        <v>330</v>
      </c>
      <c r="H186" s="4"/>
      <c r="I186" s="1">
        <f t="shared" ca="1" si="12"/>
        <v>1483</v>
      </c>
      <c r="J186" s="1" t="str">
        <f t="shared" ca="1" si="13"/>
        <v>3. Mayor a 6 meses</v>
      </c>
      <c r="K186" t="str">
        <f t="shared" si="14"/>
        <v>NO</v>
      </c>
      <c r="L186" t="s">
        <v>186</v>
      </c>
      <c r="M186" t="s">
        <v>170</v>
      </c>
      <c r="N186" t="s">
        <v>29</v>
      </c>
      <c r="O186" t="s">
        <v>29</v>
      </c>
      <c r="P186" t="str">
        <f t="shared" si="15"/>
        <v>TOMÁS ALEJANDRO GONZÁLEZ CÁCERESBase de datos relacionalEVALUACION ANTERIOR</v>
      </c>
      <c r="Q186" t="str">
        <f>BASE[[#This Row],[NombresCalificado]]&amp;BASE[[#This Row],[TipoEvaluacion]]</f>
        <v>TOMÁS ALEJANDRO GONZÁLEZ CÁCERESEVALUACION ANTERIOR</v>
      </c>
      <c r="R186">
        <v>3</v>
      </c>
      <c r="S186" t="s">
        <v>5</v>
      </c>
      <c r="T186" t="s">
        <v>21</v>
      </c>
      <c r="U186" s="17">
        <v>3</v>
      </c>
      <c r="V186" s="17" t="str" cm="1">
        <f t="array" ref="V186">_xlfn.IFS(U186=0,"Prenovato",U186=1,"Novato",U186=2,"Principiante avanzado",U186=3,"Competente",U186=4,"Proficiente",U186=5,"Master")</f>
        <v>Competente</v>
      </c>
      <c r="W186" s="17">
        <v>3</v>
      </c>
      <c r="X186" s="17" t="str" cm="1">
        <f t="array" ref="X186">_xlfn.IFS(W186=0,"No evidenciado",W186=1,"Novato",W186=2,"Principiante avanzado",W186=3,"Competente",W186=4,"Proficiente",W186=5,"Master")</f>
        <v>Competente</v>
      </c>
      <c r="Y186" s="17">
        <v>3</v>
      </c>
      <c r="Z186" s="17" t="str" cm="1">
        <f t="array" ref="Z186">_xlfn.IFS(Y186=0,"No evidenciado",Y186=1,"Novato",Y186=2,"Principiante avanzado",Y186=3,"Competente",Y186=4,"Proficiente",Y186=5,"Master")</f>
        <v>Competente</v>
      </c>
      <c r="AA186" s="17">
        <v>3</v>
      </c>
      <c r="AB186" s="17" t="str" cm="1">
        <f t="array" ref="AB186">_xlfn.IFS(AA186=0,"No evidenciado",AA186=1,"Novato",AA186=2,"Principiante avanzado",AA186=3,"Competente",AA186=4,"Proficiente",AA186=5,"Master")</f>
        <v>Competente</v>
      </c>
      <c r="AC186" s="17">
        <v>3</v>
      </c>
      <c r="AD186" s="17" t="str" cm="1">
        <f t="array" ref="AD186">_xlfn.IFS(AC186=0,"Prenovato",AC186=1,"Novato",AC186=2,"Principiante avanzado",AC186=3,"Competente",AC186=4,"Proficiente",AC186=5,"Master")</f>
        <v>Competente</v>
      </c>
      <c r="AE186" s="17" t="s">
        <v>344</v>
      </c>
    </row>
    <row r="187" spans="1:31" x14ac:dyDescent="0.25">
      <c r="A187" t="s">
        <v>203</v>
      </c>
      <c r="B187" t="s">
        <v>215</v>
      </c>
      <c r="C187" t="s">
        <v>221</v>
      </c>
      <c r="D187" t="s">
        <v>223</v>
      </c>
      <c r="E187" t="s">
        <v>296</v>
      </c>
      <c r="F187" t="s">
        <v>313</v>
      </c>
      <c r="G187" t="s">
        <v>330</v>
      </c>
      <c r="H187" s="4"/>
      <c r="I187" s="1">
        <f t="shared" ca="1" si="12"/>
        <v>1483</v>
      </c>
      <c r="J187" s="1" t="str">
        <f t="shared" ca="1" si="13"/>
        <v>3. Mayor a 6 meses</v>
      </c>
      <c r="K187" t="str">
        <f t="shared" si="14"/>
        <v>NO</v>
      </c>
      <c r="L187" t="s">
        <v>186</v>
      </c>
      <c r="M187" t="s">
        <v>58</v>
      </c>
      <c r="N187" t="s">
        <v>29</v>
      </c>
      <c r="O187" t="s">
        <v>29</v>
      </c>
      <c r="P187" t="str">
        <f t="shared" si="15"/>
        <v>TOMÁS ALEJANDRO GONZÁLEZ CÁCERESControl de versionesEVALUACION ANTERIOR</v>
      </c>
      <c r="Q187" t="str">
        <f>BASE[[#This Row],[NombresCalificado]]&amp;BASE[[#This Row],[TipoEvaluacion]]</f>
        <v>TOMÁS ALEJANDRO GONZÁLEZ CÁCERESEVALUACION ANTERIOR</v>
      </c>
      <c r="R187">
        <v>3</v>
      </c>
      <c r="S187" t="s">
        <v>5</v>
      </c>
      <c r="T187" t="s">
        <v>21</v>
      </c>
      <c r="U187" s="17">
        <v>3</v>
      </c>
      <c r="V187" s="17" t="str" cm="1">
        <f t="array" ref="V187">_xlfn.IFS(U187=0,"Prenovato",U187=1,"Novato",U187=2,"Principiante avanzado",U187=3,"Competente",U187=4,"Proficiente",U187=5,"Master")</f>
        <v>Competente</v>
      </c>
      <c r="W187" s="17">
        <v>3</v>
      </c>
      <c r="X187" s="17" t="str" cm="1">
        <f t="array" ref="X187">_xlfn.IFS(W187=0,"No evidenciado",W187=1,"Novato",W187=2,"Principiante avanzado",W187=3,"Competente",W187=4,"Proficiente",W187=5,"Master")</f>
        <v>Competente</v>
      </c>
      <c r="Y187" s="17">
        <v>3</v>
      </c>
      <c r="Z187" s="17" t="str" cm="1">
        <f t="array" ref="Z187">_xlfn.IFS(Y187=0,"No evidenciado",Y187=1,"Novato",Y187=2,"Principiante avanzado",Y187=3,"Competente",Y187=4,"Proficiente",Y187=5,"Master")</f>
        <v>Competente</v>
      </c>
      <c r="AA187" s="17">
        <v>3</v>
      </c>
      <c r="AB187" s="17" t="str" cm="1">
        <f t="array" ref="AB187">_xlfn.IFS(AA187=0,"No evidenciado",AA187=1,"Novato",AA187=2,"Principiante avanzado",AA187=3,"Competente",AA187=4,"Proficiente",AA187=5,"Master")</f>
        <v>Competente</v>
      </c>
      <c r="AC187" s="17">
        <v>3</v>
      </c>
      <c r="AD187" s="17" t="str" cm="1">
        <f t="array" ref="AD187">_xlfn.IFS(AC187=0,"Prenovato",AC187=1,"Novato",AC187=2,"Principiante avanzado",AC187=3,"Competente",AC187=4,"Proficiente",AC187=5,"Master")</f>
        <v>Competente</v>
      </c>
      <c r="AE187" s="17" t="s">
        <v>344</v>
      </c>
    </row>
    <row r="188" spans="1:31" x14ac:dyDescent="0.25">
      <c r="A188" t="s">
        <v>203</v>
      </c>
      <c r="B188" t="s">
        <v>215</v>
      </c>
      <c r="C188" t="s">
        <v>221</v>
      </c>
      <c r="D188" t="s">
        <v>223</v>
      </c>
      <c r="E188" t="s">
        <v>296</v>
      </c>
      <c r="F188" t="s">
        <v>313</v>
      </c>
      <c r="G188" t="s">
        <v>330</v>
      </c>
      <c r="H188" s="4"/>
      <c r="I188" s="1">
        <f t="shared" ca="1" si="12"/>
        <v>1483</v>
      </c>
      <c r="J188" s="1" t="str">
        <f t="shared" ca="1" si="13"/>
        <v>3. Mayor a 6 meses</v>
      </c>
      <c r="K188" t="str">
        <f t="shared" si="14"/>
        <v>NO</v>
      </c>
      <c r="L188" t="s">
        <v>186</v>
      </c>
      <c r="M188" t="s">
        <v>57</v>
      </c>
      <c r="N188" t="s">
        <v>29</v>
      </c>
      <c r="O188" t="s">
        <v>29</v>
      </c>
      <c r="P188" t="str">
        <f t="shared" si="15"/>
        <v>TOMÁS ALEJANDRO GONZÁLEZ CÁCERESProgramaciónEVALUACION ANTERIOR</v>
      </c>
      <c r="Q188" t="str">
        <f>BASE[[#This Row],[NombresCalificado]]&amp;BASE[[#This Row],[TipoEvaluacion]]</f>
        <v>TOMÁS ALEJANDRO GONZÁLEZ CÁCERESEVALUACION ANTERIOR</v>
      </c>
      <c r="R188">
        <v>3</v>
      </c>
      <c r="S188" t="s">
        <v>5</v>
      </c>
      <c r="T188" t="s">
        <v>21</v>
      </c>
      <c r="U188" s="17">
        <v>3</v>
      </c>
      <c r="V188" s="17" t="str" cm="1">
        <f t="array" ref="V188">_xlfn.IFS(U188=0,"Prenovato",U188=1,"Novato",U188=2,"Principiante avanzado",U188=3,"Competente",U188=4,"Proficiente",U188=5,"Master")</f>
        <v>Competente</v>
      </c>
      <c r="W188" s="17">
        <v>3</v>
      </c>
      <c r="X188" s="17" t="str" cm="1">
        <f t="array" ref="X188">_xlfn.IFS(W188=0,"No evidenciado",W188=1,"Novato",W188=2,"Principiante avanzado",W188=3,"Competente",W188=4,"Proficiente",W188=5,"Master")</f>
        <v>Competente</v>
      </c>
      <c r="Y188" s="17">
        <v>3</v>
      </c>
      <c r="Z188" s="17" t="str" cm="1">
        <f t="array" ref="Z188">_xlfn.IFS(Y188=0,"No evidenciado",Y188=1,"Novato",Y188=2,"Principiante avanzado",Y188=3,"Competente",Y188=4,"Proficiente",Y188=5,"Master")</f>
        <v>Competente</v>
      </c>
      <c r="AA188" s="17">
        <v>3</v>
      </c>
      <c r="AB188" s="17" t="str" cm="1">
        <f t="array" ref="AB188">_xlfn.IFS(AA188=0,"No evidenciado",AA188=1,"Novato",AA188=2,"Principiante avanzado",AA188=3,"Competente",AA188=4,"Proficiente",AA188=5,"Master")</f>
        <v>Competente</v>
      </c>
      <c r="AC188" s="17">
        <v>3</v>
      </c>
      <c r="AD188" s="17" t="str" cm="1">
        <f t="array" ref="AD188">_xlfn.IFS(AC188=0,"Prenovato",AC188=1,"Novato",AC188=2,"Principiante avanzado",AC188=3,"Competente",AC188=4,"Proficiente",AC188=5,"Master")</f>
        <v>Competente</v>
      </c>
      <c r="AE188" s="17" t="s">
        <v>344</v>
      </c>
    </row>
    <row r="189" spans="1:31" x14ac:dyDescent="0.25">
      <c r="A189" t="s">
        <v>204</v>
      </c>
      <c r="B189" t="s">
        <v>216</v>
      </c>
      <c r="C189" t="s">
        <v>185</v>
      </c>
      <c r="D189" t="s">
        <v>223</v>
      </c>
      <c r="E189" t="s">
        <v>297</v>
      </c>
      <c r="F189" t="s">
        <v>314</v>
      </c>
      <c r="G189" t="s">
        <v>331</v>
      </c>
      <c r="H189" s="4"/>
      <c r="I189" s="1">
        <f t="shared" ca="1" si="12"/>
        <v>1483</v>
      </c>
      <c r="J189" s="1" t="str">
        <f t="shared" ca="1" si="13"/>
        <v>3. Mayor a 6 meses</v>
      </c>
      <c r="K189" t="str">
        <f t="shared" si="14"/>
        <v>NO</v>
      </c>
      <c r="L189" t="s">
        <v>222</v>
      </c>
      <c r="M189" t="s">
        <v>57</v>
      </c>
      <c r="N189" t="s">
        <v>29</v>
      </c>
      <c r="O189" t="s">
        <v>29</v>
      </c>
      <c r="P189" t="str">
        <f t="shared" si="15"/>
        <v>WALTER RODRIGO MUÑOZ ZAMORANOProgramaciónEVALUACION ANTERIOR</v>
      </c>
      <c r="Q189" t="str">
        <f>BASE[[#This Row],[NombresCalificado]]&amp;BASE[[#This Row],[TipoEvaluacion]]</f>
        <v>WALTER RODRIGO MUÑOZ ZAMORANOEVALUACION ANTERIOR</v>
      </c>
      <c r="R189">
        <v>4</v>
      </c>
      <c r="S189" t="s">
        <v>7</v>
      </c>
      <c r="T189" t="s">
        <v>21</v>
      </c>
      <c r="U189" s="17">
        <v>3</v>
      </c>
      <c r="V189" s="17" t="str" cm="1">
        <f t="array" ref="V189">_xlfn.IFS(U189=0,"Prenovato",U189=1,"Novato",U189=2,"Principiante avanzado",U189=3,"Competente",U189=4,"Proficiente",U189=5,"Master")</f>
        <v>Competente</v>
      </c>
      <c r="W189" s="17">
        <v>3</v>
      </c>
      <c r="X189" s="17" t="str" cm="1">
        <f t="array" ref="X189">_xlfn.IFS(W189=0,"No evidenciado",W189=1,"Novato",W189=2,"Principiante avanzado",W189=3,"Competente",W189=4,"Proficiente",W189=5,"Master")</f>
        <v>Competente</v>
      </c>
      <c r="Y189" s="17">
        <v>3</v>
      </c>
      <c r="Z189" s="17" t="str" cm="1">
        <f t="array" ref="Z189">_xlfn.IFS(Y189=0,"No evidenciado",Y189=1,"Novato",Y189=2,"Principiante avanzado",Y189=3,"Competente",Y189=4,"Proficiente",Y189=5,"Master")</f>
        <v>Competente</v>
      </c>
      <c r="AA189" s="17">
        <v>3</v>
      </c>
      <c r="AB189" s="17" t="str" cm="1">
        <f t="array" ref="AB189">_xlfn.IFS(AA189=0,"No evidenciado",AA189=1,"Novato",AA189=2,"Principiante avanzado",AA189=3,"Competente",AA189=4,"Proficiente",AA189=5,"Master")</f>
        <v>Competente</v>
      </c>
      <c r="AC189" s="17">
        <v>3</v>
      </c>
      <c r="AD189" s="17" t="str" cm="1">
        <f t="array" ref="AD189">_xlfn.IFS(AC189=0,"Prenovato",AC189=1,"Novato",AC189=2,"Principiante avanzado",AC189=3,"Competente",AC189=4,"Proficiente",AC189=5,"Master")</f>
        <v>Competente</v>
      </c>
      <c r="AE189" s="17" t="s">
        <v>344</v>
      </c>
    </row>
    <row r="190" spans="1:31" x14ac:dyDescent="0.25">
      <c r="A190" t="s">
        <v>204</v>
      </c>
      <c r="B190" t="s">
        <v>216</v>
      </c>
      <c r="C190" t="s">
        <v>185</v>
      </c>
      <c r="D190" t="s">
        <v>223</v>
      </c>
      <c r="E190" t="s">
        <v>297</v>
      </c>
      <c r="F190" t="s">
        <v>314</v>
      </c>
      <c r="G190" t="s">
        <v>331</v>
      </c>
      <c r="H190" s="4"/>
      <c r="I190" s="1">
        <f t="shared" ca="1" si="12"/>
        <v>1483</v>
      </c>
      <c r="J190" s="1" t="str">
        <f t="shared" ca="1" si="13"/>
        <v>3. Mayor a 6 meses</v>
      </c>
      <c r="K190" t="str">
        <f t="shared" si="14"/>
        <v>NO</v>
      </c>
      <c r="L190" t="s">
        <v>222</v>
      </c>
      <c r="M190" t="s">
        <v>267</v>
      </c>
      <c r="N190" t="s">
        <v>188</v>
      </c>
      <c r="O190" t="s">
        <v>188</v>
      </c>
      <c r="P190" t="str">
        <f t="shared" si="15"/>
        <v>WALTER RODRIGO MUÑOZ ZAMORANOSistemas operativos y redesEVALUACION ANTERIOR</v>
      </c>
      <c r="Q190" t="str">
        <f>BASE[[#This Row],[NombresCalificado]]&amp;BASE[[#This Row],[TipoEvaluacion]]</f>
        <v>WALTER RODRIGO MUÑOZ ZAMORANOEVALUACION ANTERIOR</v>
      </c>
      <c r="R190">
        <v>3</v>
      </c>
      <c r="S190" t="s">
        <v>5</v>
      </c>
      <c r="T190" t="s">
        <v>21</v>
      </c>
      <c r="U190" s="17">
        <v>3</v>
      </c>
      <c r="V190" s="17" t="str" cm="1">
        <f t="array" ref="V190">_xlfn.IFS(U190=0,"Prenovato",U190=1,"Novato",U190=2,"Principiante avanzado",U190=3,"Competente",U190=4,"Proficiente",U190=5,"Master")</f>
        <v>Competente</v>
      </c>
      <c r="W190" s="17">
        <v>3</v>
      </c>
      <c r="X190" s="17" t="str" cm="1">
        <f t="array" ref="X190">_xlfn.IFS(W190=0,"No evidenciado",W190=1,"Novato",W190=2,"Principiante avanzado",W190=3,"Competente",W190=4,"Proficiente",W190=5,"Master")</f>
        <v>Competente</v>
      </c>
      <c r="Y190" s="17">
        <v>3</v>
      </c>
      <c r="Z190" s="17" t="str" cm="1">
        <f t="array" ref="Z190">_xlfn.IFS(Y190=0,"No evidenciado",Y190=1,"Novato",Y190=2,"Principiante avanzado",Y190=3,"Competente",Y190=4,"Proficiente",Y190=5,"Master")</f>
        <v>Competente</v>
      </c>
      <c r="AA190" s="17">
        <v>3</v>
      </c>
      <c r="AB190" s="17" t="str" cm="1">
        <f t="array" ref="AB190">_xlfn.IFS(AA190=0,"No evidenciado",AA190=1,"Novato",AA190=2,"Principiante avanzado",AA190=3,"Competente",AA190=4,"Proficiente",AA190=5,"Master")</f>
        <v>Competente</v>
      </c>
      <c r="AC190" s="17">
        <v>3</v>
      </c>
      <c r="AD190" s="17" t="str" cm="1">
        <f t="array" ref="AD190">_xlfn.IFS(AC190=0,"Prenovato",AC190=1,"Novato",AC190=2,"Principiante avanzado",AC190=3,"Competente",AC190=4,"Proficiente",AC190=5,"Master")</f>
        <v>Competente</v>
      </c>
      <c r="AE190" s="17" t="s">
        <v>344</v>
      </c>
    </row>
    <row r="191" spans="1:31" x14ac:dyDescent="0.25">
      <c r="A191" t="s">
        <v>204</v>
      </c>
      <c r="B191" t="s">
        <v>216</v>
      </c>
      <c r="C191" t="s">
        <v>185</v>
      </c>
      <c r="D191" t="s">
        <v>223</v>
      </c>
      <c r="E191" t="s">
        <v>297</v>
      </c>
      <c r="F191" t="s">
        <v>314</v>
      </c>
      <c r="G191" t="s">
        <v>331</v>
      </c>
      <c r="H191" s="4"/>
      <c r="I191" s="1">
        <f t="shared" ca="1" si="12"/>
        <v>1483</v>
      </c>
      <c r="J191" s="1" t="str">
        <f t="shared" ca="1" si="13"/>
        <v>3. Mayor a 6 meses</v>
      </c>
      <c r="K191" t="str">
        <f t="shared" si="14"/>
        <v>NO</v>
      </c>
      <c r="L191" t="s">
        <v>222</v>
      </c>
      <c r="M191" t="s">
        <v>191</v>
      </c>
      <c r="N191" t="s">
        <v>187</v>
      </c>
      <c r="O191" t="s">
        <v>188</v>
      </c>
      <c r="P191" t="str">
        <f t="shared" si="15"/>
        <v>WALTER RODRIGO MUÑOZ ZAMORANOSeguridadEVALUACION ANTERIOR</v>
      </c>
      <c r="Q191" t="str">
        <f>BASE[[#This Row],[NombresCalificado]]&amp;BASE[[#This Row],[TipoEvaluacion]]</f>
        <v>WALTER RODRIGO MUÑOZ ZAMORANOEVALUACION ANTERIOR</v>
      </c>
      <c r="R191">
        <v>3</v>
      </c>
      <c r="S191" t="s">
        <v>5</v>
      </c>
      <c r="T191" t="s">
        <v>21</v>
      </c>
      <c r="U191" s="17">
        <v>3</v>
      </c>
      <c r="V191" s="17" t="str" cm="1">
        <f t="array" ref="V191">_xlfn.IFS(U191=0,"Prenovato",U191=1,"Novato",U191=2,"Principiante avanzado",U191=3,"Competente",U191=4,"Proficiente",U191=5,"Master")</f>
        <v>Competente</v>
      </c>
      <c r="W191" s="17">
        <v>3</v>
      </c>
      <c r="X191" s="17" t="str" cm="1">
        <f t="array" ref="X191">_xlfn.IFS(W191=0,"No evidenciado",W191=1,"Novato",W191=2,"Principiante avanzado",W191=3,"Competente",W191=4,"Proficiente",W191=5,"Master")</f>
        <v>Competente</v>
      </c>
      <c r="Y191" s="17">
        <v>3</v>
      </c>
      <c r="Z191" s="17" t="str" cm="1">
        <f t="array" ref="Z191">_xlfn.IFS(Y191=0,"No evidenciado",Y191=1,"Novato",Y191=2,"Principiante avanzado",Y191=3,"Competente",Y191=4,"Proficiente",Y191=5,"Master")</f>
        <v>Competente</v>
      </c>
      <c r="AA191" s="17">
        <v>3</v>
      </c>
      <c r="AB191" s="17" t="str" cm="1">
        <f t="array" ref="AB191">_xlfn.IFS(AA191=0,"No evidenciado",AA191=1,"Novato",AA191=2,"Principiante avanzado",AA191=3,"Competente",AA191=4,"Proficiente",AA191=5,"Master")</f>
        <v>Competente</v>
      </c>
      <c r="AC191" s="17">
        <v>3</v>
      </c>
      <c r="AD191" s="17" t="str" cm="1">
        <f t="array" ref="AD191">_xlfn.IFS(AC191=0,"Prenovato",AC191=1,"Novato",AC191=2,"Principiante avanzado",AC191=3,"Competente",AC191=4,"Proficiente",AC191=5,"Master")</f>
        <v>Competente</v>
      </c>
      <c r="AE191" s="17" t="s">
        <v>344</v>
      </c>
    </row>
    <row r="192" spans="1:31" x14ac:dyDescent="0.25">
      <c r="A192" t="s">
        <v>204</v>
      </c>
      <c r="B192" t="s">
        <v>216</v>
      </c>
      <c r="C192" t="s">
        <v>185</v>
      </c>
      <c r="D192" t="s">
        <v>223</v>
      </c>
      <c r="E192" t="s">
        <v>297</v>
      </c>
      <c r="F192" t="s">
        <v>314</v>
      </c>
      <c r="G192" t="s">
        <v>331</v>
      </c>
      <c r="H192" s="4"/>
      <c r="I192" s="1">
        <f t="shared" ca="1" si="12"/>
        <v>1483</v>
      </c>
      <c r="J192" s="1" t="str">
        <f t="shared" ca="1" si="13"/>
        <v>3. Mayor a 6 meses</v>
      </c>
      <c r="K192" t="str">
        <f t="shared" si="14"/>
        <v>NO</v>
      </c>
      <c r="L192" t="s">
        <v>222</v>
      </c>
      <c r="M192" t="s">
        <v>268</v>
      </c>
      <c r="N192" t="s">
        <v>188</v>
      </c>
      <c r="O192" t="s">
        <v>188</v>
      </c>
      <c r="P192" t="str">
        <f t="shared" si="15"/>
        <v>WALTER RODRIGO MUÑOZ ZAMORANOGobernanza de TIEVALUACION ANTERIOR</v>
      </c>
      <c r="Q192" t="str">
        <f>BASE[[#This Row],[NombresCalificado]]&amp;BASE[[#This Row],[TipoEvaluacion]]</f>
        <v>WALTER RODRIGO MUÑOZ ZAMORANOEVALUACION ANTERIOR</v>
      </c>
      <c r="R192">
        <v>3</v>
      </c>
      <c r="S192" t="s">
        <v>5</v>
      </c>
      <c r="T192" t="s">
        <v>21</v>
      </c>
      <c r="U192" s="17">
        <v>3</v>
      </c>
      <c r="V192" s="17" t="str" cm="1">
        <f t="array" ref="V192">_xlfn.IFS(U192=0,"Prenovato",U192=1,"Novato",U192=2,"Principiante avanzado",U192=3,"Competente",U192=4,"Proficiente",U192=5,"Master")</f>
        <v>Competente</v>
      </c>
      <c r="W192" s="17">
        <v>3</v>
      </c>
      <c r="X192" s="17" t="str" cm="1">
        <f t="array" ref="X192">_xlfn.IFS(W192=0,"No evidenciado",W192=1,"Novato",W192=2,"Principiante avanzado",W192=3,"Competente",W192=4,"Proficiente",W192=5,"Master")</f>
        <v>Competente</v>
      </c>
      <c r="Y192" s="17">
        <v>3</v>
      </c>
      <c r="Z192" s="17" t="str" cm="1">
        <f t="array" ref="Z192">_xlfn.IFS(Y192=0,"No evidenciado",Y192=1,"Novato",Y192=2,"Principiante avanzado",Y192=3,"Competente",Y192=4,"Proficiente",Y192=5,"Master")</f>
        <v>Competente</v>
      </c>
      <c r="AA192" s="17">
        <v>3</v>
      </c>
      <c r="AB192" s="17" t="str" cm="1">
        <f t="array" ref="AB192">_xlfn.IFS(AA192=0,"No evidenciado",AA192=1,"Novato",AA192=2,"Principiante avanzado",AA192=3,"Competente",AA192=4,"Proficiente",AA192=5,"Master")</f>
        <v>Competente</v>
      </c>
      <c r="AC192" s="17">
        <v>3</v>
      </c>
      <c r="AD192" s="17" t="str" cm="1">
        <f t="array" ref="AD192">_xlfn.IFS(AC192=0,"Prenovato",AC192=1,"Novato",AC192=2,"Principiante avanzado",AC192=3,"Competente",AC192=4,"Proficiente",AC192=5,"Master")</f>
        <v>Competente</v>
      </c>
      <c r="AE192" s="17" t="s">
        <v>344</v>
      </c>
    </row>
    <row r="193" spans="1:31" x14ac:dyDescent="0.25">
      <c r="A193" t="s">
        <v>204</v>
      </c>
      <c r="B193" t="s">
        <v>216</v>
      </c>
      <c r="C193" t="s">
        <v>185</v>
      </c>
      <c r="D193" t="s">
        <v>223</v>
      </c>
      <c r="E193" t="s">
        <v>297</v>
      </c>
      <c r="F193" t="s">
        <v>314</v>
      </c>
      <c r="G193" t="s">
        <v>331</v>
      </c>
      <c r="H193" s="4"/>
      <c r="I193" s="1">
        <f t="shared" ca="1" si="12"/>
        <v>1483</v>
      </c>
      <c r="J193" s="1" t="str">
        <f t="shared" ca="1" si="13"/>
        <v>3. Mayor a 6 meses</v>
      </c>
      <c r="K193" t="str">
        <f t="shared" si="14"/>
        <v>NO</v>
      </c>
      <c r="L193" t="s">
        <v>222</v>
      </c>
      <c r="M193" t="s">
        <v>192</v>
      </c>
      <c r="N193" t="s">
        <v>187</v>
      </c>
      <c r="O193" t="s">
        <v>188</v>
      </c>
      <c r="P193" t="str">
        <f t="shared" si="15"/>
        <v>WALTER RODRIGO MUÑOZ ZAMORANOSREEVALUACION ANTERIOR</v>
      </c>
      <c r="Q193" t="str">
        <f>BASE[[#This Row],[NombresCalificado]]&amp;BASE[[#This Row],[TipoEvaluacion]]</f>
        <v>WALTER RODRIGO MUÑOZ ZAMORANOEVALUACION ANTERIOR</v>
      </c>
      <c r="R193">
        <v>3</v>
      </c>
      <c r="S193" t="s">
        <v>5</v>
      </c>
      <c r="T193" t="s">
        <v>21</v>
      </c>
      <c r="U193" s="17">
        <v>3</v>
      </c>
      <c r="V193" s="17" t="str" cm="1">
        <f t="array" ref="V193">_xlfn.IFS(U193=0,"Prenovato",U193=1,"Novato",U193=2,"Principiante avanzado",U193=3,"Competente",U193=4,"Proficiente",U193=5,"Master")</f>
        <v>Competente</v>
      </c>
      <c r="W193" s="17">
        <v>3</v>
      </c>
      <c r="X193" s="17" t="str" cm="1">
        <f t="array" ref="X193">_xlfn.IFS(W193=0,"No evidenciado",W193=1,"Novato",W193=2,"Principiante avanzado",W193=3,"Competente",W193=4,"Proficiente",W193=5,"Master")</f>
        <v>Competente</v>
      </c>
      <c r="Y193" s="17">
        <v>3</v>
      </c>
      <c r="Z193" s="17" t="str" cm="1">
        <f t="array" ref="Z193">_xlfn.IFS(Y193=0,"No evidenciado",Y193=1,"Novato",Y193=2,"Principiante avanzado",Y193=3,"Competente",Y193=4,"Proficiente",Y193=5,"Master")</f>
        <v>Competente</v>
      </c>
      <c r="AA193" s="17">
        <v>3</v>
      </c>
      <c r="AB193" s="17" t="str" cm="1">
        <f t="array" ref="AB193">_xlfn.IFS(AA193=0,"No evidenciado",AA193=1,"Novato",AA193=2,"Principiante avanzado",AA193=3,"Competente",AA193=4,"Proficiente",AA193=5,"Master")</f>
        <v>Competente</v>
      </c>
      <c r="AC193" s="17">
        <v>3</v>
      </c>
      <c r="AD193" s="17" t="str" cm="1">
        <f t="array" ref="AD193">_xlfn.IFS(AC193=0,"Prenovato",AC193=1,"Novato",AC193=2,"Principiante avanzado",AC193=3,"Competente",AC193=4,"Proficiente",AC193=5,"Master")</f>
        <v>Competente</v>
      </c>
      <c r="AE193" s="17" t="s">
        <v>344</v>
      </c>
    </row>
    <row r="194" spans="1:31" x14ac:dyDescent="0.25">
      <c r="A194" t="s">
        <v>204</v>
      </c>
      <c r="B194" t="s">
        <v>216</v>
      </c>
      <c r="C194" t="s">
        <v>185</v>
      </c>
      <c r="D194" t="s">
        <v>223</v>
      </c>
      <c r="E194" t="s">
        <v>297</v>
      </c>
      <c r="F194" t="s">
        <v>314</v>
      </c>
      <c r="G194" t="s">
        <v>331</v>
      </c>
      <c r="H194" s="4"/>
      <c r="I194" s="1">
        <f t="shared" ca="1" si="12"/>
        <v>1483</v>
      </c>
      <c r="J194" s="1" t="str">
        <f t="shared" ca="1" si="13"/>
        <v>3. Mayor a 6 meses</v>
      </c>
      <c r="K194" t="str">
        <f t="shared" si="14"/>
        <v>NO</v>
      </c>
      <c r="L194" t="s">
        <v>222</v>
      </c>
      <c r="M194" t="s">
        <v>193</v>
      </c>
      <c r="N194" t="s">
        <v>187</v>
      </c>
      <c r="O194" t="s">
        <v>188</v>
      </c>
      <c r="P194" t="str">
        <f t="shared" si="15"/>
        <v>WALTER RODRIGO MUÑOZ ZAMORANOPruebas para desarrolladoresEVALUACION ANTERIOR</v>
      </c>
      <c r="Q194" t="str">
        <f>BASE[[#This Row],[NombresCalificado]]&amp;BASE[[#This Row],[TipoEvaluacion]]</f>
        <v>WALTER RODRIGO MUÑOZ ZAMORANOEVALUACION ANTERIOR</v>
      </c>
      <c r="R194">
        <v>4</v>
      </c>
      <c r="S194" t="s">
        <v>7</v>
      </c>
      <c r="T194" t="s">
        <v>21</v>
      </c>
      <c r="U194" s="17">
        <v>3</v>
      </c>
      <c r="V194" s="17" t="str" cm="1">
        <f t="array" ref="V194">_xlfn.IFS(U194=0,"Prenovato",U194=1,"Novato",U194=2,"Principiante avanzado",U194=3,"Competente",U194=4,"Proficiente",U194=5,"Master")</f>
        <v>Competente</v>
      </c>
      <c r="W194" s="17">
        <v>3</v>
      </c>
      <c r="X194" s="17" t="str" cm="1">
        <f t="array" ref="X194">_xlfn.IFS(W194=0,"No evidenciado",W194=1,"Novato",W194=2,"Principiante avanzado",W194=3,"Competente",W194=4,"Proficiente",W194=5,"Master")</f>
        <v>Competente</v>
      </c>
      <c r="Y194" s="17">
        <v>3</v>
      </c>
      <c r="Z194" s="17" t="str" cm="1">
        <f t="array" ref="Z194">_xlfn.IFS(Y194=0,"No evidenciado",Y194=1,"Novato",Y194=2,"Principiante avanzado",Y194=3,"Competente",Y194=4,"Proficiente",Y194=5,"Master")</f>
        <v>Competente</v>
      </c>
      <c r="AA194" s="17">
        <v>3</v>
      </c>
      <c r="AB194" s="17" t="str" cm="1">
        <f t="array" ref="AB194">_xlfn.IFS(AA194=0,"No evidenciado",AA194=1,"Novato",AA194=2,"Principiante avanzado",AA194=3,"Competente",AA194=4,"Proficiente",AA194=5,"Master")</f>
        <v>Competente</v>
      </c>
      <c r="AC194" s="17">
        <v>3</v>
      </c>
      <c r="AD194" s="17" t="str" cm="1">
        <f t="array" ref="AD194">_xlfn.IFS(AC194=0,"Prenovato",AC194=1,"Novato",AC194=2,"Principiante avanzado",AC194=3,"Competente",AC194=4,"Proficiente",AC194=5,"Master")</f>
        <v>Competente</v>
      </c>
      <c r="AE194" s="17" t="s">
        <v>344</v>
      </c>
    </row>
    <row r="195" spans="1:31" x14ac:dyDescent="0.25">
      <c r="A195" t="s">
        <v>204</v>
      </c>
      <c r="B195" t="s">
        <v>216</v>
      </c>
      <c r="C195" t="s">
        <v>185</v>
      </c>
      <c r="D195" t="s">
        <v>223</v>
      </c>
      <c r="E195" t="s">
        <v>297</v>
      </c>
      <c r="F195" t="s">
        <v>314</v>
      </c>
      <c r="G195" t="s">
        <v>331</v>
      </c>
      <c r="H195" s="4"/>
      <c r="I195" s="1">
        <f t="shared" ca="1" si="12"/>
        <v>1483</v>
      </c>
      <c r="J195" s="1" t="str">
        <f t="shared" ca="1" si="13"/>
        <v>3. Mayor a 6 meses</v>
      </c>
      <c r="K195" t="str">
        <f t="shared" si="14"/>
        <v>NO</v>
      </c>
      <c r="L195" t="s">
        <v>222</v>
      </c>
      <c r="M195" t="s">
        <v>168</v>
      </c>
      <c r="N195" t="s">
        <v>188</v>
      </c>
      <c r="O195" t="s">
        <v>188</v>
      </c>
      <c r="P195" t="str">
        <f t="shared" si="15"/>
        <v>WALTER RODRIGO MUÑOZ ZAMORANOBase de datos No-SQLEVALUACION ANTERIOR</v>
      </c>
      <c r="Q195" t="str">
        <f>BASE[[#This Row],[NombresCalificado]]&amp;BASE[[#This Row],[TipoEvaluacion]]</f>
        <v>WALTER RODRIGO MUÑOZ ZAMORANOEVALUACION ANTERIOR</v>
      </c>
      <c r="R195">
        <v>3</v>
      </c>
      <c r="S195" t="s">
        <v>5</v>
      </c>
      <c r="T195" t="s">
        <v>21</v>
      </c>
      <c r="U195" s="17">
        <v>3</v>
      </c>
      <c r="V195" s="17" t="str" cm="1">
        <f t="array" ref="V195">_xlfn.IFS(U195=0,"Prenovato",U195=1,"Novato",U195=2,"Principiante avanzado",U195=3,"Competente",U195=4,"Proficiente",U195=5,"Master")</f>
        <v>Competente</v>
      </c>
      <c r="W195" s="17">
        <v>3</v>
      </c>
      <c r="X195" s="17" t="str" cm="1">
        <f t="array" ref="X195">_xlfn.IFS(W195=0,"No evidenciado",W195=1,"Novato",W195=2,"Principiante avanzado",W195=3,"Competente",W195=4,"Proficiente",W195=5,"Master")</f>
        <v>Competente</v>
      </c>
      <c r="Y195" s="17">
        <v>3</v>
      </c>
      <c r="Z195" s="17" t="str" cm="1">
        <f t="array" ref="Z195">_xlfn.IFS(Y195=0,"No evidenciado",Y195=1,"Novato",Y195=2,"Principiante avanzado",Y195=3,"Competente",Y195=4,"Proficiente",Y195=5,"Master")</f>
        <v>Competente</v>
      </c>
      <c r="AA195" s="17">
        <v>3</v>
      </c>
      <c r="AB195" s="17" t="str" cm="1">
        <f t="array" ref="AB195">_xlfn.IFS(AA195=0,"No evidenciado",AA195=1,"Novato",AA195=2,"Principiante avanzado",AA195=3,"Competente",AA195=4,"Proficiente",AA195=5,"Master")</f>
        <v>Competente</v>
      </c>
      <c r="AC195" s="17">
        <v>3</v>
      </c>
      <c r="AD195" s="17" t="str" cm="1">
        <f t="array" ref="AD195">_xlfn.IFS(AC195=0,"Prenovato",AC195=1,"Novato",AC195=2,"Principiante avanzado",AC195=3,"Competente",AC195=4,"Proficiente",AC195=5,"Master")</f>
        <v>Competente</v>
      </c>
      <c r="AE195" s="17" t="s">
        <v>344</v>
      </c>
    </row>
    <row r="196" spans="1:31" x14ac:dyDescent="0.25">
      <c r="A196" t="s">
        <v>204</v>
      </c>
      <c r="B196" t="s">
        <v>216</v>
      </c>
      <c r="C196" t="s">
        <v>185</v>
      </c>
      <c r="D196" t="s">
        <v>223</v>
      </c>
      <c r="E196" t="s">
        <v>297</v>
      </c>
      <c r="F196" t="s">
        <v>314</v>
      </c>
      <c r="G196" t="s">
        <v>331</v>
      </c>
      <c r="H196" s="4"/>
      <c r="I196" s="1">
        <f t="shared" ca="1" si="12"/>
        <v>1483</v>
      </c>
      <c r="J196" s="1" t="str">
        <f t="shared" ca="1" si="13"/>
        <v>3. Mayor a 6 meses</v>
      </c>
      <c r="K196" t="str">
        <f t="shared" si="14"/>
        <v>NO</v>
      </c>
      <c r="L196" t="s">
        <v>222</v>
      </c>
      <c r="M196" t="s">
        <v>170</v>
      </c>
      <c r="N196" t="s">
        <v>29</v>
      </c>
      <c r="O196" t="s">
        <v>29</v>
      </c>
      <c r="P196" t="str">
        <f t="shared" si="15"/>
        <v>WALTER RODRIGO MUÑOZ ZAMORANOBase de datos relacionalEVALUACION ANTERIOR</v>
      </c>
      <c r="Q196" t="str">
        <f>BASE[[#This Row],[NombresCalificado]]&amp;BASE[[#This Row],[TipoEvaluacion]]</f>
        <v>WALTER RODRIGO MUÑOZ ZAMORANOEVALUACION ANTERIOR</v>
      </c>
      <c r="R196">
        <v>4</v>
      </c>
      <c r="S196" t="s">
        <v>7</v>
      </c>
      <c r="T196" t="s">
        <v>21</v>
      </c>
      <c r="U196" s="17">
        <v>3</v>
      </c>
      <c r="V196" s="17" t="str" cm="1">
        <f t="array" ref="V196">_xlfn.IFS(U196=0,"Prenovato",U196=1,"Novato",U196=2,"Principiante avanzado",U196=3,"Competente",U196=4,"Proficiente",U196=5,"Master")</f>
        <v>Competente</v>
      </c>
      <c r="W196" s="17">
        <v>3</v>
      </c>
      <c r="X196" s="17" t="str" cm="1">
        <f t="array" ref="X196">_xlfn.IFS(W196=0,"No evidenciado",W196=1,"Novato",W196=2,"Principiante avanzado",W196=3,"Competente",W196=4,"Proficiente",W196=5,"Master")</f>
        <v>Competente</v>
      </c>
      <c r="Y196" s="17">
        <v>3</v>
      </c>
      <c r="Z196" s="17" t="str" cm="1">
        <f t="array" ref="Z196">_xlfn.IFS(Y196=0,"No evidenciado",Y196=1,"Novato",Y196=2,"Principiante avanzado",Y196=3,"Competente",Y196=4,"Proficiente",Y196=5,"Master")</f>
        <v>Competente</v>
      </c>
      <c r="AA196" s="17">
        <v>3</v>
      </c>
      <c r="AB196" s="17" t="str" cm="1">
        <f t="array" ref="AB196">_xlfn.IFS(AA196=0,"No evidenciado",AA196=1,"Novato",AA196=2,"Principiante avanzado",AA196=3,"Competente",AA196=4,"Proficiente",AA196=5,"Master")</f>
        <v>Competente</v>
      </c>
      <c r="AC196" s="17">
        <v>3</v>
      </c>
      <c r="AD196" s="17" t="str" cm="1">
        <f t="array" ref="AD196">_xlfn.IFS(AC196=0,"Prenovato",AC196=1,"Novato",AC196=2,"Principiante avanzado",AC196=3,"Competente",AC196=4,"Proficiente",AC196=5,"Master")</f>
        <v>Competente</v>
      </c>
      <c r="AE196" s="17" t="s">
        <v>344</v>
      </c>
    </row>
    <row r="197" spans="1:31" x14ac:dyDescent="0.25">
      <c r="A197" t="s">
        <v>204</v>
      </c>
      <c r="B197" t="s">
        <v>216</v>
      </c>
      <c r="C197" t="s">
        <v>185</v>
      </c>
      <c r="D197" t="s">
        <v>223</v>
      </c>
      <c r="E197" t="s">
        <v>297</v>
      </c>
      <c r="F197" t="s">
        <v>314</v>
      </c>
      <c r="G197" t="s">
        <v>331</v>
      </c>
      <c r="H197" s="4"/>
      <c r="I197" s="1">
        <f t="shared" ca="1" si="12"/>
        <v>1483</v>
      </c>
      <c r="J197" s="1" t="str">
        <f t="shared" ca="1" si="13"/>
        <v>3. Mayor a 6 meses</v>
      </c>
      <c r="K197" t="str">
        <f t="shared" si="14"/>
        <v>NO</v>
      </c>
      <c r="L197" t="s">
        <v>222</v>
      </c>
      <c r="M197" t="s">
        <v>269</v>
      </c>
      <c r="N197" t="s">
        <v>188</v>
      </c>
      <c r="O197" t="s">
        <v>188</v>
      </c>
      <c r="P197" t="str">
        <f t="shared" si="15"/>
        <v>WALTER RODRIGO MUÑOZ ZAMORANOWarehouseEVALUACION ANTERIOR</v>
      </c>
      <c r="Q197" t="str">
        <f>BASE[[#This Row],[NombresCalificado]]&amp;BASE[[#This Row],[TipoEvaluacion]]</f>
        <v>WALTER RODRIGO MUÑOZ ZAMORANOEVALUACION ANTERIOR</v>
      </c>
      <c r="R197">
        <v>3</v>
      </c>
      <c r="S197" t="s">
        <v>5</v>
      </c>
      <c r="T197" t="s">
        <v>21</v>
      </c>
      <c r="U197" s="17">
        <v>3</v>
      </c>
      <c r="V197" s="17" t="str" cm="1">
        <f t="array" ref="V197">_xlfn.IFS(U197=0,"Prenovato",U197=1,"Novato",U197=2,"Principiante avanzado",U197=3,"Competente",U197=4,"Proficiente",U197=5,"Master")</f>
        <v>Competente</v>
      </c>
      <c r="W197" s="17">
        <v>3</v>
      </c>
      <c r="X197" s="17" t="str" cm="1">
        <f t="array" ref="X197">_xlfn.IFS(W197=0,"No evidenciado",W197=1,"Novato",W197=2,"Principiante avanzado",W197=3,"Competente",W197=4,"Proficiente",W197=5,"Master")</f>
        <v>Competente</v>
      </c>
      <c r="Y197" s="17">
        <v>3</v>
      </c>
      <c r="Z197" s="17" t="str" cm="1">
        <f t="array" ref="Z197">_xlfn.IFS(Y197=0,"No evidenciado",Y197=1,"Novato",Y197=2,"Principiante avanzado",Y197=3,"Competente",Y197=4,"Proficiente",Y197=5,"Master")</f>
        <v>Competente</v>
      </c>
      <c r="AA197" s="17">
        <v>3</v>
      </c>
      <c r="AB197" s="17" t="str" cm="1">
        <f t="array" ref="AB197">_xlfn.IFS(AA197=0,"No evidenciado",AA197=1,"Novato",AA197=2,"Principiante avanzado",AA197=3,"Competente",AA197=4,"Proficiente",AA197=5,"Master")</f>
        <v>Competente</v>
      </c>
      <c r="AC197" s="17">
        <v>3</v>
      </c>
      <c r="AD197" s="17" t="str" cm="1">
        <f t="array" ref="AD197">_xlfn.IFS(AC197=0,"Prenovato",AC197=1,"Novato",AC197=2,"Principiante avanzado",AC197=3,"Competente",AC197=4,"Proficiente",AC197=5,"Master")</f>
        <v>Competente</v>
      </c>
      <c r="AE197" s="17" t="s">
        <v>344</v>
      </c>
    </row>
    <row r="198" spans="1:31" x14ac:dyDescent="0.25">
      <c r="A198" t="s">
        <v>204</v>
      </c>
      <c r="B198" t="s">
        <v>216</v>
      </c>
      <c r="C198" t="s">
        <v>185</v>
      </c>
      <c r="D198" t="s">
        <v>223</v>
      </c>
      <c r="E198" t="s">
        <v>297</v>
      </c>
      <c r="F198" t="s">
        <v>314</v>
      </c>
      <c r="G198" t="s">
        <v>331</v>
      </c>
      <c r="H198" s="4"/>
      <c r="I198" s="1">
        <f t="shared" ca="1" si="12"/>
        <v>1483</v>
      </c>
      <c r="J198" s="1" t="str">
        <f t="shared" ca="1" si="13"/>
        <v>3. Mayor a 6 meses</v>
      </c>
      <c r="K198" t="str">
        <f t="shared" si="14"/>
        <v>NO</v>
      </c>
      <c r="L198" t="s">
        <v>222</v>
      </c>
      <c r="M198" t="s">
        <v>342</v>
      </c>
      <c r="N198" t="s">
        <v>188</v>
      </c>
      <c r="O198" t="s">
        <v>188</v>
      </c>
      <c r="P198" t="str">
        <f t="shared" si="15"/>
        <v>WALTER RODRIGO MUÑOZ ZAMORANOContenedoresEVALUACION ANTERIOR</v>
      </c>
      <c r="Q198" t="str">
        <f>BASE[[#This Row],[NombresCalificado]]&amp;BASE[[#This Row],[TipoEvaluacion]]</f>
        <v>WALTER RODRIGO MUÑOZ ZAMORANOEVALUACION ANTERIOR</v>
      </c>
      <c r="R198">
        <v>3</v>
      </c>
      <c r="S198" t="s">
        <v>5</v>
      </c>
      <c r="T198" t="s">
        <v>21</v>
      </c>
      <c r="U198" s="17">
        <v>3</v>
      </c>
      <c r="V198" s="17" t="str" cm="1">
        <f t="array" ref="V198">_xlfn.IFS(U198=0,"Prenovato",U198=1,"Novato",U198=2,"Principiante avanzado",U198=3,"Competente",U198=4,"Proficiente",U198=5,"Master")</f>
        <v>Competente</v>
      </c>
      <c r="W198" s="17">
        <v>3</v>
      </c>
      <c r="X198" s="17" t="str" cm="1">
        <f t="array" ref="X198">_xlfn.IFS(W198=0,"No evidenciado",W198=1,"Novato",W198=2,"Principiante avanzado",W198=3,"Competente",W198=4,"Proficiente",W198=5,"Master")</f>
        <v>Competente</v>
      </c>
      <c r="Y198" s="17">
        <v>3</v>
      </c>
      <c r="Z198" s="17" t="str" cm="1">
        <f t="array" ref="Z198">_xlfn.IFS(Y198=0,"No evidenciado",Y198=1,"Novato",Y198=2,"Principiante avanzado",Y198=3,"Competente",Y198=4,"Proficiente",Y198=5,"Master")</f>
        <v>Competente</v>
      </c>
      <c r="AA198" s="17">
        <v>3</v>
      </c>
      <c r="AB198" s="17" t="str" cm="1">
        <f t="array" ref="AB198">_xlfn.IFS(AA198=0,"No evidenciado",AA198=1,"Novato",AA198=2,"Principiante avanzado",AA198=3,"Competente",AA198=4,"Proficiente",AA198=5,"Master")</f>
        <v>Competente</v>
      </c>
      <c r="AC198" s="17">
        <v>3</v>
      </c>
      <c r="AD198" s="17" t="str" cm="1">
        <f t="array" ref="AD198">_xlfn.IFS(AC198=0,"Prenovato",AC198=1,"Novato",AC198=2,"Principiante avanzado",AC198=3,"Competente",AC198=4,"Proficiente",AC198=5,"Master")</f>
        <v>Competente</v>
      </c>
      <c r="AE198" s="17" t="s">
        <v>344</v>
      </c>
    </row>
    <row r="199" spans="1:31" x14ac:dyDescent="0.25">
      <c r="A199" t="s">
        <v>204</v>
      </c>
      <c r="B199" t="s">
        <v>216</v>
      </c>
      <c r="C199" t="s">
        <v>185</v>
      </c>
      <c r="D199" t="s">
        <v>223</v>
      </c>
      <c r="E199" t="s">
        <v>297</v>
      </c>
      <c r="F199" t="s">
        <v>314</v>
      </c>
      <c r="G199" t="s">
        <v>331</v>
      </c>
      <c r="H199" s="4"/>
      <c r="I199" s="1">
        <f t="shared" ca="1" si="12"/>
        <v>1483</v>
      </c>
      <c r="J199" s="1" t="str">
        <f t="shared" ca="1" si="13"/>
        <v>3. Mayor a 6 meses</v>
      </c>
      <c r="K199" t="str">
        <f t="shared" si="14"/>
        <v>NO</v>
      </c>
      <c r="L199" t="s">
        <v>222</v>
      </c>
      <c r="M199" t="s">
        <v>169</v>
      </c>
      <c r="N199" t="s">
        <v>187</v>
      </c>
      <c r="O199" t="s">
        <v>188</v>
      </c>
      <c r="P199" t="str">
        <f t="shared" si="15"/>
        <v>WALTER RODRIGO MUÑOZ ZAMORANOCI-CDEVALUACION ANTERIOR</v>
      </c>
      <c r="Q199" t="str">
        <f>BASE[[#This Row],[NombresCalificado]]&amp;BASE[[#This Row],[TipoEvaluacion]]</f>
        <v>WALTER RODRIGO MUÑOZ ZAMORANOEVALUACION ANTERIOR</v>
      </c>
      <c r="R199">
        <v>4</v>
      </c>
      <c r="S199" t="s">
        <v>7</v>
      </c>
      <c r="T199" t="s">
        <v>21</v>
      </c>
      <c r="U199" s="17">
        <v>3</v>
      </c>
      <c r="V199" s="17" t="str" cm="1">
        <f t="array" ref="V199">_xlfn.IFS(U199=0,"Prenovato",U199=1,"Novato",U199=2,"Principiante avanzado",U199=3,"Competente",U199=4,"Proficiente",U199=5,"Master")</f>
        <v>Competente</v>
      </c>
      <c r="W199" s="17">
        <v>3</v>
      </c>
      <c r="X199" s="17" t="str" cm="1">
        <f t="array" ref="X199">_xlfn.IFS(W199=0,"No evidenciado",W199=1,"Novato",W199=2,"Principiante avanzado",W199=3,"Competente",W199=4,"Proficiente",W199=5,"Master")</f>
        <v>Competente</v>
      </c>
      <c r="Y199" s="17">
        <v>3</v>
      </c>
      <c r="Z199" s="17" t="str" cm="1">
        <f t="array" ref="Z199">_xlfn.IFS(Y199=0,"No evidenciado",Y199=1,"Novato",Y199=2,"Principiante avanzado",Y199=3,"Competente",Y199=4,"Proficiente",Y199=5,"Master")</f>
        <v>Competente</v>
      </c>
      <c r="AA199" s="17">
        <v>3</v>
      </c>
      <c r="AB199" s="17" t="str" cm="1">
        <f t="array" ref="AB199">_xlfn.IFS(AA199=0,"No evidenciado",AA199=1,"Novato",AA199=2,"Principiante avanzado",AA199=3,"Competente",AA199=4,"Proficiente",AA199=5,"Master")</f>
        <v>Competente</v>
      </c>
      <c r="AC199" s="17">
        <v>3</v>
      </c>
      <c r="AD199" s="17" t="str" cm="1">
        <f t="array" ref="AD199">_xlfn.IFS(AC199=0,"Prenovato",AC199=1,"Novato",AC199=2,"Principiante avanzado",AC199=3,"Competente",AC199=4,"Proficiente",AC199=5,"Master")</f>
        <v>Competente</v>
      </c>
      <c r="AE199" s="17" t="s">
        <v>344</v>
      </c>
    </row>
    <row r="200" spans="1:31" x14ac:dyDescent="0.25">
      <c r="A200" t="s">
        <v>204</v>
      </c>
      <c r="B200" t="s">
        <v>216</v>
      </c>
      <c r="C200" t="s">
        <v>185</v>
      </c>
      <c r="D200" t="s">
        <v>223</v>
      </c>
      <c r="E200" t="s">
        <v>297</v>
      </c>
      <c r="F200" t="s">
        <v>314</v>
      </c>
      <c r="G200" t="s">
        <v>331</v>
      </c>
      <c r="H200" s="4"/>
      <c r="I200" s="1">
        <f t="shared" ca="1" si="12"/>
        <v>1483</v>
      </c>
      <c r="J200" s="1" t="str">
        <f t="shared" ca="1" si="13"/>
        <v>3. Mayor a 6 meses</v>
      </c>
      <c r="K200" t="str">
        <f t="shared" si="14"/>
        <v>NO</v>
      </c>
      <c r="L200" t="s">
        <v>222</v>
      </c>
      <c r="M200" t="s">
        <v>58</v>
      </c>
      <c r="N200" t="s">
        <v>187</v>
      </c>
      <c r="O200" t="s">
        <v>188</v>
      </c>
      <c r="P200" t="str">
        <f t="shared" si="15"/>
        <v>WALTER RODRIGO MUÑOZ ZAMORANOControl de versionesEVALUACION ANTERIOR</v>
      </c>
      <c r="Q200" t="str">
        <f>BASE[[#This Row],[NombresCalificado]]&amp;BASE[[#This Row],[TipoEvaluacion]]</f>
        <v>WALTER RODRIGO MUÑOZ ZAMORANOEVALUACION ANTERIOR</v>
      </c>
      <c r="R200">
        <v>4</v>
      </c>
      <c r="S200" t="s">
        <v>7</v>
      </c>
      <c r="T200" t="s">
        <v>21</v>
      </c>
      <c r="U200" s="17">
        <v>3</v>
      </c>
      <c r="V200" s="17" t="str" cm="1">
        <f t="array" ref="V200">_xlfn.IFS(U200=0,"Prenovato",U200=1,"Novato",U200=2,"Principiante avanzado",U200=3,"Competente",U200=4,"Proficiente",U200=5,"Master")</f>
        <v>Competente</v>
      </c>
      <c r="W200" s="17">
        <v>3</v>
      </c>
      <c r="X200" s="17" t="str" cm="1">
        <f t="array" ref="X200">_xlfn.IFS(W200=0,"No evidenciado",W200=1,"Novato",W200=2,"Principiante avanzado",W200=3,"Competente",W200=4,"Proficiente",W200=5,"Master")</f>
        <v>Competente</v>
      </c>
      <c r="Y200" s="17">
        <v>3</v>
      </c>
      <c r="Z200" s="17" t="str" cm="1">
        <f t="array" ref="Z200">_xlfn.IFS(Y200=0,"No evidenciado",Y200=1,"Novato",Y200=2,"Principiante avanzado",Y200=3,"Competente",Y200=4,"Proficiente",Y200=5,"Master")</f>
        <v>Competente</v>
      </c>
      <c r="AA200" s="17">
        <v>3</v>
      </c>
      <c r="AB200" s="17" t="str" cm="1">
        <f t="array" ref="AB200">_xlfn.IFS(AA200=0,"No evidenciado",AA200=1,"Novato",AA200=2,"Principiante avanzado",AA200=3,"Competente",AA200=4,"Proficiente",AA200=5,"Master")</f>
        <v>Competente</v>
      </c>
      <c r="AC200" s="17">
        <v>3</v>
      </c>
      <c r="AD200" s="17" t="str" cm="1">
        <f t="array" ref="AD200">_xlfn.IFS(AC200=0,"Prenovato",AC200=1,"Novato",AC200=2,"Principiante avanzado",AC200=3,"Competente",AC200=4,"Proficiente",AC200=5,"Master")</f>
        <v>Competente</v>
      </c>
      <c r="AE200" s="17" t="s">
        <v>344</v>
      </c>
    </row>
    <row r="201" spans="1:31" x14ac:dyDescent="0.25">
      <c r="A201" t="s">
        <v>204</v>
      </c>
      <c r="B201" t="s">
        <v>216</v>
      </c>
      <c r="C201" t="s">
        <v>185</v>
      </c>
      <c r="D201" t="s">
        <v>223</v>
      </c>
      <c r="E201" t="s">
        <v>297</v>
      </c>
      <c r="F201" t="s">
        <v>314</v>
      </c>
      <c r="G201" t="s">
        <v>331</v>
      </c>
      <c r="H201" s="4"/>
      <c r="I201" s="1">
        <f t="shared" ca="1" si="12"/>
        <v>1483</v>
      </c>
      <c r="J201" s="1" t="str">
        <f t="shared" ca="1" si="13"/>
        <v>3. Mayor a 6 meses</v>
      </c>
      <c r="K201" t="str">
        <f t="shared" si="14"/>
        <v>NO</v>
      </c>
      <c r="L201" t="s">
        <v>222</v>
      </c>
      <c r="M201" t="s">
        <v>271</v>
      </c>
      <c r="N201" t="s">
        <v>29</v>
      </c>
      <c r="O201" t="s">
        <v>29</v>
      </c>
      <c r="P201" t="str">
        <f t="shared" si="15"/>
        <v>WALTER RODRIGO MUÑOZ ZAMORANOCloudEVALUACION ANTERIOR</v>
      </c>
      <c r="Q201" t="str">
        <f>BASE[[#This Row],[NombresCalificado]]&amp;BASE[[#This Row],[TipoEvaluacion]]</f>
        <v>WALTER RODRIGO MUÑOZ ZAMORANOEVALUACION ANTERIOR</v>
      </c>
      <c r="R201">
        <v>3</v>
      </c>
      <c r="S201" t="s">
        <v>5</v>
      </c>
      <c r="T201" t="s">
        <v>21</v>
      </c>
      <c r="U201" s="17">
        <v>3</v>
      </c>
      <c r="V201" s="17" t="str" cm="1">
        <f t="array" ref="V201">_xlfn.IFS(U201=0,"Prenovato",U201=1,"Novato",U201=2,"Principiante avanzado",U201=3,"Competente",U201=4,"Proficiente",U201=5,"Master")</f>
        <v>Competente</v>
      </c>
      <c r="W201" s="17">
        <v>3</v>
      </c>
      <c r="X201" s="17" t="str" cm="1">
        <f t="array" ref="X201">_xlfn.IFS(W201=0,"No evidenciado",W201=1,"Novato",W201=2,"Principiante avanzado",W201=3,"Competente",W201=4,"Proficiente",W201=5,"Master")</f>
        <v>Competente</v>
      </c>
      <c r="Y201" s="17">
        <v>3</v>
      </c>
      <c r="Z201" s="17" t="str" cm="1">
        <f t="array" ref="Z201">_xlfn.IFS(Y201=0,"No evidenciado",Y201=1,"Novato",Y201=2,"Principiante avanzado",Y201=3,"Competente",Y201=4,"Proficiente",Y201=5,"Master")</f>
        <v>Competente</v>
      </c>
      <c r="AA201" s="17">
        <v>3</v>
      </c>
      <c r="AB201" s="17" t="str" cm="1">
        <f t="array" ref="AB201">_xlfn.IFS(AA201=0,"No evidenciado",AA201=1,"Novato",AA201=2,"Principiante avanzado",AA201=3,"Competente",AA201=4,"Proficiente",AA201=5,"Master")</f>
        <v>Competente</v>
      </c>
      <c r="AC201" s="17">
        <v>3</v>
      </c>
      <c r="AD201" s="17" t="str" cm="1">
        <f t="array" ref="AD201">_xlfn.IFS(AC201=0,"Prenovato",AC201=1,"Novato",AC201=2,"Principiante avanzado",AC201=3,"Competente",AC201=4,"Proficiente",AC201=5,"Master")</f>
        <v>Competente</v>
      </c>
      <c r="AE201" s="17" t="s">
        <v>344</v>
      </c>
    </row>
    <row r="202" spans="1:31" x14ac:dyDescent="0.25">
      <c r="A202" t="s">
        <v>204</v>
      </c>
      <c r="B202" t="s">
        <v>216</v>
      </c>
      <c r="C202" t="s">
        <v>185</v>
      </c>
      <c r="D202" t="s">
        <v>223</v>
      </c>
      <c r="E202" t="s">
        <v>297</v>
      </c>
      <c r="F202" t="s">
        <v>314</v>
      </c>
      <c r="G202" t="s">
        <v>331</v>
      </c>
      <c r="H202" s="4"/>
      <c r="I202" s="1">
        <f t="shared" ca="1" si="12"/>
        <v>1483</v>
      </c>
      <c r="J202" s="1" t="str">
        <f t="shared" ca="1" si="13"/>
        <v>3. Mayor a 6 meses</v>
      </c>
      <c r="K202" t="str">
        <f t="shared" si="14"/>
        <v>NO</v>
      </c>
      <c r="L202" t="s">
        <v>222</v>
      </c>
      <c r="M202" t="s">
        <v>270</v>
      </c>
      <c r="N202" t="s">
        <v>29</v>
      </c>
      <c r="O202" t="s">
        <v>29</v>
      </c>
      <c r="P202" t="str">
        <f t="shared" si="15"/>
        <v>WALTER RODRIGO MUÑOZ ZAMORANOArquitectura de soluciónEVALUACION ANTERIOR</v>
      </c>
      <c r="Q202" t="str">
        <f>BASE[[#This Row],[NombresCalificado]]&amp;BASE[[#This Row],[TipoEvaluacion]]</f>
        <v>WALTER RODRIGO MUÑOZ ZAMORANOEVALUACION ANTERIOR</v>
      </c>
      <c r="R202">
        <v>3</v>
      </c>
      <c r="S202" t="s">
        <v>5</v>
      </c>
      <c r="T202" t="s">
        <v>21</v>
      </c>
      <c r="U202" s="17">
        <v>3</v>
      </c>
      <c r="V202" s="17" t="str" cm="1">
        <f t="array" ref="V202">_xlfn.IFS(U202=0,"Prenovato",U202=1,"Novato",U202=2,"Principiante avanzado",U202=3,"Competente",U202=4,"Proficiente",U202=5,"Master")</f>
        <v>Competente</v>
      </c>
      <c r="W202" s="17">
        <v>3</v>
      </c>
      <c r="X202" s="17" t="str" cm="1">
        <f t="array" ref="X202">_xlfn.IFS(W202=0,"No evidenciado",W202=1,"Novato",W202=2,"Principiante avanzado",W202=3,"Competente",W202=4,"Proficiente",W202=5,"Master")</f>
        <v>Competente</v>
      </c>
      <c r="Y202" s="17">
        <v>3</v>
      </c>
      <c r="Z202" s="17" t="str" cm="1">
        <f t="array" ref="Z202">_xlfn.IFS(Y202=0,"No evidenciado",Y202=1,"Novato",Y202=2,"Principiante avanzado",Y202=3,"Competente",Y202=4,"Proficiente",Y202=5,"Master")</f>
        <v>Competente</v>
      </c>
      <c r="AA202" s="17">
        <v>3</v>
      </c>
      <c r="AB202" s="17" t="str" cm="1">
        <f t="array" ref="AB202">_xlfn.IFS(AA202=0,"No evidenciado",AA202=1,"Novato",AA202=2,"Principiante avanzado",AA202=3,"Competente",AA202=4,"Proficiente",AA202=5,"Master")</f>
        <v>Competente</v>
      </c>
      <c r="AC202" s="17">
        <v>3</v>
      </c>
      <c r="AD202" s="17" t="str" cm="1">
        <f t="array" ref="AD202">_xlfn.IFS(AC202=0,"Prenovato",AC202=1,"Novato",AC202=2,"Principiante avanzado",AC202=3,"Competente",AC202=4,"Proficiente",AC202=5,"Master")</f>
        <v>Competente</v>
      </c>
      <c r="AE202" s="17" t="s">
        <v>344</v>
      </c>
    </row>
    <row r="203" spans="1:31" x14ac:dyDescent="0.25">
      <c r="A203" t="s">
        <v>204</v>
      </c>
      <c r="B203" t="s">
        <v>216</v>
      </c>
      <c r="C203" t="s">
        <v>185</v>
      </c>
      <c r="D203" t="s">
        <v>223</v>
      </c>
      <c r="E203" t="s">
        <v>297</v>
      </c>
      <c r="F203" t="s">
        <v>314</v>
      </c>
      <c r="G203" t="s">
        <v>331</v>
      </c>
      <c r="H203" s="4"/>
      <c r="I203" s="1">
        <f t="shared" ca="1" si="12"/>
        <v>1483</v>
      </c>
      <c r="J203" s="1" t="str">
        <f t="shared" ca="1" si="13"/>
        <v>3. Mayor a 6 meses</v>
      </c>
      <c r="K203" t="str">
        <f t="shared" si="14"/>
        <v>NO</v>
      </c>
      <c r="L203" t="s">
        <v>222</v>
      </c>
      <c r="M203" t="s">
        <v>194</v>
      </c>
      <c r="N203" t="s">
        <v>29</v>
      </c>
      <c r="O203" t="s">
        <v>29</v>
      </c>
      <c r="P203" t="str">
        <f t="shared" si="15"/>
        <v>WALTER RODRIGO MUÑOZ ZAMORANOIntegración de sistemasEVALUACION ANTERIOR</v>
      </c>
      <c r="Q203" t="str">
        <f>BASE[[#This Row],[NombresCalificado]]&amp;BASE[[#This Row],[TipoEvaluacion]]</f>
        <v>WALTER RODRIGO MUÑOZ ZAMORANOEVALUACION ANTERIOR</v>
      </c>
      <c r="R203">
        <v>3</v>
      </c>
      <c r="S203" t="s">
        <v>5</v>
      </c>
      <c r="T203" t="s">
        <v>21</v>
      </c>
      <c r="U203" s="17">
        <v>3</v>
      </c>
      <c r="V203" s="17" t="str" cm="1">
        <f t="array" ref="V203">_xlfn.IFS(U203=0,"Prenovato",U203=1,"Novato",U203=2,"Principiante avanzado",U203=3,"Competente",U203=4,"Proficiente",U203=5,"Master")</f>
        <v>Competente</v>
      </c>
      <c r="W203" s="17">
        <v>3</v>
      </c>
      <c r="X203" s="17" t="str" cm="1">
        <f t="array" ref="X203">_xlfn.IFS(W203=0,"No evidenciado",W203=1,"Novato",W203=2,"Principiante avanzado",W203=3,"Competente",W203=4,"Proficiente",W203=5,"Master")</f>
        <v>Competente</v>
      </c>
      <c r="Y203" s="17">
        <v>3</v>
      </c>
      <c r="Z203" s="17" t="str" cm="1">
        <f t="array" ref="Z203">_xlfn.IFS(Y203=0,"No evidenciado",Y203=1,"Novato",Y203=2,"Principiante avanzado",Y203=3,"Competente",Y203=4,"Proficiente",Y203=5,"Master")</f>
        <v>Competente</v>
      </c>
      <c r="AA203" s="17">
        <v>3</v>
      </c>
      <c r="AB203" s="17" t="str" cm="1">
        <f t="array" ref="AB203">_xlfn.IFS(AA203=0,"No evidenciado",AA203=1,"Novato",AA203=2,"Principiante avanzado",AA203=3,"Competente",AA203=4,"Proficiente",AA203=5,"Master")</f>
        <v>Competente</v>
      </c>
      <c r="AC203" s="17">
        <v>3</v>
      </c>
      <c r="AD203" s="17" t="str" cm="1">
        <f t="array" ref="AD203">_xlfn.IFS(AC203=0,"Prenovato",AC203=1,"Novato",AC203=2,"Principiante avanzado",AC203=3,"Competente",AC203=4,"Proficiente",AC203=5,"Master")</f>
        <v>Competente</v>
      </c>
      <c r="AE203" s="17" t="s">
        <v>344</v>
      </c>
    </row>
    <row r="204" spans="1:31" x14ac:dyDescent="0.25">
      <c r="A204" t="s">
        <v>204</v>
      </c>
      <c r="B204" t="s">
        <v>216</v>
      </c>
      <c r="C204" t="s">
        <v>185</v>
      </c>
      <c r="D204" t="s">
        <v>223</v>
      </c>
      <c r="E204" t="s">
        <v>297</v>
      </c>
      <c r="F204" t="s">
        <v>314</v>
      </c>
      <c r="G204" t="s">
        <v>331</v>
      </c>
      <c r="H204" s="4"/>
      <c r="I204" s="1">
        <f t="shared" ca="1" si="12"/>
        <v>1483</v>
      </c>
      <c r="J204" s="1" t="str">
        <f t="shared" ca="1" si="13"/>
        <v>3. Mayor a 6 meses</v>
      </c>
      <c r="K204" t="str">
        <f t="shared" si="14"/>
        <v>NO</v>
      </c>
      <c r="L204" t="s">
        <v>222</v>
      </c>
      <c r="M204" t="s">
        <v>265</v>
      </c>
      <c r="N204" t="s">
        <v>187</v>
      </c>
      <c r="O204" t="s">
        <v>188</v>
      </c>
      <c r="P204" t="str">
        <f t="shared" si="15"/>
        <v>WALTER RODRIGO MUÑOZ ZAMORANOJavaEVALUACION ANTERIOR</v>
      </c>
      <c r="Q204" t="str">
        <f>BASE[[#This Row],[NombresCalificado]]&amp;BASE[[#This Row],[TipoEvaluacion]]</f>
        <v>WALTER RODRIGO MUÑOZ ZAMORANOEVALUACION ANTERIOR</v>
      </c>
      <c r="R204">
        <v>4</v>
      </c>
      <c r="S204" t="s">
        <v>7</v>
      </c>
      <c r="T204" t="s">
        <v>21</v>
      </c>
      <c r="U204" s="17">
        <v>3</v>
      </c>
      <c r="V204" s="17" t="str" cm="1">
        <f t="array" ref="V204">_xlfn.IFS(U204=0,"Prenovato",U204=1,"Novato",U204=2,"Principiante avanzado",U204=3,"Competente",U204=4,"Proficiente",U204=5,"Master")</f>
        <v>Competente</v>
      </c>
      <c r="W204" s="17">
        <v>3</v>
      </c>
      <c r="X204" s="17" t="str" cm="1">
        <f t="array" ref="X204">_xlfn.IFS(W204=0,"No evidenciado",W204=1,"Novato",W204=2,"Principiante avanzado",W204=3,"Competente",W204=4,"Proficiente",W204=5,"Master")</f>
        <v>Competente</v>
      </c>
      <c r="Y204" s="17">
        <v>3</v>
      </c>
      <c r="Z204" s="17" t="str" cm="1">
        <f t="array" ref="Z204">_xlfn.IFS(Y204=0,"No evidenciado",Y204=1,"Novato",Y204=2,"Principiante avanzado",Y204=3,"Competente",Y204=4,"Proficiente",Y204=5,"Master")</f>
        <v>Competente</v>
      </c>
      <c r="AA204" s="17">
        <v>3</v>
      </c>
      <c r="AB204" s="17" t="str" cm="1">
        <f t="array" ref="AB204">_xlfn.IFS(AA204=0,"No evidenciado",AA204=1,"Novato",AA204=2,"Principiante avanzado",AA204=3,"Competente",AA204=4,"Proficiente",AA204=5,"Master")</f>
        <v>Competente</v>
      </c>
      <c r="AC204" s="17">
        <v>3</v>
      </c>
      <c r="AD204" s="17" t="str" cm="1">
        <f t="array" ref="AD204">_xlfn.IFS(AC204=0,"Prenovato",AC204=1,"Novato",AC204=2,"Principiante avanzado",AC204=3,"Competente",AC204=4,"Proficiente",AC204=5,"Master")</f>
        <v>Competente</v>
      </c>
      <c r="AE204" s="17" t="s">
        <v>344</v>
      </c>
    </row>
    <row r="205" spans="1:31" x14ac:dyDescent="0.25">
      <c r="A205" t="s">
        <v>204</v>
      </c>
      <c r="B205" t="s">
        <v>216</v>
      </c>
      <c r="C205" t="s">
        <v>185</v>
      </c>
      <c r="D205" t="s">
        <v>223</v>
      </c>
      <c r="E205" t="s">
        <v>297</v>
      </c>
      <c r="F205" t="s">
        <v>314</v>
      </c>
      <c r="G205" t="s">
        <v>331</v>
      </c>
      <c r="H205" s="4"/>
      <c r="I205" s="1">
        <f t="shared" ca="1" si="12"/>
        <v>1483</v>
      </c>
      <c r="J205" s="1" t="str">
        <f t="shared" ca="1" si="13"/>
        <v>3. Mayor a 6 meses</v>
      </c>
      <c r="K205" t="str">
        <f t="shared" si="14"/>
        <v>NO</v>
      </c>
      <c r="L205" t="s">
        <v>222</v>
      </c>
      <c r="M205" t="s">
        <v>266</v>
      </c>
      <c r="N205" t="s">
        <v>29</v>
      </c>
      <c r="O205" t="s">
        <v>29</v>
      </c>
      <c r="P205" t="str">
        <f t="shared" si="15"/>
        <v>WALTER RODRIGO MUÑOZ ZAMORANODiseño de patronesEVALUACION ANTERIOR</v>
      </c>
      <c r="Q205" t="str">
        <f>BASE[[#This Row],[NombresCalificado]]&amp;BASE[[#This Row],[TipoEvaluacion]]</f>
        <v>WALTER RODRIGO MUÑOZ ZAMORANOEVALUACION ANTERIOR</v>
      </c>
      <c r="R205">
        <v>3</v>
      </c>
      <c r="S205" t="s">
        <v>5</v>
      </c>
      <c r="T205" t="s">
        <v>21</v>
      </c>
      <c r="U205" s="17">
        <v>3</v>
      </c>
      <c r="V205" s="17" t="str" cm="1">
        <f t="array" ref="V205">_xlfn.IFS(U205=0,"Prenovato",U205=1,"Novato",U205=2,"Principiante avanzado",U205=3,"Competente",U205=4,"Proficiente",U205=5,"Master")</f>
        <v>Competente</v>
      </c>
      <c r="W205" s="17">
        <v>3</v>
      </c>
      <c r="X205" s="17" t="str" cm="1">
        <f t="array" ref="X205">_xlfn.IFS(W205=0,"No evidenciado",W205=1,"Novato",W205=2,"Principiante avanzado",W205=3,"Competente",W205=4,"Proficiente",W205=5,"Master")</f>
        <v>Competente</v>
      </c>
      <c r="Y205" s="17">
        <v>3</v>
      </c>
      <c r="Z205" s="17" t="str" cm="1">
        <f t="array" ref="Z205">_xlfn.IFS(Y205=0,"No evidenciado",Y205=1,"Novato",Y205=2,"Principiante avanzado",Y205=3,"Competente",Y205=4,"Proficiente",Y205=5,"Master")</f>
        <v>Competente</v>
      </c>
      <c r="AA205" s="17">
        <v>3</v>
      </c>
      <c r="AB205" s="17" t="str" cm="1">
        <f t="array" ref="AB205">_xlfn.IFS(AA205=0,"No evidenciado",AA205=1,"Novato",AA205=2,"Principiante avanzado",AA205=3,"Competente",AA205=4,"Proficiente",AA205=5,"Master")</f>
        <v>Competente</v>
      </c>
      <c r="AC205" s="17">
        <v>3</v>
      </c>
      <c r="AD205" s="17" t="str" cm="1">
        <f t="array" ref="AD205">_xlfn.IFS(AC205=0,"Prenovato",AC205=1,"Novato",AC205=2,"Principiante avanzado",AC205=3,"Competente",AC205=4,"Proficiente",AC205=5,"Master")</f>
        <v>Competente</v>
      </c>
      <c r="AE205" s="17" t="s">
        <v>344</v>
      </c>
    </row>
    <row r="206" spans="1:31" x14ac:dyDescent="0.25">
      <c r="A206" t="s">
        <v>203</v>
      </c>
      <c r="B206" t="s">
        <v>215</v>
      </c>
      <c r="C206" t="s">
        <v>221</v>
      </c>
      <c r="D206" t="s">
        <v>223</v>
      </c>
      <c r="E206" t="s">
        <v>230</v>
      </c>
      <c r="F206" t="s">
        <v>243</v>
      </c>
      <c r="G206" t="s">
        <v>256</v>
      </c>
      <c r="H206" s="4"/>
      <c r="I206" s="1">
        <f t="shared" ca="1" si="12"/>
        <v>1483</v>
      </c>
      <c r="J206" s="1" t="str">
        <f t="shared" ca="1" si="13"/>
        <v>3. Mayor a 6 meses</v>
      </c>
      <c r="K206" t="str">
        <f t="shared" si="14"/>
        <v>NO</v>
      </c>
      <c r="L206" t="s">
        <v>185</v>
      </c>
      <c r="M206" t="s">
        <v>266</v>
      </c>
      <c r="N206" t="s">
        <v>29</v>
      </c>
      <c r="O206" t="s">
        <v>29</v>
      </c>
      <c r="P206" t="str">
        <f t="shared" si="15"/>
        <v>EDGARD ALVA FAJARDODiseño de patronesEVALUACION ANTERIOR</v>
      </c>
      <c r="Q206" t="str">
        <f>BASE[[#This Row],[NombresCalificado]]&amp;BASE[[#This Row],[TipoEvaluacion]]</f>
        <v>EDGARD ALVA FAJARDOEVALUACION ANTERIOR</v>
      </c>
      <c r="R206">
        <v>3</v>
      </c>
      <c r="S206" t="s">
        <v>5</v>
      </c>
      <c r="T206" t="s">
        <v>21</v>
      </c>
      <c r="U206" s="17">
        <v>3</v>
      </c>
      <c r="V206" s="17" t="str" cm="1">
        <f t="array" ref="V206">_xlfn.IFS(U206=0,"Prenovato",U206=1,"Novato",U206=2,"Principiante avanzado",U206=3,"Competente",U206=4,"Proficiente",U206=5,"Master")</f>
        <v>Competente</v>
      </c>
      <c r="W206" s="17">
        <v>2</v>
      </c>
      <c r="X206" s="17" t="str" cm="1">
        <f t="array" ref="X206">_xlfn.IFS(W206=0,"No evidenciado",W206=1,"Novato",W206=2,"Principiante avanzado",W206=3,"Competente",W206=4,"Proficiente",W206=5,"Master")</f>
        <v>Principiante avanzado</v>
      </c>
      <c r="Y206" s="17">
        <v>3</v>
      </c>
      <c r="Z206" s="17" t="str" cm="1">
        <f t="array" ref="Z206">_xlfn.IFS(Y206=0,"No evidenciado",Y206=1,"Novato",Y206=2,"Principiante avanzado",Y206=3,"Competente",Y206=4,"Proficiente",Y206=5,"Master")</f>
        <v>Competente</v>
      </c>
      <c r="AA206" s="17">
        <v>3</v>
      </c>
      <c r="AB206" s="17" t="str" cm="1">
        <f t="array" ref="AB206">_xlfn.IFS(AA206=0,"No evidenciado",AA206=1,"Novato",AA206=2,"Principiante avanzado",AA206=3,"Competente",AA206=4,"Proficiente",AA206=5,"Master")</f>
        <v>Competente</v>
      </c>
      <c r="AC206" s="17">
        <v>2</v>
      </c>
      <c r="AD206" s="17" t="str" cm="1">
        <f t="array" ref="AD206">_xlfn.IFS(AC206=0,"Prenovato",AC206=1,"Novato",AC206=2,"Principiante avanzado",AC206=3,"Competente",AC206=4,"Proficiente",AC206=5,"Master")</f>
        <v>Principiante avanzado</v>
      </c>
      <c r="AE206" s="17" t="s">
        <v>344</v>
      </c>
    </row>
    <row r="207" spans="1:31" x14ac:dyDescent="0.25">
      <c r="A207" t="s">
        <v>203</v>
      </c>
      <c r="B207" t="s">
        <v>215</v>
      </c>
      <c r="C207" t="s">
        <v>221</v>
      </c>
      <c r="D207" t="s">
        <v>223</v>
      </c>
      <c r="E207" t="s">
        <v>230</v>
      </c>
      <c r="F207" t="s">
        <v>243</v>
      </c>
      <c r="G207" t="s">
        <v>256</v>
      </c>
      <c r="H207" s="4"/>
      <c r="I207" s="1">
        <f t="shared" ca="1" si="12"/>
        <v>1483</v>
      </c>
      <c r="J207" s="1" t="str">
        <f t="shared" ca="1" si="13"/>
        <v>3. Mayor a 6 meses</v>
      </c>
      <c r="K207" t="str">
        <f t="shared" si="14"/>
        <v>NO</v>
      </c>
      <c r="L207" t="s">
        <v>185</v>
      </c>
      <c r="M207" t="s">
        <v>270</v>
      </c>
      <c r="N207" t="s">
        <v>187</v>
      </c>
      <c r="O207" t="s">
        <v>188</v>
      </c>
      <c r="P207" t="str">
        <f t="shared" si="15"/>
        <v>EDGARD ALVA FAJARDOArquitectura de soluciónEVALUACION ANTERIOR</v>
      </c>
      <c r="Q207" t="str">
        <f>BASE[[#This Row],[NombresCalificado]]&amp;BASE[[#This Row],[TipoEvaluacion]]</f>
        <v>EDGARD ALVA FAJARDOEVALUACION ANTERIOR</v>
      </c>
      <c r="R207">
        <v>2</v>
      </c>
      <c r="S207" t="s">
        <v>4</v>
      </c>
      <c r="T207" t="s">
        <v>21</v>
      </c>
      <c r="U207" s="17">
        <v>3</v>
      </c>
      <c r="V207" s="17" t="str" cm="1">
        <f t="array" ref="V207">_xlfn.IFS(U207=0,"Prenovato",U207=1,"Novato",U207=2,"Principiante avanzado",U207=3,"Competente",U207=4,"Proficiente",U207=5,"Master")</f>
        <v>Competente</v>
      </c>
      <c r="W207" s="17">
        <v>2</v>
      </c>
      <c r="X207" s="17" t="str" cm="1">
        <f t="array" ref="X207">_xlfn.IFS(W207=0,"No evidenciado",W207=1,"Novato",W207=2,"Principiante avanzado",W207=3,"Competente",W207=4,"Proficiente",W207=5,"Master")</f>
        <v>Principiante avanzado</v>
      </c>
      <c r="Y207" s="17">
        <v>3</v>
      </c>
      <c r="Z207" s="17" t="str" cm="1">
        <f t="array" ref="Z207">_xlfn.IFS(Y207=0,"No evidenciado",Y207=1,"Novato",Y207=2,"Principiante avanzado",Y207=3,"Competente",Y207=4,"Proficiente",Y207=5,"Master")</f>
        <v>Competente</v>
      </c>
      <c r="AA207" s="17">
        <v>3</v>
      </c>
      <c r="AB207" s="17" t="str" cm="1">
        <f t="array" ref="AB207">_xlfn.IFS(AA207=0,"No evidenciado",AA207=1,"Novato",AA207=2,"Principiante avanzado",AA207=3,"Competente",AA207=4,"Proficiente",AA207=5,"Master")</f>
        <v>Competente</v>
      </c>
      <c r="AC207" s="17">
        <v>2</v>
      </c>
      <c r="AD207" s="17" t="str" cm="1">
        <f t="array" ref="AD207">_xlfn.IFS(AC207=0,"Prenovato",AC207=1,"Novato",AC207=2,"Principiante avanzado",AC207=3,"Competente",AC207=4,"Proficiente",AC207=5,"Master")</f>
        <v>Principiante avanzado</v>
      </c>
      <c r="AE207" s="17" t="s">
        <v>344</v>
      </c>
    </row>
    <row r="208" spans="1:31" x14ac:dyDescent="0.25">
      <c r="A208" t="s">
        <v>203</v>
      </c>
      <c r="B208" t="s">
        <v>215</v>
      </c>
      <c r="C208" t="s">
        <v>221</v>
      </c>
      <c r="D208" t="s">
        <v>223</v>
      </c>
      <c r="E208" t="s">
        <v>230</v>
      </c>
      <c r="F208" t="s">
        <v>243</v>
      </c>
      <c r="G208" t="s">
        <v>256</v>
      </c>
      <c r="H208" s="4"/>
      <c r="I208" s="1">
        <f t="shared" ca="1" si="12"/>
        <v>1483</v>
      </c>
      <c r="J208" s="1" t="str">
        <f t="shared" ca="1" si="13"/>
        <v>3. Mayor a 6 meses</v>
      </c>
      <c r="K208" t="str">
        <f t="shared" si="14"/>
        <v>NO</v>
      </c>
      <c r="L208" t="s">
        <v>185</v>
      </c>
      <c r="M208" t="s">
        <v>194</v>
      </c>
      <c r="N208" t="s">
        <v>187</v>
      </c>
      <c r="O208" t="s">
        <v>188</v>
      </c>
      <c r="P208" t="str">
        <f t="shared" si="15"/>
        <v>EDGARD ALVA FAJARDOIntegración de sistemasEVALUACION ANTERIOR</v>
      </c>
      <c r="Q208" t="str">
        <f>BASE[[#This Row],[NombresCalificado]]&amp;BASE[[#This Row],[TipoEvaluacion]]</f>
        <v>EDGARD ALVA FAJARDOEVALUACION ANTERIOR</v>
      </c>
      <c r="R208">
        <v>2</v>
      </c>
      <c r="S208" t="s">
        <v>4</v>
      </c>
      <c r="T208" t="s">
        <v>21</v>
      </c>
      <c r="U208" s="17">
        <v>3</v>
      </c>
      <c r="V208" s="17" t="str" cm="1">
        <f t="array" ref="V208">_xlfn.IFS(U208=0,"Prenovato",U208=1,"Novato",U208=2,"Principiante avanzado",U208=3,"Competente",U208=4,"Proficiente",U208=5,"Master")</f>
        <v>Competente</v>
      </c>
      <c r="W208" s="17">
        <v>2</v>
      </c>
      <c r="X208" s="17" t="str" cm="1">
        <f t="array" ref="X208">_xlfn.IFS(W208=0,"No evidenciado",W208=1,"Novato",W208=2,"Principiante avanzado",W208=3,"Competente",W208=4,"Proficiente",W208=5,"Master")</f>
        <v>Principiante avanzado</v>
      </c>
      <c r="Y208" s="17">
        <v>3</v>
      </c>
      <c r="Z208" s="17" t="str" cm="1">
        <f t="array" ref="Z208">_xlfn.IFS(Y208=0,"No evidenciado",Y208=1,"Novato",Y208=2,"Principiante avanzado",Y208=3,"Competente",Y208=4,"Proficiente",Y208=5,"Master")</f>
        <v>Competente</v>
      </c>
      <c r="AA208" s="17">
        <v>3</v>
      </c>
      <c r="AB208" s="17" t="str" cm="1">
        <f t="array" ref="AB208">_xlfn.IFS(AA208=0,"No evidenciado",AA208=1,"Novato",AA208=2,"Principiante avanzado",AA208=3,"Competente",AA208=4,"Proficiente",AA208=5,"Master")</f>
        <v>Competente</v>
      </c>
      <c r="AC208" s="17">
        <v>2</v>
      </c>
      <c r="AD208" s="17" t="str" cm="1">
        <f t="array" ref="AD208">_xlfn.IFS(AC208=0,"Prenovato",AC208=1,"Novato",AC208=2,"Principiante avanzado",AC208=3,"Competente",AC208=4,"Proficiente",AC208=5,"Master")</f>
        <v>Principiante avanzado</v>
      </c>
      <c r="AE208" s="17" t="s">
        <v>344</v>
      </c>
    </row>
    <row r="209" spans="1:31" x14ac:dyDescent="0.25">
      <c r="A209" t="s">
        <v>203</v>
      </c>
      <c r="B209" t="s">
        <v>215</v>
      </c>
      <c r="C209" t="s">
        <v>221</v>
      </c>
      <c r="D209" t="s">
        <v>223</v>
      </c>
      <c r="E209" t="s">
        <v>230</v>
      </c>
      <c r="F209" t="s">
        <v>243</v>
      </c>
      <c r="G209" t="s">
        <v>256</v>
      </c>
      <c r="H209" s="4"/>
      <c r="I209" s="1">
        <f t="shared" ref="I209:I272" ca="1" si="16">DATEDIF(H209,TODAY(),"m")</f>
        <v>1483</v>
      </c>
      <c r="J209" s="1" t="str">
        <f t="shared" ref="J209:J272" ca="1" si="17">IF(I209&lt;=3,"1. Menor o igual a 3 meses",IF(I209&lt;=6,"2. Entre 4 - 6 meses","3. Mayor a 6 meses"))</f>
        <v>3. Mayor a 6 meses</v>
      </c>
      <c r="K209" t="str">
        <f t="shared" ref="K209:K272" si="18">IF(COUNTIFS($E$2:$E$545,E209,$O$2:$O$545,"PRINCIPAL",$R$2:$R$545,0)&gt;0,"SI","NO")</f>
        <v>NO</v>
      </c>
      <c r="L209" t="s">
        <v>185</v>
      </c>
      <c r="M209" t="s">
        <v>271</v>
      </c>
      <c r="N209" t="s">
        <v>187</v>
      </c>
      <c r="O209" t="s">
        <v>188</v>
      </c>
      <c r="P209" t="str">
        <f t="shared" ref="P209:P272" si="19">F209&amp;M209&amp;AE209</f>
        <v>EDGARD ALVA FAJARDOCloudEVALUACION ANTERIOR</v>
      </c>
      <c r="Q209" t="str">
        <f>BASE[[#This Row],[NombresCalificado]]&amp;BASE[[#This Row],[TipoEvaluacion]]</f>
        <v>EDGARD ALVA FAJARDOEVALUACION ANTERIOR</v>
      </c>
      <c r="R209">
        <v>2</v>
      </c>
      <c r="S209" t="s">
        <v>4</v>
      </c>
      <c r="T209" t="s">
        <v>21</v>
      </c>
      <c r="U209" s="17">
        <v>3</v>
      </c>
      <c r="V209" s="17" t="str" cm="1">
        <f t="array" ref="V209">_xlfn.IFS(U209=0,"Prenovato",U209=1,"Novato",U209=2,"Principiante avanzado",U209=3,"Competente",U209=4,"Proficiente",U209=5,"Master")</f>
        <v>Competente</v>
      </c>
      <c r="W209" s="17">
        <v>2</v>
      </c>
      <c r="X209" s="17" t="str" cm="1">
        <f t="array" ref="X209">_xlfn.IFS(W209=0,"No evidenciado",W209=1,"Novato",W209=2,"Principiante avanzado",W209=3,"Competente",W209=4,"Proficiente",W209=5,"Master")</f>
        <v>Principiante avanzado</v>
      </c>
      <c r="Y209" s="17">
        <v>3</v>
      </c>
      <c r="Z209" s="17" t="str" cm="1">
        <f t="array" ref="Z209">_xlfn.IFS(Y209=0,"No evidenciado",Y209=1,"Novato",Y209=2,"Principiante avanzado",Y209=3,"Competente",Y209=4,"Proficiente",Y209=5,"Master")</f>
        <v>Competente</v>
      </c>
      <c r="AA209" s="17">
        <v>3</v>
      </c>
      <c r="AB209" s="17" t="str" cm="1">
        <f t="array" ref="AB209">_xlfn.IFS(AA209=0,"No evidenciado",AA209=1,"Novato",AA209=2,"Principiante avanzado",AA209=3,"Competente",AA209=4,"Proficiente",AA209=5,"Master")</f>
        <v>Competente</v>
      </c>
      <c r="AC209" s="17">
        <v>2</v>
      </c>
      <c r="AD209" s="17" t="str" cm="1">
        <f t="array" ref="AD209">_xlfn.IFS(AC209=0,"Prenovato",AC209=1,"Novato",AC209=2,"Principiante avanzado",AC209=3,"Competente",AC209=4,"Proficiente",AC209=5,"Master")</f>
        <v>Principiante avanzado</v>
      </c>
      <c r="AE209" s="17" t="s">
        <v>344</v>
      </c>
    </row>
    <row r="210" spans="1:31" x14ac:dyDescent="0.25">
      <c r="A210" t="s">
        <v>203</v>
      </c>
      <c r="B210" t="s">
        <v>215</v>
      </c>
      <c r="C210" t="s">
        <v>221</v>
      </c>
      <c r="D210" t="s">
        <v>223</v>
      </c>
      <c r="E210" t="s">
        <v>230</v>
      </c>
      <c r="F210" t="s">
        <v>243</v>
      </c>
      <c r="G210" t="s">
        <v>256</v>
      </c>
      <c r="H210" s="4"/>
      <c r="I210" s="1">
        <f t="shared" ca="1" si="16"/>
        <v>1483</v>
      </c>
      <c r="J210" s="1" t="str">
        <f t="shared" ca="1" si="17"/>
        <v>3. Mayor a 6 meses</v>
      </c>
      <c r="K210" t="str">
        <f t="shared" si="18"/>
        <v>NO</v>
      </c>
      <c r="L210" t="s">
        <v>185</v>
      </c>
      <c r="M210" t="s">
        <v>57</v>
      </c>
      <c r="N210" t="s">
        <v>29</v>
      </c>
      <c r="O210" t="s">
        <v>29</v>
      </c>
      <c r="P210" t="str">
        <f t="shared" si="19"/>
        <v>EDGARD ALVA FAJARDOProgramaciónEVALUACION ANTERIOR</v>
      </c>
      <c r="Q210" t="str">
        <f>BASE[[#This Row],[NombresCalificado]]&amp;BASE[[#This Row],[TipoEvaluacion]]</f>
        <v>EDGARD ALVA FAJARDOEVALUACION ANTERIOR</v>
      </c>
      <c r="R210">
        <v>3</v>
      </c>
      <c r="S210" t="s">
        <v>5</v>
      </c>
      <c r="T210" t="s">
        <v>21</v>
      </c>
      <c r="U210" s="17">
        <v>3</v>
      </c>
      <c r="V210" s="17" t="str" cm="1">
        <f t="array" ref="V210">_xlfn.IFS(U210=0,"Prenovato",U210=1,"Novato",U210=2,"Principiante avanzado",U210=3,"Competente",U210=4,"Proficiente",U210=5,"Master")</f>
        <v>Competente</v>
      </c>
      <c r="W210" s="17">
        <v>2</v>
      </c>
      <c r="X210" s="17" t="str" cm="1">
        <f t="array" ref="X210">_xlfn.IFS(W210=0,"No evidenciado",W210=1,"Novato",W210=2,"Principiante avanzado",W210=3,"Competente",W210=4,"Proficiente",W210=5,"Master")</f>
        <v>Principiante avanzado</v>
      </c>
      <c r="Y210" s="17">
        <v>3</v>
      </c>
      <c r="Z210" s="17" t="str" cm="1">
        <f t="array" ref="Z210">_xlfn.IFS(Y210=0,"No evidenciado",Y210=1,"Novato",Y210=2,"Principiante avanzado",Y210=3,"Competente",Y210=4,"Proficiente",Y210=5,"Master")</f>
        <v>Competente</v>
      </c>
      <c r="AA210" s="17">
        <v>3</v>
      </c>
      <c r="AB210" s="17" t="str" cm="1">
        <f t="array" ref="AB210">_xlfn.IFS(AA210=0,"No evidenciado",AA210=1,"Novato",AA210=2,"Principiante avanzado",AA210=3,"Competente",AA210=4,"Proficiente",AA210=5,"Master")</f>
        <v>Competente</v>
      </c>
      <c r="AC210" s="17">
        <v>2</v>
      </c>
      <c r="AD210" s="17" t="str" cm="1">
        <f t="array" ref="AD210">_xlfn.IFS(AC210=0,"Prenovato",AC210=1,"Novato",AC210=2,"Principiante avanzado",AC210=3,"Competente",AC210=4,"Proficiente",AC210=5,"Master")</f>
        <v>Principiante avanzado</v>
      </c>
      <c r="AE210" s="17" t="s">
        <v>344</v>
      </c>
    </row>
    <row r="211" spans="1:31" x14ac:dyDescent="0.25">
      <c r="A211" t="s">
        <v>203</v>
      </c>
      <c r="B211" t="s">
        <v>215</v>
      </c>
      <c r="C211" t="s">
        <v>221</v>
      </c>
      <c r="D211" t="s">
        <v>223</v>
      </c>
      <c r="E211" t="s">
        <v>230</v>
      </c>
      <c r="F211" t="s">
        <v>243</v>
      </c>
      <c r="G211" t="s">
        <v>256</v>
      </c>
      <c r="H211" s="4"/>
      <c r="I211" s="1">
        <f t="shared" ca="1" si="16"/>
        <v>1483</v>
      </c>
      <c r="J211" s="1" t="str">
        <f t="shared" ca="1" si="17"/>
        <v>3. Mayor a 6 meses</v>
      </c>
      <c r="K211" t="str">
        <f t="shared" si="18"/>
        <v>NO</v>
      </c>
      <c r="L211" t="s">
        <v>185</v>
      </c>
      <c r="M211" t="s">
        <v>58</v>
      </c>
      <c r="N211" t="s">
        <v>29</v>
      </c>
      <c r="O211" t="s">
        <v>29</v>
      </c>
      <c r="P211" t="str">
        <f t="shared" si="19"/>
        <v>EDGARD ALVA FAJARDOControl de versionesEVALUACION ANTERIOR</v>
      </c>
      <c r="Q211" t="str">
        <f>BASE[[#This Row],[NombresCalificado]]&amp;BASE[[#This Row],[TipoEvaluacion]]</f>
        <v>EDGARD ALVA FAJARDOEVALUACION ANTERIOR</v>
      </c>
      <c r="R211">
        <v>3</v>
      </c>
      <c r="S211" t="s">
        <v>5</v>
      </c>
      <c r="T211" t="s">
        <v>21</v>
      </c>
      <c r="U211" s="17">
        <v>3</v>
      </c>
      <c r="V211" s="17" t="str" cm="1">
        <f t="array" ref="V211">_xlfn.IFS(U211=0,"Prenovato",U211=1,"Novato",U211=2,"Principiante avanzado",U211=3,"Competente",U211=4,"Proficiente",U211=5,"Master")</f>
        <v>Competente</v>
      </c>
      <c r="W211" s="17">
        <v>2</v>
      </c>
      <c r="X211" s="17" t="str" cm="1">
        <f t="array" ref="X211">_xlfn.IFS(W211=0,"No evidenciado",W211=1,"Novato",W211=2,"Principiante avanzado",W211=3,"Competente",W211=4,"Proficiente",W211=5,"Master")</f>
        <v>Principiante avanzado</v>
      </c>
      <c r="Y211" s="17">
        <v>3</v>
      </c>
      <c r="Z211" s="17" t="str" cm="1">
        <f t="array" ref="Z211">_xlfn.IFS(Y211=0,"No evidenciado",Y211=1,"Novato",Y211=2,"Principiante avanzado",Y211=3,"Competente",Y211=4,"Proficiente",Y211=5,"Master")</f>
        <v>Competente</v>
      </c>
      <c r="AA211" s="17">
        <v>3</v>
      </c>
      <c r="AB211" s="17" t="str" cm="1">
        <f t="array" ref="AB211">_xlfn.IFS(AA211=0,"No evidenciado",AA211=1,"Novato",AA211=2,"Principiante avanzado",AA211=3,"Competente",AA211=4,"Proficiente",AA211=5,"Master")</f>
        <v>Competente</v>
      </c>
      <c r="AC211" s="17">
        <v>2</v>
      </c>
      <c r="AD211" s="17" t="str" cm="1">
        <f t="array" ref="AD211">_xlfn.IFS(AC211=0,"Prenovato",AC211=1,"Novato",AC211=2,"Principiante avanzado",AC211=3,"Competente",AC211=4,"Proficiente",AC211=5,"Master")</f>
        <v>Principiante avanzado</v>
      </c>
      <c r="AE211" s="17" t="s">
        <v>344</v>
      </c>
    </row>
    <row r="212" spans="1:31" x14ac:dyDescent="0.25">
      <c r="A212" t="s">
        <v>203</v>
      </c>
      <c r="B212" t="s">
        <v>215</v>
      </c>
      <c r="C212" t="s">
        <v>221</v>
      </c>
      <c r="D212" t="s">
        <v>223</v>
      </c>
      <c r="E212" t="s">
        <v>230</v>
      </c>
      <c r="F212" t="s">
        <v>243</v>
      </c>
      <c r="G212" t="s">
        <v>256</v>
      </c>
      <c r="H212" s="4"/>
      <c r="I212" s="1">
        <f t="shared" ca="1" si="16"/>
        <v>1483</v>
      </c>
      <c r="J212" s="1" t="str">
        <f t="shared" ca="1" si="17"/>
        <v>3. Mayor a 6 meses</v>
      </c>
      <c r="K212" t="str">
        <f t="shared" si="18"/>
        <v>NO</v>
      </c>
      <c r="L212" t="s">
        <v>185</v>
      </c>
      <c r="M212" t="s">
        <v>269</v>
      </c>
      <c r="N212" t="s">
        <v>188</v>
      </c>
      <c r="O212" t="s">
        <v>188</v>
      </c>
      <c r="P212" t="str">
        <f t="shared" si="19"/>
        <v>EDGARD ALVA FAJARDOWarehouseEVALUACION ANTERIOR</v>
      </c>
      <c r="Q212" t="str">
        <f>BASE[[#This Row],[NombresCalificado]]&amp;BASE[[#This Row],[TipoEvaluacion]]</f>
        <v>EDGARD ALVA FAJARDOEVALUACION ANTERIOR</v>
      </c>
      <c r="R212">
        <v>2</v>
      </c>
      <c r="S212" t="s">
        <v>4</v>
      </c>
      <c r="T212" t="s">
        <v>21</v>
      </c>
      <c r="U212" s="17">
        <v>3</v>
      </c>
      <c r="V212" s="17" t="str" cm="1">
        <f t="array" ref="V212">_xlfn.IFS(U212=0,"Prenovato",U212=1,"Novato",U212=2,"Principiante avanzado",U212=3,"Competente",U212=4,"Proficiente",U212=5,"Master")</f>
        <v>Competente</v>
      </c>
      <c r="W212" s="17">
        <v>2</v>
      </c>
      <c r="X212" s="17" t="str" cm="1">
        <f t="array" ref="X212">_xlfn.IFS(W212=0,"No evidenciado",W212=1,"Novato",W212=2,"Principiante avanzado",W212=3,"Competente",W212=4,"Proficiente",W212=5,"Master")</f>
        <v>Principiante avanzado</v>
      </c>
      <c r="Y212" s="17">
        <v>3</v>
      </c>
      <c r="Z212" s="17" t="str" cm="1">
        <f t="array" ref="Z212">_xlfn.IFS(Y212=0,"No evidenciado",Y212=1,"Novato",Y212=2,"Principiante avanzado",Y212=3,"Competente",Y212=4,"Proficiente",Y212=5,"Master")</f>
        <v>Competente</v>
      </c>
      <c r="AA212" s="17">
        <v>3</v>
      </c>
      <c r="AB212" s="17" t="str" cm="1">
        <f t="array" ref="AB212">_xlfn.IFS(AA212=0,"No evidenciado",AA212=1,"Novato",AA212=2,"Principiante avanzado",AA212=3,"Competente",AA212=4,"Proficiente",AA212=5,"Master")</f>
        <v>Competente</v>
      </c>
      <c r="AC212" s="17">
        <v>2</v>
      </c>
      <c r="AD212" s="17" t="str" cm="1">
        <f t="array" ref="AD212">_xlfn.IFS(AC212=0,"Prenovato",AC212=1,"Novato",AC212=2,"Principiante avanzado",AC212=3,"Competente",AC212=4,"Proficiente",AC212=5,"Master")</f>
        <v>Principiante avanzado</v>
      </c>
      <c r="AE212" s="17" t="s">
        <v>344</v>
      </c>
    </row>
    <row r="213" spans="1:31" x14ac:dyDescent="0.25">
      <c r="A213" t="s">
        <v>203</v>
      </c>
      <c r="B213" t="s">
        <v>215</v>
      </c>
      <c r="C213" t="s">
        <v>221</v>
      </c>
      <c r="D213" t="s">
        <v>223</v>
      </c>
      <c r="E213" t="s">
        <v>230</v>
      </c>
      <c r="F213" t="s">
        <v>243</v>
      </c>
      <c r="G213" t="s">
        <v>256</v>
      </c>
      <c r="H213" s="4"/>
      <c r="I213" s="1">
        <f t="shared" ca="1" si="16"/>
        <v>1483</v>
      </c>
      <c r="J213" s="1" t="str">
        <f t="shared" ca="1" si="17"/>
        <v>3. Mayor a 6 meses</v>
      </c>
      <c r="K213" t="str">
        <f t="shared" si="18"/>
        <v>NO</v>
      </c>
      <c r="L213" t="s">
        <v>185</v>
      </c>
      <c r="M213" t="s">
        <v>342</v>
      </c>
      <c r="N213" t="s">
        <v>188</v>
      </c>
      <c r="O213" t="s">
        <v>188</v>
      </c>
      <c r="P213" t="str">
        <f t="shared" si="19"/>
        <v>EDGARD ALVA FAJARDOContenedoresEVALUACION ANTERIOR</v>
      </c>
      <c r="Q213" t="str">
        <f>BASE[[#This Row],[NombresCalificado]]&amp;BASE[[#This Row],[TipoEvaluacion]]</f>
        <v>EDGARD ALVA FAJARDOEVALUACION ANTERIOR</v>
      </c>
      <c r="R213">
        <v>2</v>
      </c>
      <c r="S213" t="s">
        <v>4</v>
      </c>
      <c r="T213" t="s">
        <v>21</v>
      </c>
      <c r="U213" s="17">
        <v>3</v>
      </c>
      <c r="V213" s="17" t="str" cm="1">
        <f t="array" ref="V213">_xlfn.IFS(U213=0,"Prenovato",U213=1,"Novato",U213=2,"Principiante avanzado",U213=3,"Competente",U213=4,"Proficiente",U213=5,"Master")</f>
        <v>Competente</v>
      </c>
      <c r="W213" s="17">
        <v>2</v>
      </c>
      <c r="X213" s="17" t="str" cm="1">
        <f t="array" ref="X213">_xlfn.IFS(W213=0,"No evidenciado",W213=1,"Novato",W213=2,"Principiante avanzado",W213=3,"Competente",W213=4,"Proficiente",W213=5,"Master")</f>
        <v>Principiante avanzado</v>
      </c>
      <c r="Y213" s="17">
        <v>3</v>
      </c>
      <c r="Z213" s="17" t="str" cm="1">
        <f t="array" ref="Z213">_xlfn.IFS(Y213=0,"No evidenciado",Y213=1,"Novato",Y213=2,"Principiante avanzado",Y213=3,"Competente",Y213=4,"Proficiente",Y213=5,"Master")</f>
        <v>Competente</v>
      </c>
      <c r="AA213" s="17">
        <v>3</v>
      </c>
      <c r="AB213" s="17" t="str" cm="1">
        <f t="array" ref="AB213">_xlfn.IFS(AA213=0,"No evidenciado",AA213=1,"Novato",AA213=2,"Principiante avanzado",AA213=3,"Competente",AA213=4,"Proficiente",AA213=5,"Master")</f>
        <v>Competente</v>
      </c>
      <c r="AC213" s="17">
        <v>2</v>
      </c>
      <c r="AD213" s="17" t="str" cm="1">
        <f t="array" ref="AD213">_xlfn.IFS(AC213=0,"Prenovato",AC213=1,"Novato",AC213=2,"Principiante avanzado",AC213=3,"Competente",AC213=4,"Proficiente",AC213=5,"Master")</f>
        <v>Principiante avanzado</v>
      </c>
      <c r="AE213" s="17" t="s">
        <v>344</v>
      </c>
    </row>
    <row r="214" spans="1:31" x14ac:dyDescent="0.25">
      <c r="A214" t="s">
        <v>203</v>
      </c>
      <c r="B214" t="s">
        <v>215</v>
      </c>
      <c r="C214" t="s">
        <v>221</v>
      </c>
      <c r="D214" t="s">
        <v>223</v>
      </c>
      <c r="E214" t="s">
        <v>230</v>
      </c>
      <c r="F214" t="s">
        <v>243</v>
      </c>
      <c r="G214" t="s">
        <v>256</v>
      </c>
      <c r="H214" s="4"/>
      <c r="I214" s="1">
        <f t="shared" ca="1" si="16"/>
        <v>1483</v>
      </c>
      <c r="J214" s="1" t="str">
        <f t="shared" ca="1" si="17"/>
        <v>3. Mayor a 6 meses</v>
      </c>
      <c r="K214" t="str">
        <f t="shared" si="18"/>
        <v>NO</v>
      </c>
      <c r="L214" t="s">
        <v>185</v>
      </c>
      <c r="M214" t="s">
        <v>169</v>
      </c>
      <c r="N214" t="s">
        <v>187</v>
      </c>
      <c r="O214" t="s">
        <v>188</v>
      </c>
      <c r="P214" t="str">
        <f t="shared" si="19"/>
        <v>EDGARD ALVA FAJARDOCI-CDEVALUACION ANTERIOR</v>
      </c>
      <c r="Q214" t="str">
        <f>BASE[[#This Row],[NombresCalificado]]&amp;BASE[[#This Row],[TipoEvaluacion]]</f>
        <v>EDGARD ALVA FAJARDOEVALUACION ANTERIOR</v>
      </c>
      <c r="R214">
        <v>3</v>
      </c>
      <c r="S214" t="s">
        <v>5</v>
      </c>
      <c r="T214" t="s">
        <v>21</v>
      </c>
      <c r="U214" s="17">
        <v>3</v>
      </c>
      <c r="V214" s="17" t="str" cm="1">
        <f t="array" ref="V214">_xlfn.IFS(U214=0,"Prenovato",U214=1,"Novato",U214=2,"Principiante avanzado",U214=3,"Competente",U214=4,"Proficiente",U214=5,"Master")</f>
        <v>Competente</v>
      </c>
      <c r="W214" s="17">
        <v>2</v>
      </c>
      <c r="X214" s="17" t="str" cm="1">
        <f t="array" ref="X214">_xlfn.IFS(W214=0,"No evidenciado",W214=1,"Novato",W214=2,"Principiante avanzado",W214=3,"Competente",W214=4,"Proficiente",W214=5,"Master")</f>
        <v>Principiante avanzado</v>
      </c>
      <c r="Y214" s="17">
        <v>3</v>
      </c>
      <c r="Z214" s="17" t="str" cm="1">
        <f t="array" ref="Z214">_xlfn.IFS(Y214=0,"No evidenciado",Y214=1,"Novato",Y214=2,"Principiante avanzado",Y214=3,"Competente",Y214=4,"Proficiente",Y214=5,"Master")</f>
        <v>Competente</v>
      </c>
      <c r="AA214" s="17">
        <v>3</v>
      </c>
      <c r="AB214" s="17" t="str" cm="1">
        <f t="array" ref="AB214">_xlfn.IFS(AA214=0,"No evidenciado",AA214=1,"Novato",AA214=2,"Principiante avanzado",AA214=3,"Competente",AA214=4,"Proficiente",AA214=5,"Master")</f>
        <v>Competente</v>
      </c>
      <c r="AC214" s="17">
        <v>2</v>
      </c>
      <c r="AD214" s="17" t="str" cm="1">
        <f t="array" ref="AD214">_xlfn.IFS(AC214=0,"Prenovato",AC214=1,"Novato",AC214=2,"Principiante avanzado",AC214=3,"Competente",AC214=4,"Proficiente",AC214=5,"Master")</f>
        <v>Principiante avanzado</v>
      </c>
      <c r="AE214" s="17" t="s">
        <v>344</v>
      </c>
    </row>
    <row r="215" spans="1:31" x14ac:dyDescent="0.25">
      <c r="A215" t="s">
        <v>203</v>
      </c>
      <c r="B215" t="s">
        <v>215</v>
      </c>
      <c r="C215" t="s">
        <v>221</v>
      </c>
      <c r="D215" t="s">
        <v>223</v>
      </c>
      <c r="E215" t="s">
        <v>230</v>
      </c>
      <c r="F215" t="s">
        <v>243</v>
      </c>
      <c r="G215" t="s">
        <v>256</v>
      </c>
      <c r="H215" s="4"/>
      <c r="I215" s="1">
        <f t="shared" ca="1" si="16"/>
        <v>1483</v>
      </c>
      <c r="J215" s="1" t="str">
        <f t="shared" ca="1" si="17"/>
        <v>3. Mayor a 6 meses</v>
      </c>
      <c r="K215" t="str">
        <f t="shared" si="18"/>
        <v>NO</v>
      </c>
      <c r="L215" t="s">
        <v>185</v>
      </c>
      <c r="M215" t="s">
        <v>168</v>
      </c>
      <c r="N215" t="s">
        <v>188</v>
      </c>
      <c r="O215" t="s">
        <v>188</v>
      </c>
      <c r="P215" t="str">
        <f t="shared" si="19"/>
        <v>EDGARD ALVA FAJARDOBase de datos No-SQLEVALUACION ANTERIOR</v>
      </c>
      <c r="Q215" t="str">
        <f>BASE[[#This Row],[NombresCalificado]]&amp;BASE[[#This Row],[TipoEvaluacion]]</f>
        <v>EDGARD ALVA FAJARDOEVALUACION ANTERIOR</v>
      </c>
      <c r="R215">
        <v>2</v>
      </c>
      <c r="S215" t="s">
        <v>4</v>
      </c>
      <c r="T215" t="s">
        <v>21</v>
      </c>
      <c r="U215" s="17">
        <v>3</v>
      </c>
      <c r="V215" s="17" t="str" cm="1">
        <f t="array" ref="V215">_xlfn.IFS(U215=0,"Prenovato",U215=1,"Novato",U215=2,"Principiante avanzado",U215=3,"Competente",U215=4,"Proficiente",U215=5,"Master")</f>
        <v>Competente</v>
      </c>
      <c r="W215" s="17">
        <v>2</v>
      </c>
      <c r="X215" s="17" t="str" cm="1">
        <f t="array" ref="X215">_xlfn.IFS(W215=0,"No evidenciado",W215=1,"Novato",W215=2,"Principiante avanzado",W215=3,"Competente",W215=4,"Proficiente",W215=5,"Master")</f>
        <v>Principiante avanzado</v>
      </c>
      <c r="Y215" s="17">
        <v>3</v>
      </c>
      <c r="Z215" s="17" t="str" cm="1">
        <f t="array" ref="Z215">_xlfn.IFS(Y215=0,"No evidenciado",Y215=1,"Novato",Y215=2,"Principiante avanzado",Y215=3,"Competente",Y215=4,"Proficiente",Y215=5,"Master")</f>
        <v>Competente</v>
      </c>
      <c r="AA215" s="17">
        <v>3</v>
      </c>
      <c r="AB215" s="17" t="str" cm="1">
        <f t="array" ref="AB215">_xlfn.IFS(AA215=0,"No evidenciado",AA215=1,"Novato",AA215=2,"Principiante avanzado",AA215=3,"Competente",AA215=4,"Proficiente",AA215=5,"Master")</f>
        <v>Competente</v>
      </c>
      <c r="AC215" s="17">
        <v>2</v>
      </c>
      <c r="AD215" s="17" t="str" cm="1">
        <f t="array" ref="AD215">_xlfn.IFS(AC215=0,"Prenovato",AC215=1,"Novato",AC215=2,"Principiante avanzado",AC215=3,"Competente",AC215=4,"Proficiente",AC215=5,"Master")</f>
        <v>Principiante avanzado</v>
      </c>
      <c r="AE215" s="17" t="s">
        <v>344</v>
      </c>
    </row>
    <row r="216" spans="1:31" x14ac:dyDescent="0.25">
      <c r="A216" t="s">
        <v>203</v>
      </c>
      <c r="B216" t="s">
        <v>215</v>
      </c>
      <c r="C216" t="s">
        <v>221</v>
      </c>
      <c r="D216" t="s">
        <v>223</v>
      </c>
      <c r="E216" t="s">
        <v>230</v>
      </c>
      <c r="F216" t="s">
        <v>243</v>
      </c>
      <c r="G216" t="s">
        <v>256</v>
      </c>
      <c r="H216" s="4"/>
      <c r="I216" s="1">
        <f t="shared" ca="1" si="16"/>
        <v>1483</v>
      </c>
      <c r="J216" s="1" t="str">
        <f t="shared" ca="1" si="17"/>
        <v>3. Mayor a 6 meses</v>
      </c>
      <c r="K216" t="str">
        <f t="shared" si="18"/>
        <v>NO</v>
      </c>
      <c r="L216" t="s">
        <v>185</v>
      </c>
      <c r="M216" t="s">
        <v>170</v>
      </c>
      <c r="N216" t="s">
        <v>29</v>
      </c>
      <c r="O216" t="s">
        <v>29</v>
      </c>
      <c r="P216" t="str">
        <f t="shared" si="19"/>
        <v>EDGARD ALVA FAJARDOBase de datos relacionalEVALUACION ANTERIOR</v>
      </c>
      <c r="Q216" t="str">
        <f>BASE[[#This Row],[NombresCalificado]]&amp;BASE[[#This Row],[TipoEvaluacion]]</f>
        <v>EDGARD ALVA FAJARDOEVALUACION ANTERIOR</v>
      </c>
      <c r="R216">
        <v>3</v>
      </c>
      <c r="S216" t="s">
        <v>5</v>
      </c>
      <c r="T216" t="s">
        <v>21</v>
      </c>
      <c r="U216" s="17">
        <v>3</v>
      </c>
      <c r="V216" s="17" t="str" cm="1">
        <f t="array" ref="V216">_xlfn.IFS(U216=0,"Prenovato",U216=1,"Novato",U216=2,"Principiante avanzado",U216=3,"Competente",U216=4,"Proficiente",U216=5,"Master")</f>
        <v>Competente</v>
      </c>
      <c r="W216" s="17">
        <v>2</v>
      </c>
      <c r="X216" s="17" t="str" cm="1">
        <f t="array" ref="X216">_xlfn.IFS(W216=0,"No evidenciado",W216=1,"Novato",W216=2,"Principiante avanzado",W216=3,"Competente",W216=4,"Proficiente",W216=5,"Master")</f>
        <v>Principiante avanzado</v>
      </c>
      <c r="Y216" s="17">
        <v>3</v>
      </c>
      <c r="Z216" s="17" t="str" cm="1">
        <f t="array" ref="Z216">_xlfn.IFS(Y216=0,"No evidenciado",Y216=1,"Novato",Y216=2,"Principiante avanzado",Y216=3,"Competente",Y216=4,"Proficiente",Y216=5,"Master")</f>
        <v>Competente</v>
      </c>
      <c r="AA216" s="17">
        <v>3</v>
      </c>
      <c r="AB216" s="17" t="str" cm="1">
        <f t="array" ref="AB216">_xlfn.IFS(AA216=0,"No evidenciado",AA216=1,"Novato",AA216=2,"Principiante avanzado",AA216=3,"Competente",AA216=4,"Proficiente",AA216=5,"Master")</f>
        <v>Competente</v>
      </c>
      <c r="AC216" s="17">
        <v>2</v>
      </c>
      <c r="AD216" s="17" t="str" cm="1">
        <f t="array" ref="AD216">_xlfn.IFS(AC216=0,"Prenovato",AC216=1,"Novato",AC216=2,"Principiante avanzado",AC216=3,"Competente",AC216=4,"Proficiente",AC216=5,"Master")</f>
        <v>Principiante avanzado</v>
      </c>
      <c r="AE216" s="17" t="s">
        <v>344</v>
      </c>
    </row>
    <row r="217" spans="1:31" x14ac:dyDescent="0.25">
      <c r="A217" t="s">
        <v>203</v>
      </c>
      <c r="B217" t="s">
        <v>215</v>
      </c>
      <c r="C217" t="s">
        <v>221</v>
      </c>
      <c r="D217" t="s">
        <v>223</v>
      </c>
      <c r="E217" t="s">
        <v>230</v>
      </c>
      <c r="F217" t="s">
        <v>243</v>
      </c>
      <c r="G217" t="s">
        <v>256</v>
      </c>
      <c r="H217" s="4"/>
      <c r="I217" s="1">
        <f t="shared" ca="1" si="16"/>
        <v>1483</v>
      </c>
      <c r="J217" s="1" t="str">
        <f t="shared" ca="1" si="17"/>
        <v>3. Mayor a 6 meses</v>
      </c>
      <c r="K217" t="str">
        <f t="shared" si="18"/>
        <v>NO</v>
      </c>
      <c r="L217" t="s">
        <v>185</v>
      </c>
      <c r="M217" t="s">
        <v>193</v>
      </c>
      <c r="N217" t="s">
        <v>29</v>
      </c>
      <c r="O217" t="s">
        <v>29</v>
      </c>
      <c r="P217" t="str">
        <f t="shared" si="19"/>
        <v>EDGARD ALVA FAJARDOPruebas para desarrolladoresEVALUACION ANTERIOR</v>
      </c>
      <c r="Q217" t="str">
        <f>BASE[[#This Row],[NombresCalificado]]&amp;BASE[[#This Row],[TipoEvaluacion]]</f>
        <v>EDGARD ALVA FAJARDOEVALUACION ANTERIOR</v>
      </c>
      <c r="R217">
        <v>3</v>
      </c>
      <c r="S217" t="s">
        <v>5</v>
      </c>
      <c r="T217" t="s">
        <v>21</v>
      </c>
      <c r="U217" s="17">
        <v>3</v>
      </c>
      <c r="V217" s="17" t="str" cm="1">
        <f t="array" ref="V217">_xlfn.IFS(U217=0,"Prenovato",U217=1,"Novato",U217=2,"Principiante avanzado",U217=3,"Competente",U217=4,"Proficiente",U217=5,"Master")</f>
        <v>Competente</v>
      </c>
      <c r="W217" s="17">
        <v>2</v>
      </c>
      <c r="X217" s="17" t="str" cm="1">
        <f t="array" ref="X217">_xlfn.IFS(W217=0,"No evidenciado",W217=1,"Novato",W217=2,"Principiante avanzado",W217=3,"Competente",W217=4,"Proficiente",W217=5,"Master")</f>
        <v>Principiante avanzado</v>
      </c>
      <c r="Y217" s="17">
        <v>3</v>
      </c>
      <c r="Z217" s="17" t="str" cm="1">
        <f t="array" ref="Z217">_xlfn.IFS(Y217=0,"No evidenciado",Y217=1,"Novato",Y217=2,"Principiante avanzado",Y217=3,"Competente",Y217=4,"Proficiente",Y217=5,"Master")</f>
        <v>Competente</v>
      </c>
      <c r="AA217" s="17">
        <v>3</v>
      </c>
      <c r="AB217" s="17" t="str" cm="1">
        <f t="array" ref="AB217">_xlfn.IFS(AA217=0,"No evidenciado",AA217=1,"Novato",AA217=2,"Principiante avanzado",AA217=3,"Competente",AA217=4,"Proficiente",AA217=5,"Master")</f>
        <v>Competente</v>
      </c>
      <c r="AC217" s="17">
        <v>2</v>
      </c>
      <c r="AD217" s="17" t="str" cm="1">
        <f t="array" ref="AD217">_xlfn.IFS(AC217=0,"Prenovato",AC217=1,"Novato",AC217=2,"Principiante avanzado",AC217=3,"Competente",AC217=4,"Proficiente",AC217=5,"Master")</f>
        <v>Principiante avanzado</v>
      </c>
      <c r="AE217" s="17" t="s">
        <v>344</v>
      </c>
    </row>
    <row r="218" spans="1:31" x14ac:dyDescent="0.25">
      <c r="A218" t="s">
        <v>203</v>
      </c>
      <c r="B218" t="s">
        <v>215</v>
      </c>
      <c r="C218" t="s">
        <v>221</v>
      </c>
      <c r="D218" t="s">
        <v>223</v>
      </c>
      <c r="E218" t="s">
        <v>230</v>
      </c>
      <c r="F218" t="s">
        <v>243</v>
      </c>
      <c r="G218" t="s">
        <v>256</v>
      </c>
      <c r="H218" s="4"/>
      <c r="I218" s="1">
        <f t="shared" ca="1" si="16"/>
        <v>1483</v>
      </c>
      <c r="J218" s="1" t="str">
        <f t="shared" ca="1" si="17"/>
        <v>3. Mayor a 6 meses</v>
      </c>
      <c r="K218" t="str">
        <f t="shared" si="18"/>
        <v>NO</v>
      </c>
      <c r="L218" t="s">
        <v>185</v>
      </c>
      <c r="M218" t="s">
        <v>267</v>
      </c>
      <c r="N218" t="s">
        <v>188</v>
      </c>
      <c r="O218" t="s">
        <v>188</v>
      </c>
      <c r="P218" t="str">
        <f t="shared" si="19"/>
        <v>EDGARD ALVA FAJARDOSistemas operativos y redesEVALUACION ANTERIOR</v>
      </c>
      <c r="Q218" t="str">
        <f>BASE[[#This Row],[NombresCalificado]]&amp;BASE[[#This Row],[TipoEvaluacion]]</f>
        <v>EDGARD ALVA FAJARDOEVALUACION ANTERIOR</v>
      </c>
      <c r="R218">
        <v>3</v>
      </c>
      <c r="S218" t="s">
        <v>5</v>
      </c>
      <c r="T218" t="s">
        <v>21</v>
      </c>
      <c r="U218" s="17">
        <v>3</v>
      </c>
      <c r="V218" s="17" t="str" cm="1">
        <f t="array" ref="V218">_xlfn.IFS(U218=0,"Prenovato",U218=1,"Novato",U218=2,"Principiante avanzado",U218=3,"Competente",U218=4,"Proficiente",U218=5,"Master")</f>
        <v>Competente</v>
      </c>
      <c r="W218" s="17">
        <v>2</v>
      </c>
      <c r="X218" s="17" t="str" cm="1">
        <f t="array" ref="X218">_xlfn.IFS(W218=0,"No evidenciado",W218=1,"Novato",W218=2,"Principiante avanzado",W218=3,"Competente",W218=4,"Proficiente",W218=5,"Master")</f>
        <v>Principiante avanzado</v>
      </c>
      <c r="Y218" s="17">
        <v>3</v>
      </c>
      <c r="Z218" s="17" t="str" cm="1">
        <f t="array" ref="Z218">_xlfn.IFS(Y218=0,"No evidenciado",Y218=1,"Novato",Y218=2,"Principiante avanzado",Y218=3,"Competente",Y218=4,"Proficiente",Y218=5,"Master")</f>
        <v>Competente</v>
      </c>
      <c r="AA218" s="17">
        <v>3</v>
      </c>
      <c r="AB218" s="17" t="str" cm="1">
        <f t="array" ref="AB218">_xlfn.IFS(AA218=0,"No evidenciado",AA218=1,"Novato",AA218=2,"Principiante avanzado",AA218=3,"Competente",AA218=4,"Proficiente",AA218=5,"Master")</f>
        <v>Competente</v>
      </c>
      <c r="AC218" s="17">
        <v>2</v>
      </c>
      <c r="AD218" s="17" t="str" cm="1">
        <f t="array" ref="AD218">_xlfn.IFS(AC218=0,"Prenovato",AC218=1,"Novato",AC218=2,"Principiante avanzado",AC218=3,"Competente",AC218=4,"Proficiente",AC218=5,"Master")</f>
        <v>Principiante avanzado</v>
      </c>
      <c r="AE218" s="17" t="s">
        <v>344</v>
      </c>
    </row>
    <row r="219" spans="1:31" x14ac:dyDescent="0.25">
      <c r="A219" t="s">
        <v>203</v>
      </c>
      <c r="B219" t="s">
        <v>215</v>
      </c>
      <c r="C219" t="s">
        <v>221</v>
      </c>
      <c r="D219" t="s">
        <v>223</v>
      </c>
      <c r="E219" t="s">
        <v>230</v>
      </c>
      <c r="F219" t="s">
        <v>243</v>
      </c>
      <c r="G219" t="s">
        <v>256</v>
      </c>
      <c r="H219" s="4"/>
      <c r="I219" s="1">
        <f t="shared" ca="1" si="16"/>
        <v>1483</v>
      </c>
      <c r="J219" s="1" t="str">
        <f t="shared" ca="1" si="17"/>
        <v>3. Mayor a 6 meses</v>
      </c>
      <c r="K219" t="str">
        <f t="shared" si="18"/>
        <v>NO</v>
      </c>
      <c r="L219" t="s">
        <v>185</v>
      </c>
      <c r="M219" t="s">
        <v>191</v>
      </c>
      <c r="N219" t="s">
        <v>187</v>
      </c>
      <c r="O219" t="s">
        <v>188</v>
      </c>
      <c r="P219" t="str">
        <f t="shared" si="19"/>
        <v>EDGARD ALVA FAJARDOSeguridadEVALUACION ANTERIOR</v>
      </c>
      <c r="Q219" t="str">
        <f>BASE[[#This Row],[NombresCalificado]]&amp;BASE[[#This Row],[TipoEvaluacion]]</f>
        <v>EDGARD ALVA FAJARDOEVALUACION ANTERIOR</v>
      </c>
      <c r="R219">
        <v>2</v>
      </c>
      <c r="S219" t="s">
        <v>4</v>
      </c>
      <c r="T219" t="s">
        <v>21</v>
      </c>
      <c r="U219" s="17">
        <v>3</v>
      </c>
      <c r="V219" s="17" t="str" cm="1">
        <f t="array" ref="V219">_xlfn.IFS(U219=0,"Prenovato",U219=1,"Novato",U219=2,"Principiante avanzado",U219=3,"Competente",U219=4,"Proficiente",U219=5,"Master")</f>
        <v>Competente</v>
      </c>
      <c r="W219" s="17">
        <v>2</v>
      </c>
      <c r="X219" s="17" t="str" cm="1">
        <f t="array" ref="X219">_xlfn.IFS(W219=0,"No evidenciado",W219=1,"Novato",W219=2,"Principiante avanzado",W219=3,"Competente",W219=4,"Proficiente",W219=5,"Master")</f>
        <v>Principiante avanzado</v>
      </c>
      <c r="Y219" s="17">
        <v>3</v>
      </c>
      <c r="Z219" s="17" t="str" cm="1">
        <f t="array" ref="Z219">_xlfn.IFS(Y219=0,"No evidenciado",Y219=1,"Novato",Y219=2,"Principiante avanzado",Y219=3,"Competente",Y219=4,"Proficiente",Y219=5,"Master")</f>
        <v>Competente</v>
      </c>
      <c r="AA219" s="17">
        <v>3</v>
      </c>
      <c r="AB219" s="17" t="str" cm="1">
        <f t="array" ref="AB219">_xlfn.IFS(AA219=0,"No evidenciado",AA219=1,"Novato",AA219=2,"Principiante avanzado",AA219=3,"Competente",AA219=4,"Proficiente",AA219=5,"Master")</f>
        <v>Competente</v>
      </c>
      <c r="AC219" s="17">
        <v>2</v>
      </c>
      <c r="AD219" s="17" t="str" cm="1">
        <f t="array" ref="AD219">_xlfn.IFS(AC219=0,"Prenovato",AC219=1,"Novato",AC219=2,"Principiante avanzado",AC219=3,"Competente",AC219=4,"Proficiente",AC219=5,"Master")</f>
        <v>Principiante avanzado</v>
      </c>
      <c r="AE219" s="17" t="s">
        <v>344</v>
      </c>
    </row>
    <row r="220" spans="1:31" x14ac:dyDescent="0.25">
      <c r="A220" t="s">
        <v>203</v>
      </c>
      <c r="B220" t="s">
        <v>215</v>
      </c>
      <c r="C220" t="s">
        <v>221</v>
      </c>
      <c r="D220" t="s">
        <v>223</v>
      </c>
      <c r="E220" t="s">
        <v>230</v>
      </c>
      <c r="F220" t="s">
        <v>243</v>
      </c>
      <c r="G220" t="s">
        <v>256</v>
      </c>
      <c r="H220" s="4"/>
      <c r="I220" s="1">
        <f t="shared" ca="1" si="16"/>
        <v>1483</v>
      </c>
      <c r="J220" s="1" t="str">
        <f t="shared" ca="1" si="17"/>
        <v>3. Mayor a 6 meses</v>
      </c>
      <c r="K220" t="str">
        <f t="shared" si="18"/>
        <v>NO</v>
      </c>
      <c r="L220" t="s">
        <v>185</v>
      </c>
      <c r="M220" t="s">
        <v>268</v>
      </c>
      <c r="N220" t="s">
        <v>188</v>
      </c>
      <c r="O220" t="s">
        <v>188</v>
      </c>
      <c r="P220" t="str">
        <f t="shared" si="19"/>
        <v>EDGARD ALVA FAJARDOGobernanza de TIEVALUACION ANTERIOR</v>
      </c>
      <c r="Q220" t="str">
        <f>BASE[[#This Row],[NombresCalificado]]&amp;BASE[[#This Row],[TipoEvaluacion]]</f>
        <v>EDGARD ALVA FAJARDOEVALUACION ANTERIOR</v>
      </c>
      <c r="R220">
        <v>3</v>
      </c>
      <c r="S220" t="s">
        <v>5</v>
      </c>
      <c r="T220" t="s">
        <v>21</v>
      </c>
      <c r="U220" s="17">
        <v>3</v>
      </c>
      <c r="V220" s="17" t="str" cm="1">
        <f t="array" ref="V220">_xlfn.IFS(U220=0,"Prenovato",U220=1,"Novato",U220=2,"Principiante avanzado",U220=3,"Competente",U220=4,"Proficiente",U220=5,"Master")</f>
        <v>Competente</v>
      </c>
      <c r="W220" s="17">
        <v>2</v>
      </c>
      <c r="X220" s="17" t="str" cm="1">
        <f t="array" ref="X220">_xlfn.IFS(W220=0,"No evidenciado",W220=1,"Novato",W220=2,"Principiante avanzado",W220=3,"Competente",W220=4,"Proficiente",W220=5,"Master")</f>
        <v>Principiante avanzado</v>
      </c>
      <c r="Y220" s="17">
        <v>3</v>
      </c>
      <c r="Z220" s="17" t="str" cm="1">
        <f t="array" ref="Z220">_xlfn.IFS(Y220=0,"No evidenciado",Y220=1,"Novato",Y220=2,"Principiante avanzado",Y220=3,"Competente",Y220=4,"Proficiente",Y220=5,"Master")</f>
        <v>Competente</v>
      </c>
      <c r="AA220" s="17">
        <v>3</v>
      </c>
      <c r="AB220" s="17" t="str" cm="1">
        <f t="array" ref="AB220">_xlfn.IFS(AA220=0,"No evidenciado",AA220=1,"Novato",AA220=2,"Principiante avanzado",AA220=3,"Competente",AA220=4,"Proficiente",AA220=5,"Master")</f>
        <v>Competente</v>
      </c>
      <c r="AC220" s="17">
        <v>2</v>
      </c>
      <c r="AD220" s="17" t="str" cm="1">
        <f t="array" ref="AD220">_xlfn.IFS(AC220=0,"Prenovato",AC220=1,"Novato",AC220=2,"Principiante avanzado",AC220=3,"Competente",AC220=4,"Proficiente",AC220=5,"Master")</f>
        <v>Principiante avanzado</v>
      </c>
      <c r="AE220" s="17" t="s">
        <v>344</v>
      </c>
    </row>
    <row r="221" spans="1:31" x14ac:dyDescent="0.25">
      <c r="A221" t="s">
        <v>203</v>
      </c>
      <c r="B221" t="s">
        <v>215</v>
      </c>
      <c r="C221" t="s">
        <v>221</v>
      </c>
      <c r="D221" t="s">
        <v>223</v>
      </c>
      <c r="E221" t="s">
        <v>230</v>
      </c>
      <c r="F221" t="s">
        <v>243</v>
      </c>
      <c r="G221" t="s">
        <v>256</v>
      </c>
      <c r="H221" s="4"/>
      <c r="I221" s="1">
        <f t="shared" ca="1" si="16"/>
        <v>1483</v>
      </c>
      <c r="J221" s="1" t="str">
        <f t="shared" ca="1" si="17"/>
        <v>3. Mayor a 6 meses</v>
      </c>
      <c r="K221" t="str">
        <f t="shared" si="18"/>
        <v>NO</v>
      </c>
      <c r="L221" t="s">
        <v>185</v>
      </c>
      <c r="M221" t="s">
        <v>192</v>
      </c>
      <c r="N221" t="s">
        <v>187</v>
      </c>
      <c r="O221" t="s">
        <v>188</v>
      </c>
      <c r="P221" t="str">
        <f t="shared" si="19"/>
        <v>EDGARD ALVA FAJARDOSREEVALUACION ANTERIOR</v>
      </c>
      <c r="Q221" t="str">
        <f>BASE[[#This Row],[NombresCalificado]]&amp;BASE[[#This Row],[TipoEvaluacion]]</f>
        <v>EDGARD ALVA FAJARDOEVALUACION ANTERIOR</v>
      </c>
      <c r="R221">
        <v>2</v>
      </c>
      <c r="S221" t="s">
        <v>4</v>
      </c>
      <c r="T221" t="s">
        <v>21</v>
      </c>
      <c r="U221" s="17">
        <v>3</v>
      </c>
      <c r="V221" s="17" t="str" cm="1">
        <f t="array" ref="V221">_xlfn.IFS(U221=0,"Prenovato",U221=1,"Novato",U221=2,"Principiante avanzado",U221=3,"Competente",U221=4,"Proficiente",U221=5,"Master")</f>
        <v>Competente</v>
      </c>
      <c r="W221" s="17">
        <v>2</v>
      </c>
      <c r="X221" s="17" t="str" cm="1">
        <f t="array" ref="X221">_xlfn.IFS(W221=0,"No evidenciado",W221=1,"Novato",W221=2,"Principiante avanzado",W221=3,"Competente",W221=4,"Proficiente",W221=5,"Master")</f>
        <v>Principiante avanzado</v>
      </c>
      <c r="Y221" s="17">
        <v>3</v>
      </c>
      <c r="Z221" s="17" t="str" cm="1">
        <f t="array" ref="Z221">_xlfn.IFS(Y221=0,"No evidenciado",Y221=1,"Novato",Y221=2,"Principiante avanzado",Y221=3,"Competente",Y221=4,"Proficiente",Y221=5,"Master")</f>
        <v>Competente</v>
      </c>
      <c r="AA221" s="17">
        <v>3</v>
      </c>
      <c r="AB221" s="17" t="str" cm="1">
        <f t="array" ref="AB221">_xlfn.IFS(AA221=0,"No evidenciado",AA221=1,"Novato",AA221=2,"Principiante avanzado",AA221=3,"Competente",AA221=4,"Proficiente",AA221=5,"Master")</f>
        <v>Competente</v>
      </c>
      <c r="AC221" s="17">
        <v>2</v>
      </c>
      <c r="AD221" s="17" t="str" cm="1">
        <f t="array" ref="AD221">_xlfn.IFS(AC221=0,"Prenovato",AC221=1,"Novato",AC221=2,"Principiante avanzado",AC221=3,"Competente",AC221=4,"Proficiente",AC221=5,"Master")</f>
        <v>Principiante avanzado</v>
      </c>
      <c r="AE221" s="17" t="s">
        <v>344</v>
      </c>
    </row>
    <row r="222" spans="1:31" x14ac:dyDescent="0.25">
      <c r="A222" t="s">
        <v>203</v>
      </c>
      <c r="B222" t="s">
        <v>215</v>
      </c>
      <c r="C222" t="s">
        <v>221</v>
      </c>
      <c r="D222" t="s">
        <v>223</v>
      </c>
      <c r="E222" t="s">
        <v>230</v>
      </c>
      <c r="F222" t="s">
        <v>243</v>
      </c>
      <c r="G222" t="s">
        <v>256</v>
      </c>
      <c r="H222" s="4"/>
      <c r="I222" s="1">
        <f t="shared" ca="1" si="16"/>
        <v>1483</v>
      </c>
      <c r="J222" s="1" t="str">
        <f t="shared" ca="1" si="17"/>
        <v>3. Mayor a 6 meses</v>
      </c>
      <c r="K222" t="str">
        <f t="shared" si="18"/>
        <v>NO</v>
      </c>
      <c r="L222" t="s">
        <v>185</v>
      </c>
      <c r="M222" t="s">
        <v>265</v>
      </c>
      <c r="N222" t="s">
        <v>29</v>
      </c>
      <c r="O222" t="s">
        <v>29</v>
      </c>
      <c r="P222" t="str">
        <f t="shared" si="19"/>
        <v>EDGARD ALVA FAJARDOJavaEVALUACION ANTERIOR</v>
      </c>
      <c r="Q222" t="str">
        <f>BASE[[#This Row],[NombresCalificado]]&amp;BASE[[#This Row],[TipoEvaluacion]]</f>
        <v>EDGARD ALVA FAJARDOEVALUACION ANTERIOR</v>
      </c>
      <c r="R222">
        <v>3</v>
      </c>
      <c r="S222" t="s">
        <v>5</v>
      </c>
      <c r="T222" t="s">
        <v>21</v>
      </c>
      <c r="U222" s="17">
        <v>3</v>
      </c>
      <c r="V222" s="17" t="str" cm="1">
        <f t="array" ref="V222">_xlfn.IFS(U222=0,"Prenovato",U222=1,"Novato",U222=2,"Principiante avanzado",U222=3,"Competente",U222=4,"Proficiente",U222=5,"Master")</f>
        <v>Competente</v>
      </c>
      <c r="W222" s="17">
        <v>2</v>
      </c>
      <c r="X222" s="17" t="str" cm="1">
        <f t="array" ref="X222">_xlfn.IFS(W222=0,"No evidenciado",W222=1,"Novato",W222=2,"Principiante avanzado",W222=3,"Competente",W222=4,"Proficiente",W222=5,"Master")</f>
        <v>Principiante avanzado</v>
      </c>
      <c r="Y222" s="17">
        <v>3</v>
      </c>
      <c r="Z222" s="17" t="str" cm="1">
        <f t="array" ref="Z222">_xlfn.IFS(Y222=0,"No evidenciado",Y222=1,"Novato",Y222=2,"Principiante avanzado",Y222=3,"Competente",Y222=4,"Proficiente",Y222=5,"Master")</f>
        <v>Competente</v>
      </c>
      <c r="AA222" s="17">
        <v>3</v>
      </c>
      <c r="AB222" s="17" t="str" cm="1">
        <f t="array" ref="AB222">_xlfn.IFS(AA222=0,"No evidenciado",AA222=1,"Novato",AA222=2,"Principiante avanzado",AA222=3,"Competente",AA222=4,"Proficiente",AA222=5,"Master")</f>
        <v>Competente</v>
      </c>
      <c r="AC222" s="17">
        <v>2</v>
      </c>
      <c r="AD222" s="17" t="str" cm="1">
        <f t="array" ref="AD222">_xlfn.IFS(AC222=0,"Prenovato",AC222=1,"Novato",AC222=2,"Principiante avanzado",AC222=3,"Competente",AC222=4,"Proficiente",AC222=5,"Master")</f>
        <v>Principiante avanzado</v>
      </c>
      <c r="AE222" s="17" t="s">
        <v>344</v>
      </c>
    </row>
    <row r="223" spans="1:31" x14ac:dyDescent="0.25">
      <c r="A223" t="s">
        <v>280</v>
      </c>
      <c r="B223" t="s">
        <v>287</v>
      </c>
      <c r="C223" t="s">
        <v>185</v>
      </c>
      <c r="D223" t="s">
        <v>223</v>
      </c>
      <c r="E223" t="s">
        <v>298</v>
      </c>
      <c r="F223" t="s">
        <v>315</v>
      </c>
      <c r="H223" s="4"/>
      <c r="I223" s="1">
        <f t="shared" ca="1" si="16"/>
        <v>1483</v>
      </c>
      <c r="J223" s="1" t="str">
        <f t="shared" ca="1" si="17"/>
        <v>3. Mayor a 6 meses</v>
      </c>
      <c r="K223" t="str">
        <f t="shared" si="18"/>
        <v>NO</v>
      </c>
      <c r="L223" t="s">
        <v>186</v>
      </c>
      <c r="M223" t="s">
        <v>266</v>
      </c>
      <c r="N223" t="s">
        <v>29</v>
      </c>
      <c r="O223" t="s">
        <v>29</v>
      </c>
      <c r="P223" t="str">
        <f t="shared" si="19"/>
        <v>JUAN PABLO CÁNEPA ALVAREZDiseño de patronesEVALUACION ANTERIOR</v>
      </c>
      <c r="Q223" t="str">
        <f>BASE[[#This Row],[NombresCalificado]]&amp;BASE[[#This Row],[TipoEvaluacion]]</f>
        <v>JUAN PABLO CÁNEPA ALVAREZEVALUACION ANTERIOR</v>
      </c>
      <c r="R223">
        <v>2</v>
      </c>
      <c r="S223" t="s">
        <v>4</v>
      </c>
      <c r="T223" t="s">
        <v>21</v>
      </c>
      <c r="U223" s="17">
        <v>1</v>
      </c>
      <c r="V223" s="17" t="str" cm="1">
        <f t="array" ref="V223">_xlfn.IFS(U223=0,"Prenovato",U223=1,"Novato",U223=2,"Principiante avanzado",U223=3,"Competente",U223=4,"Proficiente",U223=5,"Master")</f>
        <v>Novato</v>
      </c>
      <c r="W223" s="17">
        <v>2</v>
      </c>
      <c r="X223" s="17" t="str" cm="1">
        <f t="array" ref="X223">_xlfn.IFS(W223=0,"No evidenciado",W223=1,"Novato",W223=2,"Principiante avanzado",W223=3,"Competente",W223=4,"Proficiente",W223=5,"Master")</f>
        <v>Principiante avanzado</v>
      </c>
      <c r="Y223" s="17">
        <v>1</v>
      </c>
      <c r="Z223" s="17" t="str" cm="1">
        <f t="array" ref="Z223">_xlfn.IFS(Y223=0,"No evidenciado",Y223=1,"Novato",Y223=2,"Principiante avanzado",Y223=3,"Competente",Y223=4,"Proficiente",Y223=5,"Master")</f>
        <v>Novato</v>
      </c>
      <c r="AA223" s="17">
        <v>2</v>
      </c>
      <c r="AB223" s="17" t="str" cm="1">
        <f t="array" ref="AB223">_xlfn.IFS(AA223=0,"No evidenciado",AA223=1,"Novato",AA223=2,"Principiante avanzado",AA223=3,"Competente",AA223=4,"Proficiente",AA223=5,"Master")</f>
        <v>Principiante avanzado</v>
      </c>
      <c r="AC223" s="17">
        <v>1</v>
      </c>
      <c r="AD223" s="17" t="str" cm="1">
        <f t="array" ref="AD223">_xlfn.IFS(AC223=0,"Prenovato",AC223=1,"Novato",AC223=2,"Principiante avanzado",AC223=3,"Competente",AC223=4,"Proficiente",AC223=5,"Master")</f>
        <v>Novato</v>
      </c>
      <c r="AE223" s="17" t="s">
        <v>344</v>
      </c>
    </row>
    <row r="224" spans="1:31" x14ac:dyDescent="0.25">
      <c r="A224" t="s">
        <v>280</v>
      </c>
      <c r="B224" t="s">
        <v>287</v>
      </c>
      <c r="C224" t="s">
        <v>185</v>
      </c>
      <c r="D224" t="s">
        <v>223</v>
      </c>
      <c r="E224" t="s">
        <v>298</v>
      </c>
      <c r="F224" t="s">
        <v>315</v>
      </c>
      <c r="H224" s="4"/>
      <c r="I224" s="1">
        <f t="shared" ca="1" si="16"/>
        <v>1483</v>
      </c>
      <c r="J224" s="1" t="str">
        <f t="shared" ca="1" si="17"/>
        <v>3. Mayor a 6 meses</v>
      </c>
      <c r="K224" t="str">
        <f t="shared" si="18"/>
        <v>NO</v>
      </c>
      <c r="L224" t="s">
        <v>186</v>
      </c>
      <c r="M224" t="s">
        <v>58</v>
      </c>
      <c r="N224" t="s">
        <v>29</v>
      </c>
      <c r="O224" t="s">
        <v>29</v>
      </c>
      <c r="P224" t="str">
        <f t="shared" si="19"/>
        <v>JUAN PABLO CÁNEPA ALVAREZControl de versionesEVALUACION ANTERIOR</v>
      </c>
      <c r="Q224" t="str">
        <f>BASE[[#This Row],[NombresCalificado]]&amp;BASE[[#This Row],[TipoEvaluacion]]</f>
        <v>JUAN PABLO CÁNEPA ALVAREZEVALUACION ANTERIOR</v>
      </c>
      <c r="R224">
        <v>2</v>
      </c>
      <c r="S224" t="s">
        <v>4</v>
      </c>
      <c r="T224" t="s">
        <v>21</v>
      </c>
      <c r="U224" s="17">
        <v>1</v>
      </c>
      <c r="V224" s="17" t="str" cm="1">
        <f t="array" ref="V224">_xlfn.IFS(U224=0,"Prenovato",U224=1,"Novato",U224=2,"Principiante avanzado",U224=3,"Competente",U224=4,"Proficiente",U224=5,"Master")</f>
        <v>Novato</v>
      </c>
      <c r="W224" s="17">
        <v>2</v>
      </c>
      <c r="X224" s="17" t="str" cm="1">
        <f t="array" ref="X224">_xlfn.IFS(W224=0,"No evidenciado",W224=1,"Novato",W224=2,"Principiante avanzado",W224=3,"Competente",W224=4,"Proficiente",W224=5,"Master")</f>
        <v>Principiante avanzado</v>
      </c>
      <c r="Y224" s="17">
        <v>1</v>
      </c>
      <c r="Z224" s="17" t="str" cm="1">
        <f t="array" ref="Z224">_xlfn.IFS(Y224=0,"No evidenciado",Y224=1,"Novato",Y224=2,"Principiante avanzado",Y224=3,"Competente",Y224=4,"Proficiente",Y224=5,"Master")</f>
        <v>Novato</v>
      </c>
      <c r="AA224" s="17">
        <v>2</v>
      </c>
      <c r="AB224" s="17" t="str" cm="1">
        <f t="array" ref="AB224">_xlfn.IFS(AA224=0,"No evidenciado",AA224=1,"Novato",AA224=2,"Principiante avanzado",AA224=3,"Competente",AA224=4,"Proficiente",AA224=5,"Master")</f>
        <v>Principiante avanzado</v>
      </c>
      <c r="AC224" s="17">
        <v>1</v>
      </c>
      <c r="AD224" s="17" t="str" cm="1">
        <f t="array" ref="AD224">_xlfn.IFS(AC224=0,"Prenovato",AC224=1,"Novato",AC224=2,"Principiante avanzado",AC224=3,"Competente",AC224=4,"Proficiente",AC224=5,"Master")</f>
        <v>Novato</v>
      </c>
      <c r="AE224" s="17" t="s">
        <v>344</v>
      </c>
    </row>
    <row r="225" spans="1:31" x14ac:dyDescent="0.25">
      <c r="A225" t="s">
        <v>280</v>
      </c>
      <c r="B225" t="s">
        <v>287</v>
      </c>
      <c r="C225" t="s">
        <v>185</v>
      </c>
      <c r="D225" t="s">
        <v>223</v>
      </c>
      <c r="E225" t="s">
        <v>298</v>
      </c>
      <c r="F225" t="s">
        <v>315</v>
      </c>
      <c r="H225" s="4"/>
      <c r="I225" s="1">
        <f t="shared" ca="1" si="16"/>
        <v>1483</v>
      </c>
      <c r="J225" s="1" t="str">
        <f t="shared" ca="1" si="17"/>
        <v>3. Mayor a 6 meses</v>
      </c>
      <c r="K225" t="str">
        <f t="shared" si="18"/>
        <v>NO</v>
      </c>
      <c r="L225" t="s">
        <v>186</v>
      </c>
      <c r="M225" t="s">
        <v>342</v>
      </c>
      <c r="N225" t="s">
        <v>188</v>
      </c>
      <c r="O225" t="s">
        <v>188</v>
      </c>
      <c r="P225" t="str">
        <f t="shared" si="19"/>
        <v>JUAN PABLO CÁNEPA ALVAREZContenedoresEVALUACION ANTERIOR</v>
      </c>
      <c r="Q225" t="str">
        <f>BASE[[#This Row],[NombresCalificado]]&amp;BASE[[#This Row],[TipoEvaluacion]]</f>
        <v>JUAN PABLO CÁNEPA ALVAREZEVALUACION ANTERIOR</v>
      </c>
      <c r="R225">
        <v>2</v>
      </c>
      <c r="S225" t="s">
        <v>4</v>
      </c>
      <c r="T225" t="s">
        <v>21</v>
      </c>
      <c r="U225" s="17">
        <v>1</v>
      </c>
      <c r="V225" s="17" t="str" cm="1">
        <f t="array" ref="V225">_xlfn.IFS(U225=0,"Prenovato",U225=1,"Novato",U225=2,"Principiante avanzado",U225=3,"Competente",U225=4,"Proficiente",U225=5,"Master")</f>
        <v>Novato</v>
      </c>
      <c r="W225" s="17">
        <v>2</v>
      </c>
      <c r="X225" s="17" t="str" cm="1">
        <f t="array" ref="X225">_xlfn.IFS(W225=0,"No evidenciado",W225=1,"Novato",W225=2,"Principiante avanzado",W225=3,"Competente",W225=4,"Proficiente",W225=5,"Master")</f>
        <v>Principiante avanzado</v>
      </c>
      <c r="Y225" s="17">
        <v>1</v>
      </c>
      <c r="Z225" s="17" t="str" cm="1">
        <f t="array" ref="Z225">_xlfn.IFS(Y225=0,"No evidenciado",Y225=1,"Novato",Y225=2,"Principiante avanzado",Y225=3,"Competente",Y225=4,"Proficiente",Y225=5,"Master")</f>
        <v>Novato</v>
      </c>
      <c r="AA225" s="17">
        <v>2</v>
      </c>
      <c r="AB225" s="17" t="str" cm="1">
        <f t="array" ref="AB225">_xlfn.IFS(AA225=0,"No evidenciado",AA225=1,"Novato",AA225=2,"Principiante avanzado",AA225=3,"Competente",AA225=4,"Proficiente",AA225=5,"Master")</f>
        <v>Principiante avanzado</v>
      </c>
      <c r="AC225" s="17">
        <v>1</v>
      </c>
      <c r="AD225" s="17" t="str" cm="1">
        <f t="array" ref="AD225">_xlfn.IFS(AC225=0,"Prenovato",AC225=1,"Novato",AC225=2,"Principiante avanzado",AC225=3,"Competente",AC225=4,"Proficiente",AC225=5,"Master")</f>
        <v>Novato</v>
      </c>
      <c r="AE225" s="17" t="s">
        <v>344</v>
      </c>
    </row>
    <row r="226" spans="1:31" x14ac:dyDescent="0.25">
      <c r="A226" t="s">
        <v>280</v>
      </c>
      <c r="B226" t="s">
        <v>287</v>
      </c>
      <c r="C226" t="s">
        <v>185</v>
      </c>
      <c r="D226" t="s">
        <v>223</v>
      </c>
      <c r="E226" t="s">
        <v>298</v>
      </c>
      <c r="F226" t="s">
        <v>315</v>
      </c>
      <c r="H226" s="4"/>
      <c r="I226" s="1">
        <f t="shared" ca="1" si="16"/>
        <v>1483</v>
      </c>
      <c r="J226" s="1" t="str">
        <f t="shared" ca="1" si="17"/>
        <v>3. Mayor a 6 meses</v>
      </c>
      <c r="K226" t="str">
        <f t="shared" si="18"/>
        <v>NO</v>
      </c>
      <c r="L226" t="s">
        <v>186</v>
      </c>
      <c r="M226" t="s">
        <v>194</v>
      </c>
      <c r="N226" t="s">
        <v>187</v>
      </c>
      <c r="O226" t="s">
        <v>188</v>
      </c>
      <c r="P226" t="str">
        <f t="shared" si="19"/>
        <v>JUAN PABLO CÁNEPA ALVAREZIntegración de sistemasEVALUACION ANTERIOR</v>
      </c>
      <c r="Q226" t="str">
        <f>BASE[[#This Row],[NombresCalificado]]&amp;BASE[[#This Row],[TipoEvaluacion]]</f>
        <v>JUAN PABLO CÁNEPA ALVAREZEVALUACION ANTERIOR</v>
      </c>
      <c r="R226">
        <v>2</v>
      </c>
      <c r="S226" t="s">
        <v>4</v>
      </c>
      <c r="T226" t="s">
        <v>21</v>
      </c>
      <c r="U226" s="17">
        <v>1</v>
      </c>
      <c r="V226" s="17" t="str" cm="1">
        <f t="array" ref="V226">_xlfn.IFS(U226=0,"Prenovato",U226=1,"Novato",U226=2,"Principiante avanzado",U226=3,"Competente",U226=4,"Proficiente",U226=5,"Master")</f>
        <v>Novato</v>
      </c>
      <c r="W226" s="17">
        <v>2</v>
      </c>
      <c r="X226" s="17" t="str" cm="1">
        <f t="array" ref="X226">_xlfn.IFS(W226=0,"No evidenciado",W226=1,"Novato",W226=2,"Principiante avanzado",W226=3,"Competente",W226=4,"Proficiente",W226=5,"Master")</f>
        <v>Principiante avanzado</v>
      </c>
      <c r="Y226" s="17">
        <v>1</v>
      </c>
      <c r="Z226" s="17" t="str" cm="1">
        <f t="array" ref="Z226">_xlfn.IFS(Y226=0,"No evidenciado",Y226=1,"Novato",Y226=2,"Principiante avanzado",Y226=3,"Competente",Y226=4,"Proficiente",Y226=5,"Master")</f>
        <v>Novato</v>
      </c>
      <c r="AA226" s="17">
        <v>2</v>
      </c>
      <c r="AB226" s="17" t="str" cm="1">
        <f t="array" ref="AB226">_xlfn.IFS(AA226=0,"No evidenciado",AA226=1,"Novato",AA226=2,"Principiante avanzado",AA226=3,"Competente",AA226=4,"Proficiente",AA226=5,"Master")</f>
        <v>Principiante avanzado</v>
      </c>
      <c r="AC226" s="17">
        <v>1</v>
      </c>
      <c r="AD226" s="17" t="str" cm="1">
        <f t="array" ref="AD226">_xlfn.IFS(AC226=0,"Prenovato",AC226=1,"Novato",AC226=2,"Principiante avanzado",AC226=3,"Competente",AC226=4,"Proficiente",AC226=5,"Master")</f>
        <v>Novato</v>
      </c>
      <c r="AE226" s="17" t="s">
        <v>344</v>
      </c>
    </row>
    <row r="227" spans="1:31" x14ac:dyDescent="0.25">
      <c r="A227" t="s">
        <v>280</v>
      </c>
      <c r="B227" t="s">
        <v>287</v>
      </c>
      <c r="C227" t="s">
        <v>185</v>
      </c>
      <c r="D227" t="s">
        <v>223</v>
      </c>
      <c r="E227" t="s">
        <v>298</v>
      </c>
      <c r="F227" t="s">
        <v>315</v>
      </c>
      <c r="H227" s="4"/>
      <c r="I227" s="1">
        <f t="shared" ca="1" si="16"/>
        <v>1483</v>
      </c>
      <c r="J227" s="1" t="str">
        <f t="shared" ca="1" si="17"/>
        <v>3. Mayor a 6 meses</v>
      </c>
      <c r="K227" t="str">
        <f t="shared" si="18"/>
        <v>NO</v>
      </c>
      <c r="L227" t="s">
        <v>186</v>
      </c>
      <c r="M227" t="s">
        <v>271</v>
      </c>
      <c r="N227" t="s">
        <v>187</v>
      </c>
      <c r="O227" t="s">
        <v>188</v>
      </c>
      <c r="P227" t="str">
        <f t="shared" si="19"/>
        <v>JUAN PABLO CÁNEPA ALVAREZCloudEVALUACION ANTERIOR</v>
      </c>
      <c r="Q227" t="str">
        <f>BASE[[#This Row],[NombresCalificado]]&amp;BASE[[#This Row],[TipoEvaluacion]]</f>
        <v>JUAN PABLO CÁNEPA ALVAREZEVALUACION ANTERIOR</v>
      </c>
      <c r="R227">
        <v>1</v>
      </c>
      <c r="S227" t="s">
        <v>6</v>
      </c>
      <c r="T227" t="s">
        <v>21</v>
      </c>
      <c r="U227" s="17">
        <v>1</v>
      </c>
      <c r="V227" s="17" t="str" cm="1">
        <f t="array" ref="V227">_xlfn.IFS(U227=0,"Prenovato",U227=1,"Novato",U227=2,"Principiante avanzado",U227=3,"Competente",U227=4,"Proficiente",U227=5,"Master")</f>
        <v>Novato</v>
      </c>
      <c r="W227" s="17">
        <v>2</v>
      </c>
      <c r="X227" s="17" t="str" cm="1">
        <f t="array" ref="X227">_xlfn.IFS(W227=0,"No evidenciado",W227=1,"Novato",W227=2,"Principiante avanzado",W227=3,"Competente",W227=4,"Proficiente",W227=5,"Master")</f>
        <v>Principiante avanzado</v>
      </c>
      <c r="Y227" s="17">
        <v>1</v>
      </c>
      <c r="Z227" s="17" t="str" cm="1">
        <f t="array" ref="Z227">_xlfn.IFS(Y227=0,"No evidenciado",Y227=1,"Novato",Y227=2,"Principiante avanzado",Y227=3,"Competente",Y227=4,"Proficiente",Y227=5,"Master")</f>
        <v>Novato</v>
      </c>
      <c r="AA227" s="17">
        <v>2</v>
      </c>
      <c r="AB227" s="17" t="str" cm="1">
        <f t="array" ref="AB227">_xlfn.IFS(AA227=0,"No evidenciado",AA227=1,"Novato",AA227=2,"Principiante avanzado",AA227=3,"Competente",AA227=4,"Proficiente",AA227=5,"Master")</f>
        <v>Principiante avanzado</v>
      </c>
      <c r="AC227" s="17">
        <v>1</v>
      </c>
      <c r="AD227" s="17" t="str" cm="1">
        <f t="array" ref="AD227">_xlfn.IFS(AC227=0,"Prenovato",AC227=1,"Novato",AC227=2,"Principiante avanzado",AC227=3,"Competente",AC227=4,"Proficiente",AC227=5,"Master")</f>
        <v>Novato</v>
      </c>
      <c r="AE227" s="17" t="s">
        <v>344</v>
      </c>
    </row>
    <row r="228" spans="1:31" x14ac:dyDescent="0.25">
      <c r="A228" t="s">
        <v>280</v>
      </c>
      <c r="B228" t="s">
        <v>287</v>
      </c>
      <c r="C228" t="s">
        <v>185</v>
      </c>
      <c r="D228" t="s">
        <v>223</v>
      </c>
      <c r="E228" t="s">
        <v>298</v>
      </c>
      <c r="F228" t="s">
        <v>315</v>
      </c>
      <c r="H228" s="4"/>
      <c r="I228" s="1">
        <f t="shared" ca="1" si="16"/>
        <v>1483</v>
      </c>
      <c r="J228" s="1" t="str">
        <f t="shared" ca="1" si="17"/>
        <v>3. Mayor a 6 meses</v>
      </c>
      <c r="K228" t="str">
        <f t="shared" si="18"/>
        <v>NO</v>
      </c>
      <c r="L228" t="s">
        <v>186</v>
      </c>
      <c r="M228" t="s">
        <v>267</v>
      </c>
      <c r="N228" t="s">
        <v>187</v>
      </c>
      <c r="O228" t="s">
        <v>188</v>
      </c>
      <c r="P228" t="str">
        <f t="shared" si="19"/>
        <v>JUAN PABLO CÁNEPA ALVAREZSistemas operativos y redesEVALUACION ANTERIOR</v>
      </c>
      <c r="Q228" t="str">
        <f>BASE[[#This Row],[NombresCalificado]]&amp;BASE[[#This Row],[TipoEvaluacion]]</f>
        <v>JUAN PABLO CÁNEPA ALVAREZEVALUACION ANTERIOR</v>
      </c>
      <c r="R228">
        <v>2</v>
      </c>
      <c r="S228" t="s">
        <v>4</v>
      </c>
      <c r="T228" t="s">
        <v>21</v>
      </c>
      <c r="U228" s="17">
        <v>1</v>
      </c>
      <c r="V228" s="17" t="str" cm="1">
        <f t="array" ref="V228">_xlfn.IFS(U228=0,"Prenovato",U228=1,"Novato",U228=2,"Principiante avanzado",U228=3,"Competente",U228=4,"Proficiente",U228=5,"Master")</f>
        <v>Novato</v>
      </c>
      <c r="W228" s="17">
        <v>2</v>
      </c>
      <c r="X228" s="17" t="str" cm="1">
        <f t="array" ref="X228">_xlfn.IFS(W228=0,"No evidenciado",W228=1,"Novato",W228=2,"Principiante avanzado",W228=3,"Competente",W228=4,"Proficiente",W228=5,"Master")</f>
        <v>Principiante avanzado</v>
      </c>
      <c r="Y228" s="17">
        <v>1</v>
      </c>
      <c r="Z228" s="17" t="str" cm="1">
        <f t="array" ref="Z228">_xlfn.IFS(Y228=0,"No evidenciado",Y228=1,"Novato",Y228=2,"Principiante avanzado",Y228=3,"Competente",Y228=4,"Proficiente",Y228=5,"Master")</f>
        <v>Novato</v>
      </c>
      <c r="AA228" s="17">
        <v>2</v>
      </c>
      <c r="AB228" s="17" t="str" cm="1">
        <f t="array" ref="AB228">_xlfn.IFS(AA228=0,"No evidenciado",AA228=1,"Novato",AA228=2,"Principiante avanzado",AA228=3,"Competente",AA228=4,"Proficiente",AA228=5,"Master")</f>
        <v>Principiante avanzado</v>
      </c>
      <c r="AC228" s="17">
        <v>1</v>
      </c>
      <c r="AD228" s="17" t="str" cm="1">
        <f t="array" ref="AD228">_xlfn.IFS(AC228=0,"Prenovato",AC228=1,"Novato",AC228=2,"Principiante avanzado",AC228=3,"Competente",AC228=4,"Proficiente",AC228=5,"Master")</f>
        <v>Novato</v>
      </c>
      <c r="AE228" s="17" t="s">
        <v>344</v>
      </c>
    </row>
    <row r="229" spans="1:31" x14ac:dyDescent="0.25">
      <c r="A229" t="s">
        <v>280</v>
      </c>
      <c r="B229" t="s">
        <v>287</v>
      </c>
      <c r="C229" t="s">
        <v>185</v>
      </c>
      <c r="D229" t="s">
        <v>223</v>
      </c>
      <c r="E229" t="s">
        <v>298</v>
      </c>
      <c r="F229" t="s">
        <v>315</v>
      </c>
      <c r="H229" s="4"/>
      <c r="I229" s="1">
        <f t="shared" ca="1" si="16"/>
        <v>1483</v>
      </c>
      <c r="J229" s="1" t="str">
        <f t="shared" ca="1" si="17"/>
        <v>3. Mayor a 6 meses</v>
      </c>
      <c r="K229" t="str">
        <f t="shared" si="18"/>
        <v>NO</v>
      </c>
      <c r="L229" t="s">
        <v>186</v>
      </c>
      <c r="M229" t="s">
        <v>193</v>
      </c>
      <c r="N229" t="s">
        <v>29</v>
      </c>
      <c r="O229" t="s">
        <v>29</v>
      </c>
      <c r="P229" t="str">
        <f t="shared" si="19"/>
        <v>JUAN PABLO CÁNEPA ALVAREZPruebas para desarrolladoresEVALUACION ANTERIOR</v>
      </c>
      <c r="Q229" t="str">
        <f>BASE[[#This Row],[NombresCalificado]]&amp;BASE[[#This Row],[TipoEvaluacion]]</f>
        <v>JUAN PABLO CÁNEPA ALVAREZEVALUACION ANTERIOR</v>
      </c>
      <c r="R229">
        <v>2</v>
      </c>
      <c r="S229" t="s">
        <v>4</v>
      </c>
      <c r="T229" t="s">
        <v>21</v>
      </c>
      <c r="U229" s="17">
        <v>1</v>
      </c>
      <c r="V229" s="17" t="str" cm="1">
        <f t="array" ref="V229">_xlfn.IFS(U229=0,"Prenovato",U229=1,"Novato",U229=2,"Principiante avanzado",U229=3,"Competente",U229=4,"Proficiente",U229=5,"Master")</f>
        <v>Novato</v>
      </c>
      <c r="W229" s="17">
        <v>2</v>
      </c>
      <c r="X229" s="17" t="str" cm="1">
        <f t="array" ref="X229">_xlfn.IFS(W229=0,"No evidenciado",W229=1,"Novato",W229=2,"Principiante avanzado",W229=3,"Competente",W229=4,"Proficiente",W229=5,"Master")</f>
        <v>Principiante avanzado</v>
      </c>
      <c r="Y229" s="17">
        <v>1</v>
      </c>
      <c r="Z229" s="17" t="str" cm="1">
        <f t="array" ref="Z229">_xlfn.IFS(Y229=0,"No evidenciado",Y229=1,"Novato",Y229=2,"Principiante avanzado",Y229=3,"Competente",Y229=4,"Proficiente",Y229=5,"Master")</f>
        <v>Novato</v>
      </c>
      <c r="AA229" s="17">
        <v>2</v>
      </c>
      <c r="AB229" s="17" t="str" cm="1">
        <f t="array" ref="AB229">_xlfn.IFS(AA229=0,"No evidenciado",AA229=1,"Novato",AA229=2,"Principiante avanzado",AA229=3,"Competente",AA229=4,"Proficiente",AA229=5,"Master")</f>
        <v>Principiante avanzado</v>
      </c>
      <c r="AC229" s="17">
        <v>1</v>
      </c>
      <c r="AD229" s="17" t="str" cm="1">
        <f t="array" ref="AD229">_xlfn.IFS(AC229=0,"Prenovato",AC229=1,"Novato",AC229=2,"Principiante avanzado",AC229=3,"Competente",AC229=4,"Proficiente",AC229=5,"Master")</f>
        <v>Novato</v>
      </c>
      <c r="AE229" s="17" t="s">
        <v>344</v>
      </c>
    </row>
    <row r="230" spans="1:31" x14ac:dyDescent="0.25">
      <c r="A230" t="s">
        <v>280</v>
      </c>
      <c r="B230" t="s">
        <v>287</v>
      </c>
      <c r="C230" t="s">
        <v>185</v>
      </c>
      <c r="D230" t="s">
        <v>223</v>
      </c>
      <c r="E230" t="s">
        <v>298</v>
      </c>
      <c r="F230" t="s">
        <v>315</v>
      </c>
      <c r="H230" s="4"/>
      <c r="I230" s="1">
        <f t="shared" ca="1" si="16"/>
        <v>1483</v>
      </c>
      <c r="J230" s="1" t="str">
        <f t="shared" ca="1" si="17"/>
        <v>3. Mayor a 6 meses</v>
      </c>
      <c r="K230" t="str">
        <f t="shared" si="18"/>
        <v>NO</v>
      </c>
      <c r="L230" t="s">
        <v>186</v>
      </c>
      <c r="M230" t="s">
        <v>268</v>
      </c>
      <c r="N230" t="s">
        <v>188</v>
      </c>
      <c r="O230" t="s">
        <v>188</v>
      </c>
      <c r="P230" t="str">
        <f t="shared" si="19"/>
        <v>JUAN PABLO CÁNEPA ALVAREZGobernanza de TIEVALUACION ANTERIOR</v>
      </c>
      <c r="Q230" t="str">
        <f>BASE[[#This Row],[NombresCalificado]]&amp;BASE[[#This Row],[TipoEvaluacion]]</f>
        <v>JUAN PABLO CÁNEPA ALVAREZEVALUACION ANTERIOR</v>
      </c>
      <c r="R230">
        <v>2</v>
      </c>
      <c r="S230" t="s">
        <v>4</v>
      </c>
      <c r="T230" t="s">
        <v>21</v>
      </c>
      <c r="U230" s="17">
        <v>1</v>
      </c>
      <c r="V230" s="17" t="str" cm="1">
        <f t="array" ref="V230">_xlfn.IFS(U230=0,"Prenovato",U230=1,"Novato",U230=2,"Principiante avanzado",U230=3,"Competente",U230=4,"Proficiente",U230=5,"Master")</f>
        <v>Novato</v>
      </c>
      <c r="W230" s="17">
        <v>2</v>
      </c>
      <c r="X230" s="17" t="str" cm="1">
        <f t="array" ref="X230">_xlfn.IFS(W230=0,"No evidenciado",W230=1,"Novato",W230=2,"Principiante avanzado",W230=3,"Competente",W230=4,"Proficiente",W230=5,"Master")</f>
        <v>Principiante avanzado</v>
      </c>
      <c r="Y230" s="17">
        <v>1</v>
      </c>
      <c r="Z230" s="17" t="str" cm="1">
        <f t="array" ref="Z230">_xlfn.IFS(Y230=0,"No evidenciado",Y230=1,"Novato",Y230=2,"Principiante avanzado",Y230=3,"Competente",Y230=4,"Proficiente",Y230=5,"Master")</f>
        <v>Novato</v>
      </c>
      <c r="AA230" s="17">
        <v>2</v>
      </c>
      <c r="AB230" s="17" t="str" cm="1">
        <f t="array" ref="AB230">_xlfn.IFS(AA230=0,"No evidenciado",AA230=1,"Novato",AA230=2,"Principiante avanzado",AA230=3,"Competente",AA230=4,"Proficiente",AA230=5,"Master")</f>
        <v>Principiante avanzado</v>
      </c>
      <c r="AC230" s="17">
        <v>1</v>
      </c>
      <c r="AD230" s="17" t="str" cm="1">
        <f t="array" ref="AD230">_xlfn.IFS(AC230=0,"Prenovato",AC230=1,"Novato",AC230=2,"Principiante avanzado",AC230=3,"Competente",AC230=4,"Proficiente",AC230=5,"Master")</f>
        <v>Novato</v>
      </c>
      <c r="AE230" s="17" t="s">
        <v>344</v>
      </c>
    </row>
    <row r="231" spans="1:31" x14ac:dyDescent="0.25">
      <c r="A231" t="s">
        <v>280</v>
      </c>
      <c r="B231" t="s">
        <v>287</v>
      </c>
      <c r="C231" t="s">
        <v>185</v>
      </c>
      <c r="D231" t="s">
        <v>223</v>
      </c>
      <c r="E231" t="s">
        <v>298</v>
      </c>
      <c r="F231" t="s">
        <v>315</v>
      </c>
      <c r="H231" s="4"/>
      <c r="I231" s="1">
        <f t="shared" ca="1" si="16"/>
        <v>1483</v>
      </c>
      <c r="J231" s="1" t="str">
        <f t="shared" ca="1" si="17"/>
        <v>3. Mayor a 6 meses</v>
      </c>
      <c r="K231" t="str">
        <f t="shared" si="18"/>
        <v>NO</v>
      </c>
      <c r="L231" t="s">
        <v>186</v>
      </c>
      <c r="M231" t="s">
        <v>269</v>
      </c>
      <c r="N231" t="s">
        <v>188</v>
      </c>
      <c r="O231" t="s">
        <v>188</v>
      </c>
      <c r="P231" t="str">
        <f t="shared" si="19"/>
        <v>JUAN PABLO CÁNEPA ALVAREZWarehouseEVALUACION ANTERIOR</v>
      </c>
      <c r="Q231" t="str">
        <f>BASE[[#This Row],[NombresCalificado]]&amp;BASE[[#This Row],[TipoEvaluacion]]</f>
        <v>JUAN PABLO CÁNEPA ALVAREZEVALUACION ANTERIOR</v>
      </c>
      <c r="R231">
        <v>2</v>
      </c>
      <c r="S231" t="s">
        <v>4</v>
      </c>
      <c r="T231" t="s">
        <v>21</v>
      </c>
      <c r="U231" s="17">
        <v>1</v>
      </c>
      <c r="V231" s="17" t="str" cm="1">
        <f t="array" ref="V231">_xlfn.IFS(U231=0,"Prenovato",U231=1,"Novato",U231=2,"Principiante avanzado",U231=3,"Competente",U231=4,"Proficiente",U231=5,"Master")</f>
        <v>Novato</v>
      </c>
      <c r="W231" s="17">
        <v>2</v>
      </c>
      <c r="X231" s="17" t="str" cm="1">
        <f t="array" ref="X231">_xlfn.IFS(W231=0,"No evidenciado",W231=1,"Novato",W231=2,"Principiante avanzado",W231=3,"Competente",W231=4,"Proficiente",W231=5,"Master")</f>
        <v>Principiante avanzado</v>
      </c>
      <c r="Y231" s="17">
        <v>1</v>
      </c>
      <c r="Z231" s="17" t="str" cm="1">
        <f t="array" ref="Z231">_xlfn.IFS(Y231=0,"No evidenciado",Y231=1,"Novato",Y231=2,"Principiante avanzado",Y231=3,"Competente",Y231=4,"Proficiente",Y231=5,"Master")</f>
        <v>Novato</v>
      </c>
      <c r="AA231" s="17">
        <v>2</v>
      </c>
      <c r="AB231" s="17" t="str" cm="1">
        <f t="array" ref="AB231">_xlfn.IFS(AA231=0,"No evidenciado",AA231=1,"Novato",AA231=2,"Principiante avanzado",AA231=3,"Competente",AA231=4,"Proficiente",AA231=5,"Master")</f>
        <v>Principiante avanzado</v>
      </c>
      <c r="AC231" s="17">
        <v>1</v>
      </c>
      <c r="AD231" s="17" t="str" cm="1">
        <f t="array" ref="AD231">_xlfn.IFS(AC231=0,"Prenovato",AC231=1,"Novato",AC231=2,"Principiante avanzado",AC231=3,"Competente",AC231=4,"Proficiente",AC231=5,"Master")</f>
        <v>Novato</v>
      </c>
      <c r="AE231" s="17" t="s">
        <v>344</v>
      </c>
    </row>
    <row r="232" spans="1:31" x14ac:dyDescent="0.25">
      <c r="A232" t="s">
        <v>280</v>
      </c>
      <c r="B232" t="s">
        <v>287</v>
      </c>
      <c r="C232" t="s">
        <v>185</v>
      </c>
      <c r="D232" t="s">
        <v>223</v>
      </c>
      <c r="E232" t="s">
        <v>298</v>
      </c>
      <c r="F232" t="s">
        <v>315</v>
      </c>
      <c r="H232" s="4"/>
      <c r="I232" s="1">
        <f t="shared" ca="1" si="16"/>
        <v>1483</v>
      </c>
      <c r="J232" s="1" t="str">
        <f t="shared" ca="1" si="17"/>
        <v>3. Mayor a 6 meses</v>
      </c>
      <c r="K232" t="str">
        <f t="shared" si="18"/>
        <v>NO</v>
      </c>
      <c r="L232" t="s">
        <v>186</v>
      </c>
      <c r="M232" t="s">
        <v>168</v>
      </c>
      <c r="N232" t="s">
        <v>188</v>
      </c>
      <c r="O232" t="s">
        <v>188</v>
      </c>
      <c r="P232" t="str">
        <f t="shared" si="19"/>
        <v>JUAN PABLO CÁNEPA ALVAREZBase de datos No-SQLEVALUACION ANTERIOR</v>
      </c>
      <c r="Q232" t="str">
        <f>BASE[[#This Row],[NombresCalificado]]&amp;BASE[[#This Row],[TipoEvaluacion]]</f>
        <v>JUAN PABLO CÁNEPA ALVAREZEVALUACION ANTERIOR</v>
      </c>
      <c r="R232">
        <v>2</v>
      </c>
      <c r="S232" t="s">
        <v>4</v>
      </c>
      <c r="T232" t="s">
        <v>21</v>
      </c>
      <c r="U232" s="17">
        <v>1</v>
      </c>
      <c r="V232" s="17" t="str" cm="1">
        <f t="array" ref="V232">_xlfn.IFS(U232=0,"Prenovato",U232=1,"Novato",U232=2,"Principiante avanzado",U232=3,"Competente",U232=4,"Proficiente",U232=5,"Master")</f>
        <v>Novato</v>
      </c>
      <c r="W232" s="17">
        <v>2</v>
      </c>
      <c r="X232" s="17" t="str" cm="1">
        <f t="array" ref="X232">_xlfn.IFS(W232=0,"No evidenciado",W232=1,"Novato",W232=2,"Principiante avanzado",W232=3,"Competente",W232=4,"Proficiente",W232=5,"Master")</f>
        <v>Principiante avanzado</v>
      </c>
      <c r="Y232" s="17">
        <v>1</v>
      </c>
      <c r="Z232" s="17" t="str" cm="1">
        <f t="array" ref="Z232">_xlfn.IFS(Y232=0,"No evidenciado",Y232=1,"Novato",Y232=2,"Principiante avanzado",Y232=3,"Competente",Y232=4,"Proficiente",Y232=5,"Master")</f>
        <v>Novato</v>
      </c>
      <c r="AA232" s="17">
        <v>2</v>
      </c>
      <c r="AB232" s="17" t="str" cm="1">
        <f t="array" ref="AB232">_xlfn.IFS(AA232=0,"No evidenciado",AA232=1,"Novato",AA232=2,"Principiante avanzado",AA232=3,"Competente",AA232=4,"Proficiente",AA232=5,"Master")</f>
        <v>Principiante avanzado</v>
      </c>
      <c r="AC232" s="17">
        <v>1</v>
      </c>
      <c r="AD232" s="17" t="str" cm="1">
        <f t="array" ref="AD232">_xlfn.IFS(AC232=0,"Prenovato",AC232=1,"Novato",AC232=2,"Principiante avanzado",AC232=3,"Competente",AC232=4,"Proficiente",AC232=5,"Master")</f>
        <v>Novato</v>
      </c>
      <c r="AE232" s="17" t="s">
        <v>344</v>
      </c>
    </row>
    <row r="233" spans="1:31" x14ac:dyDescent="0.25">
      <c r="A233" t="s">
        <v>280</v>
      </c>
      <c r="B233" t="s">
        <v>287</v>
      </c>
      <c r="C233" t="s">
        <v>185</v>
      </c>
      <c r="D233" t="s">
        <v>223</v>
      </c>
      <c r="E233" t="s">
        <v>298</v>
      </c>
      <c r="F233" t="s">
        <v>315</v>
      </c>
      <c r="H233" s="4"/>
      <c r="I233" s="1">
        <f t="shared" ca="1" si="16"/>
        <v>1483</v>
      </c>
      <c r="J233" s="1" t="str">
        <f t="shared" ca="1" si="17"/>
        <v>3. Mayor a 6 meses</v>
      </c>
      <c r="K233" t="str">
        <f t="shared" si="18"/>
        <v>NO</v>
      </c>
      <c r="L233" t="s">
        <v>186</v>
      </c>
      <c r="M233" t="s">
        <v>169</v>
      </c>
      <c r="N233" t="s">
        <v>187</v>
      </c>
      <c r="O233" t="s">
        <v>188</v>
      </c>
      <c r="P233" t="str">
        <f t="shared" si="19"/>
        <v>JUAN PABLO CÁNEPA ALVAREZCI-CDEVALUACION ANTERIOR</v>
      </c>
      <c r="Q233" t="str">
        <f>BASE[[#This Row],[NombresCalificado]]&amp;BASE[[#This Row],[TipoEvaluacion]]</f>
        <v>JUAN PABLO CÁNEPA ALVAREZEVALUACION ANTERIOR</v>
      </c>
      <c r="R233">
        <v>2</v>
      </c>
      <c r="S233" t="s">
        <v>4</v>
      </c>
      <c r="T233" t="s">
        <v>21</v>
      </c>
      <c r="U233" s="17">
        <v>1</v>
      </c>
      <c r="V233" s="17" t="str" cm="1">
        <f t="array" ref="V233">_xlfn.IFS(U233=0,"Prenovato",U233=1,"Novato",U233=2,"Principiante avanzado",U233=3,"Competente",U233=4,"Proficiente",U233=5,"Master")</f>
        <v>Novato</v>
      </c>
      <c r="W233" s="17">
        <v>2</v>
      </c>
      <c r="X233" s="17" t="str" cm="1">
        <f t="array" ref="X233">_xlfn.IFS(W233=0,"No evidenciado",W233=1,"Novato",W233=2,"Principiante avanzado",W233=3,"Competente",W233=4,"Proficiente",W233=5,"Master")</f>
        <v>Principiante avanzado</v>
      </c>
      <c r="Y233" s="17">
        <v>1</v>
      </c>
      <c r="Z233" s="17" t="str" cm="1">
        <f t="array" ref="Z233">_xlfn.IFS(Y233=0,"No evidenciado",Y233=1,"Novato",Y233=2,"Principiante avanzado",Y233=3,"Competente",Y233=4,"Proficiente",Y233=5,"Master")</f>
        <v>Novato</v>
      </c>
      <c r="AA233" s="17">
        <v>2</v>
      </c>
      <c r="AB233" s="17" t="str" cm="1">
        <f t="array" ref="AB233">_xlfn.IFS(AA233=0,"No evidenciado",AA233=1,"Novato",AA233=2,"Principiante avanzado",AA233=3,"Competente",AA233=4,"Proficiente",AA233=5,"Master")</f>
        <v>Principiante avanzado</v>
      </c>
      <c r="AC233" s="17">
        <v>1</v>
      </c>
      <c r="AD233" s="17" t="str" cm="1">
        <f t="array" ref="AD233">_xlfn.IFS(AC233=0,"Prenovato",AC233=1,"Novato",AC233=2,"Principiante avanzado",AC233=3,"Competente",AC233=4,"Proficiente",AC233=5,"Master")</f>
        <v>Novato</v>
      </c>
      <c r="AE233" s="17" t="s">
        <v>344</v>
      </c>
    </row>
    <row r="234" spans="1:31" x14ac:dyDescent="0.25">
      <c r="A234" t="s">
        <v>280</v>
      </c>
      <c r="B234" t="s">
        <v>287</v>
      </c>
      <c r="C234" t="s">
        <v>185</v>
      </c>
      <c r="D234" t="s">
        <v>223</v>
      </c>
      <c r="E234" t="s">
        <v>298</v>
      </c>
      <c r="F234" t="s">
        <v>315</v>
      </c>
      <c r="H234" s="4"/>
      <c r="I234" s="1">
        <f t="shared" ca="1" si="16"/>
        <v>1483</v>
      </c>
      <c r="J234" s="1" t="str">
        <f t="shared" ca="1" si="17"/>
        <v>3. Mayor a 6 meses</v>
      </c>
      <c r="K234" t="str">
        <f t="shared" si="18"/>
        <v>NO</v>
      </c>
      <c r="L234" t="s">
        <v>186</v>
      </c>
      <c r="M234" t="s">
        <v>170</v>
      </c>
      <c r="N234" t="s">
        <v>29</v>
      </c>
      <c r="O234" t="s">
        <v>29</v>
      </c>
      <c r="P234" t="str">
        <f t="shared" si="19"/>
        <v>JUAN PABLO CÁNEPA ALVAREZBase de datos relacionalEVALUACION ANTERIOR</v>
      </c>
      <c r="Q234" t="str">
        <f>BASE[[#This Row],[NombresCalificado]]&amp;BASE[[#This Row],[TipoEvaluacion]]</f>
        <v>JUAN PABLO CÁNEPA ALVAREZEVALUACION ANTERIOR</v>
      </c>
      <c r="R234">
        <v>2</v>
      </c>
      <c r="S234" t="s">
        <v>4</v>
      </c>
      <c r="T234" t="s">
        <v>21</v>
      </c>
      <c r="U234" s="17">
        <v>1</v>
      </c>
      <c r="V234" s="17" t="str" cm="1">
        <f t="array" ref="V234">_xlfn.IFS(U234=0,"Prenovato",U234=1,"Novato",U234=2,"Principiante avanzado",U234=3,"Competente",U234=4,"Proficiente",U234=5,"Master")</f>
        <v>Novato</v>
      </c>
      <c r="W234" s="17">
        <v>2</v>
      </c>
      <c r="X234" s="17" t="str" cm="1">
        <f t="array" ref="X234">_xlfn.IFS(W234=0,"No evidenciado",W234=1,"Novato",W234=2,"Principiante avanzado",W234=3,"Competente",W234=4,"Proficiente",W234=5,"Master")</f>
        <v>Principiante avanzado</v>
      </c>
      <c r="Y234" s="17">
        <v>1</v>
      </c>
      <c r="Z234" s="17" t="str" cm="1">
        <f t="array" ref="Z234">_xlfn.IFS(Y234=0,"No evidenciado",Y234=1,"Novato",Y234=2,"Principiante avanzado",Y234=3,"Competente",Y234=4,"Proficiente",Y234=5,"Master")</f>
        <v>Novato</v>
      </c>
      <c r="AA234" s="17">
        <v>2</v>
      </c>
      <c r="AB234" s="17" t="str" cm="1">
        <f t="array" ref="AB234">_xlfn.IFS(AA234=0,"No evidenciado",AA234=1,"Novato",AA234=2,"Principiante avanzado",AA234=3,"Competente",AA234=4,"Proficiente",AA234=5,"Master")</f>
        <v>Principiante avanzado</v>
      </c>
      <c r="AC234" s="17">
        <v>1</v>
      </c>
      <c r="AD234" s="17" t="str" cm="1">
        <f t="array" ref="AD234">_xlfn.IFS(AC234=0,"Prenovato",AC234=1,"Novato",AC234=2,"Principiante avanzado",AC234=3,"Competente",AC234=4,"Proficiente",AC234=5,"Master")</f>
        <v>Novato</v>
      </c>
      <c r="AE234" s="17" t="s">
        <v>344</v>
      </c>
    </row>
    <row r="235" spans="1:31" x14ac:dyDescent="0.25">
      <c r="A235" t="s">
        <v>280</v>
      </c>
      <c r="B235" t="s">
        <v>287</v>
      </c>
      <c r="C235" t="s">
        <v>185</v>
      </c>
      <c r="D235" t="s">
        <v>223</v>
      </c>
      <c r="E235" t="s">
        <v>298</v>
      </c>
      <c r="F235" t="s">
        <v>315</v>
      </c>
      <c r="H235" s="4"/>
      <c r="I235" s="1">
        <f t="shared" ca="1" si="16"/>
        <v>1483</v>
      </c>
      <c r="J235" s="1" t="str">
        <f t="shared" ca="1" si="17"/>
        <v>3. Mayor a 6 meses</v>
      </c>
      <c r="K235" t="str">
        <f t="shared" si="18"/>
        <v>NO</v>
      </c>
      <c r="L235" t="s">
        <v>186</v>
      </c>
      <c r="M235" t="s">
        <v>57</v>
      </c>
      <c r="N235" t="s">
        <v>29</v>
      </c>
      <c r="O235" t="s">
        <v>29</v>
      </c>
      <c r="P235" t="str">
        <f t="shared" si="19"/>
        <v>JUAN PABLO CÁNEPA ALVAREZProgramaciónEVALUACION ANTERIOR</v>
      </c>
      <c r="Q235" t="str">
        <f>BASE[[#This Row],[NombresCalificado]]&amp;BASE[[#This Row],[TipoEvaluacion]]</f>
        <v>JUAN PABLO CÁNEPA ALVAREZEVALUACION ANTERIOR</v>
      </c>
      <c r="R235">
        <v>2</v>
      </c>
      <c r="S235" t="s">
        <v>4</v>
      </c>
      <c r="T235" t="s">
        <v>21</v>
      </c>
      <c r="U235" s="17">
        <v>1</v>
      </c>
      <c r="V235" s="17" t="str" cm="1">
        <f t="array" ref="V235">_xlfn.IFS(U235=0,"Prenovato",U235=1,"Novato",U235=2,"Principiante avanzado",U235=3,"Competente",U235=4,"Proficiente",U235=5,"Master")</f>
        <v>Novato</v>
      </c>
      <c r="W235" s="17">
        <v>2</v>
      </c>
      <c r="X235" s="17" t="str" cm="1">
        <f t="array" ref="X235">_xlfn.IFS(W235=0,"No evidenciado",W235=1,"Novato",W235=2,"Principiante avanzado",W235=3,"Competente",W235=4,"Proficiente",W235=5,"Master")</f>
        <v>Principiante avanzado</v>
      </c>
      <c r="Y235" s="17">
        <v>1</v>
      </c>
      <c r="Z235" s="17" t="str" cm="1">
        <f t="array" ref="Z235">_xlfn.IFS(Y235=0,"No evidenciado",Y235=1,"Novato",Y235=2,"Principiante avanzado",Y235=3,"Competente",Y235=4,"Proficiente",Y235=5,"Master")</f>
        <v>Novato</v>
      </c>
      <c r="AA235" s="17">
        <v>2</v>
      </c>
      <c r="AB235" s="17" t="str" cm="1">
        <f t="array" ref="AB235">_xlfn.IFS(AA235=0,"No evidenciado",AA235=1,"Novato",AA235=2,"Principiante avanzado",AA235=3,"Competente",AA235=4,"Proficiente",AA235=5,"Master")</f>
        <v>Principiante avanzado</v>
      </c>
      <c r="AC235" s="17">
        <v>1</v>
      </c>
      <c r="AD235" s="17" t="str" cm="1">
        <f t="array" ref="AD235">_xlfn.IFS(AC235=0,"Prenovato",AC235=1,"Novato",AC235=2,"Principiante avanzado",AC235=3,"Competente",AC235=4,"Proficiente",AC235=5,"Master")</f>
        <v>Novato</v>
      </c>
      <c r="AE235" s="17" t="s">
        <v>344</v>
      </c>
    </row>
    <row r="236" spans="1:31" x14ac:dyDescent="0.25">
      <c r="A236" t="s">
        <v>280</v>
      </c>
      <c r="B236" t="s">
        <v>287</v>
      </c>
      <c r="C236" t="s">
        <v>185</v>
      </c>
      <c r="D236" t="s">
        <v>223</v>
      </c>
      <c r="E236" t="s">
        <v>298</v>
      </c>
      <c r="F236" t="s">
        <v>315</v>
      </c>
      <c r="H236" s="4"/>
      <c r="I236" s="1">
        <f t="shared" ca="1" si="16"/>
        <v>1483</v>
      </c>
      <c r="J236" s="1" t="str">
        <f t="shared" ca="1" si="17"/>
        <v>3. Mayor a 6 meses</v>
      </c>
      <c r="K236" t="str">
        <f t="shared" si="18"/>
        <v>NO</v>
      </c>
      <c r="L236" t="s">
        <v>186</v>
      </c>
      <c r="M236" t="s">
        <v>265</v>
      </c>
      <c r="N236" t="s">
        <v>29</v>
      </c>
      <c r="O236" t="s">
        <v>29</v>
      </c>
      <c r="P236" t="str">
        <f t="shared" si="19"/>
        <v>JUAN PABLO CÁNEPA ALVAREZJavaEVALUACION ANTERIOR</v>
      </c>
      <c r="Q236" t="str">
        <f>BASE[[#This Row],[NombresCalificado]]&amp;BASE[[#This Row],[TipoEvaluacion]]</f>
        <v>JUAN PABLO CÁNEPA ALVAREZEVALUACION ANTERIOR</v>
      </c>
      <c r="R236">
        <v>2</v>
      </c>
      <c r="S236" t="s">
        <v>4</v>
      </c>
      <c r="T236" t="s">
        <v>21</v>
      </c>
      <c r="U236" s="17">
        <v>1</v>
      </c>
      <c r="V236" s="17" t="str" cm="1">
        <f t="array" ref="V236">_xlfn.IFS(U236=0,"Prenovato",U236=1,"Novato",U236=2,"Principiante avanzado",U236=3,"Competente",U236=4,"Proficiente",U236=5,"Master")</f>
        <v>Novato</v>
      </c>
      <c r="W236" s="17">
        <v>2</v>
      </c>
      <c r="X236" s="17" t="str" cm="1">
        <f t="array" ref="X236">_xlfn.IFS(W236=0,"No evidenciado",W236=1,"Novato",W236=2,"Principiante avanzado",W236=3,"Competente",W236=4,"Proficiente",W236=5,"Master")</f>
        <v>Principiante avanzado</v>
      </c>
      <c r="Y236" s="17">
        <v>1</v>
      </c>
      <c r="Z236" s="17" t="str" cm="1">
        <f t="array" ref="Z236">_xlfn.IFS(Y236=0,"No evidenciado",Y236=1,"Novato",Y236=2,"Principiante avanzado",Y236=3,"Competente",Y236=4,"Proficiente",Y236=5,"Master")</f>
        <v>Novato</v>
      </c>
      <c r="AA236" s="17">
        <v>2</v>
      </c>
      <c r="AB236" s="17" t="str" cm="1">
        <f t="array" ref="AB236">_xlfn.IFS(AA236=0,"No evidenciado",AA236=1,"Novato",AA236=2,"Principiante avanzado",AA236=3,"Competente",AA236=4,"Proficiente",AA236=5,"Master")</f>
        <v>Principiante avanzado</v>
      </c>
      <c r="AC236" s="17">
        <v>1</v>
      </c>
      <c r="AD236" s="17" t="str" cm="1">
        <f t="array" ref="AD236">_xlfn.IFS(AC236=0,"Prenovato",AC236=1,"Novato",AC236=2,"Principiante avanzado",AC236=3,"Competente",AC236=4,"Proficiente",AC236=5,"Master")</f>
        <v>Novato</v>
      </c>
      <c r="AE236" s="17" t="s">
        <v>344</v>
      </c>
    </row>
    <row r="237" spans="1:31" x14ac:dyDescent="0.25">
      <c r="A237" t="s">
        <v>280</v>
      </c>
      <c r="B237" t="s">
        <v>287</v>
      </c>
      <c r="C237" t="s">
        <v>185</v>
      </c>
      <c r="D237" t="s">
        <v>223</v>
      </c>
      <c r="E237" t="s">
        <v>298</v>
      </c>
      <c r="F237" t="s">
        <v>315</v>
      </c>
      <c r="H237" s="4"/>
      <c r="I237" s="1">
        <f t="shared" ca="1" si="16"/>
        <v>1483</v>
      </c>
      <c r="J237" s="1" t="str">
        <f t="shared" ca="1" si="17"/>
        <v>3. Mayor a 6 meses</v>
      </c>
      <c r="K237" t="str">
        <f t="shared" si="18"/>
        <v>NO</v>
      </c>
      <c r="L237" t="s">
        <v>186</v>
      </c>
      <c r="M237" t="s">
        <v>191</v>
      </c>
      <c r="N237" t="s">
        <v>187</v>
      </c>
      <c r="O237" t="s">
        <v>188</v>
      </c>
      <c r="P237" t="str">
        <f t="shared" si="19"/>
        <v>JUAN PABLO CÁNEPA ALVAREZSeguridadEVALUACION ANTERIOR</v>
      </c>
      <c r="Q237" t="str">
        <f>BASE[[#This Row],[NombresCalificado]]&amp;BASE[[#This Row],[TipoEvaluacion]]</f>
        <v>JUAN PABLO CÁNEPA ALVAREZEVALUACION ANTERIOR</v>
      </c>
      <c r="R237">
        <v>2</v>
      </c>
      <c r="S237" t="s">
        <v>4</v>
      </c>
      <c r="T237" t="s">
        <v>21</v>
      </c>
      <c r="U237" s="17">
        <v>1</v>
      </c>
      <c r="V237" s="17" t="str" cm="1">
        <f t="array" ref="V237">_xlfn.IFS(U237=0,"Prenovato",U237=1,"Novato",U237=2,"Principiante avanzado",U237=3,"Competente",U237=4,"Proficiente",U237=5,"Master")</f>
        <v>Novato</v>
      </c>
      <c r="W237" s="17">
        <v>2</v>
      </c>
      <c r="X237" s="17" t="str" cm="1">
        <f t="array" ref="X237">_xlfn.IFS(W237=0,"No evidenciado",W237=1,"Novato",W237=2,"Principiante avanzado",W237=3,"Competente",W237=4,"Proficiente",W237=5,"Master")</f>
        <v>Principiante avanzado</v>
      </c>
      <c r="Y237" s="17">
        <v>1</v>
      </c>
      <c r="Z237" s="17" t="str" cm="1">
        <f t="array" ref="Z237">_xlfn.IFS(Y237=0,"No evidenciado",Y237=1,"Novato",Y237=2,"Principiante avanzado",Y237=3,"Competente",Y237=4,"Proficiente",Y237=5,"Master")</f>
        <v>Novato</v>
      </c>
      <c r="AA237" s="17">
        <v>2</v>
      </c>
      <c r="AB237" s="17" t="str" cm="1">
        <f t="array" ref="AB237">_xlfn.IFS(AA237=0,"No evidenciado",AA237=1,"Novato",AA237=2,"Principiante avanzado",AA237=3,"Competente",AA237=4,"Proficiente",AA237=5,"Master")</f>
        <v>Principiante avanzado</v>
      </c>
      <c r="AC237" s="17">
        <v>1</v>
      </c>
      <c r="AD237" s="17" t="str" cm="1">
        <f t="array" ref="AD237">_xlfn.IFS(AC237=0,"Prenovato",AC237=1,"Novato",AC237=2,"Principiante avanzado",AC237=3,"Competente",AC237=4,"Proficiente",AC237=5,"Master")</f>
        <v>Novato</v>
      </c>
      <c r="AE237" s="17" t="s">
        <v>344</v>
      </c>
    </row>
    <row r="238" spans="1:31" x14ac:dyDescent="0.25">
      <c r="A238" t="s">
        <v>280</v>
      </c>
      <c r="B238" t="s">
        <v>287</v>
      </c>
      <c r="C238" t="s">
        <v>185</v>
      </c>
      <c r="D238" t="s">
        <v>223</v>
      </c>
      <c r="E238" t="s">
        <v>298</v>
      </c>
      <c r="F238" t="s">
        <v>315</v>
      </c>
      <c r="H238" s="4"/>
      <c r="I238" s="1">
        <f t="shared" ca="1" si="16"/>
        <v>1483</v>
      </c>
      <c r="J238" s="1" t="str">
        <f t="shared" ca="1" si="17"/>
        <v>3. Mayor a 6 meses</v>
      </c>
      <c r="K238" t="str">
        <f t="shared" si="18"/>
        <v>NO</v>
      </c>
      <c r="L238" t="s">
        <v>186</v>
      </c>
      <c r="M238" t="s">
        <v>192</v>
      </c>
      <c r="N238" t="s">
        <v>188</v>
      </c>
      <c r="O238" t="s">
        <v>188</v>
      </c>
      <c r="P238" t="str">
        <f t="shared" si="19"/>
        <v>JUAN PABLO CÁNEPA ALVAREZSREEVALUACION ANTERIOR</v>
      </c>
      <c r="Q238" t="str">
        <f>BASE[[#This Row],[NombresCalificado]]&amp;BASE[[#This Row],[TipoEvaluacion]]</f>
        <v>JUAN PABLO CÁNEPA ALVAREZEVALUACION ANTERIOR</v>
      </c>
      <c r="R238">
        <v>2</v>
      </c>
      <c r="S238" t="s">
        <v>4</v>
      </c>
      <c r="T238" t="s">
        <v>21</v>
      </c>
      <c r="U238" s="17">
        <v>1</v>
      </c>
      <c r="V238" s="17" t="str" cm="1">
        <f t="array" ref="V238">_xlfn.IFS(U238=0,"Prenovato",U238=1,"Novato",U238=2,"Principiante avanzado",U238=3,"Competente",U238=4,"Proficiente",U238=5,"Master")</f>
        <v>Novato</v>
      </c>
      <c r="W238" s="17">
        <v>2</v>
      </c>
      <c r="X238" s="17" t="str" cm="1">
        <f t="array" ref="X238">_xlfn.IFS(W238=0,"No evidenciado",W238=1,"Novato",W238=2,"Principiante avanzado",W238=3,"Competente",W238=4,"Proficiente",W238=5,"Master")</f>
        <v>Principiante avanzado</v>
      </c>
      <c r="Y238" s="17">
        <v>1</v>
      </c>
      <c r="Z238" s="17" t="str" cm="1">
        <f t="array" ref="Z238">_xlfn.IFS(Y238=0,"No evidenciado",Y238=1,"Novato",Y238=2,"Principiante avanzado",Y238=3,"Competente",Y238=4,"Proficiente",Y238=5,"Master")</f>
        <v>Novato</v>
      </c>
      <c r="AA238" s="17">
        <v>2</v>
      </c>
      <c r="AB238" s="17" t="str" cm="1">
        <f t="array" ref="AB238">_xlfn.IFS(AA238=0,"No evidenciado",AA238=1,"Novato",AA238=2,"Principiante avanzado",AA238=3,"Competente",AA238=4,"Proficiente",AA238=5,"Master")</f>
        <v>Principiante avanzado</v>
      </c>
      <c r="AC238" s="17">
        <v>1</v>
      </c>
      <c r="AD238" s="17" t="str" cm="1">
        <f t="array" ref="AD238">_xlfn.IFS(AC238=0,"Prenovato",AC238=1,"Novato",AC238=2,"Principiante avanzado",AC238=3,"Competente",AC238=4,"Proficiente",AC238=5,"Master")</f>
        <v>Novato</v>
      </c>
      <c r="AE238" s="17" t="s">
        <v>344</v>
      </c>
    </row>
    <row r="239" spans="1:31" x14ac:dyDescent="0.25">
      <c r="A239" t="s">
        <v>280</v>
      </c>
      <c r="B239" t="s">
        <v>287</v>
      </c>
      <c r="C239" t="s">
        <v>185</v>
      </c>
      <c r="D239" t="s">
        <v>223</v>
      </c>
      <c r="E239" t="s">
        <v>298</v>
      </c>
      <c r="F239" t="s">
        <v>315</v>
      </c>
      <c r="H239" s="4"/>
      <c r="I239" s="1">
        <f t="shared" ca="1" si="16"/>
        <v>1483</v>
      </c>
      <c r="J239" s="1" t="str">
        <f t="shared" ca="1" si="17"/>
        <v>3. Mayor a 6 meses</v>
      </c>
      <c r="K239" t="str">
        <f t="shared" si="18"/>
        <v>NO</v>
      </c>
      <c r="L239" t="s">
        <v>186</v>
      </c>
      <c r="M239" t="s">
        <v>270</v>
      </c>
      <c r="N239" t="s">
        <v>188</v>
      </c>
      <c r="O239" t="s">
        <v>188</v>
      </c>
      <c r="P239" t="str">
        <f t="shared" si="19"/>
        <v>JUAN PABLO CÁNEPA ALVAREZArquitectura de soluciónEVALUACION ANTERIOR</v>
      </c>
      <c r="Q239" t="str">
        <f>BASE[[#This Row],[NombresCalificado]]&amp;BASE[[#This Row],[TipoEvaluacion]]</f>
        <v>JUAN PABLO CÁNEPA ALVAREZEVALUACION ANTERIOR</v>
      </c>
      <c r="R239">
        <v>2</v>
      </c>
      <c r="S239" t="s">
        <v>4</v>
      </c>
      <c r="T239" t="s">
        <v>21</v>
      </c>
      <c r="U239" s="17">
        <v>1</v>
      </c>
      <c r="V239" s="17" t="str" cm="1">
        <f t="array" ref="V239">_xlfn.IFS(U239=0,"Prenovato",U239=1,"Novato",U239=2,"Principiante avanzado",U239=3,"Competente",U239=4,"Proficiente",U239=5,"Master")</f>
        <v>Novato</v>
      </c>
      <c r="W239" s="17">
        <v>2</v>
      </c>
      <c r="X239" s="17" t="str" cm="1">
        <f t="array" ref="X239">_xlfn.IFS(W239=0,"No evidenciado",W239=1,"Novato",W239=2,"Principiante avanzado",W239=3,"Competente",W239=4,"Proficiente",W239=5,"Master")</f>
        <v>Principiante avanzado</v>
      </c>
      <c r="Y239" s="17">
        <v>1</v>
      </c>
      <c r="Z239" s="17" t="str" cm="1">
        <f t="array" ref="Z239">_xlfn.IFS(Y239=0,"No evidenciado",Y239=1,"Novato",Y239=2,"Principiante avanzado",Y239=3,"Competente",Y239=4,"Proficiente",Y239=5,"Master")</f>
        <v>Novato</v>
      </c>
      <c r="AA239" s="17">
        <v>2</v>
      </c>
      <c r="AB239" s="17" t="str" cm="1">
        <f t="array" ref="AB239">_xlfn.IFS(AA239=0,"No evidenciado",AA239=1,"Novato",AA239=2,"Principiante avanzado",AA239=3,"Competente",AA239=4,"Proficiente",AA239=5,"Master")</f>
        <v>Principiante avanzado</v>
      </c>
      <c r="AC239" s="17">
        <v>1</v>
      </c>
      <c r="AD239" s="17" t="str" cm="1">
        <f t="array" ref="AD239">_xlfn.IFS(AC239=0,"Prenovato",AC239=1,"Novato",AC239=2,"Principiante avanzado",AC239=3,"Competente",AC239=4,"Proficiente",AC239=5,"Master")</f>
        <v>Novato</v>
      </c>
      <c r="AE239" s="17" t="s">
        <v>344</v>
      </c>
    </row>
    <row r="240" spans="1:31" x14ac:dyDescent="0.25">
      <c r="A240" t="s">
        <v>205</v>
      </c>
      <c r="B240" t="s">
        <v>217</v>
      </c>
      <c r="C240" t="s">
        <v>185</v>
      </c>
      <c r="D240" t="s">
        <v>223</v>
      </c>
      <c r="E240" t="s">
        <v>231</v>
      </c>
      <c r="F240" t="s">
        <v>244</v>
      </c>
      <c r="G240" t="s">
        <v>257</v>
      </c>
      <c r="H240" s="4"/>
      <c r="I240" s="1">
        <f t="shared" ca="1" si="16"/>
        <v>1483</v>
      </c>
      <c r="J240" s="1" t="str">
        <f t="shared" ca="1" si="17"/>
        <v>3. Mayor a 6 meses</v>
      </c>
      <c r="K240" t="str">
        <f t="shared" si="18"/>
        <v>NO</v>
      </c>
      <c r="L240" t="s">
        <v>222</v>
      </c>
      <c r="M240" t="s">
        <v>57</v>
      </c>
      <c r="N240" t="s">
        <v>29</v>
      </c>
      <c r="O240" t="s">
        <v>29</v>
      </c>
      <c r="P240" t="str">
        <f t="shared" si="19"/>
        <v>CESAR MIGUEL CASASOLA HUAMANCUSIProgramaciónEVALUACION ANTERIOR</v>
      </c>
      <c r="Q240" t="str">
        <f>BASE[[#This Row],[NombresCalificado]]&amp;BASE[[#This Row],[TipoEvaluacion]]</f>
        <v>CESAR MIGUEL CASASOLA HUAMANCUSIEVALUACION ANTERIOR</v>
      </c>
      <c r="R240">
        <v>3</v>
      </c>
      <c r="S240" t="s">
        <v>5</v>
      </c>
      <c r="T240" t="s">
        <v>21</v>
      </c>
      <c r="U240" s="17">
        <v>2</v>
      </c>
      <c r="V240" s="17" t="str" cm="1">
        <f t="array" ref="V240">_xlfn.IFS(U240=0,"Prenovato",U240=1,"Novato",U240=2,"Principiante avanzado",U240=3,"Competente",U240=4,"Proficiente",U240=5,"Master")</f>
        <v>Principiante avanzado</v>
      </c>
      <c r="W240" s="17">
        <v>2</v>
      </c>
      <c r="X240" s="17" t="str" cm="1">
        <f t="array" ref="X240">_xlfn.IFS(W240=0,"No evidenciado",W240=1,"Novato",W240=2,"Principiante avanzado",W240=3,"Competente",W240=4,"Proficiente",W240=5,"Master")</f>
        <v>Principiante avanzado</v>
      </c>
      <c r="Y240" s="17">
        <v>2</v>
      </c>
      <c r="Z240" s="17" t="str" cm="1">
        <f t="array" ref="Z240">_xlfn.IFS(Y240=0,"No evidenciado",Y240=1,"Novato",Y240=2,"Principiante avanzado",Y240=3,"Competente",Y240=4,"Proficiente",Y240=5,"Master")</f>
        <v>Principiante avanzado</v>
      </c>
      <c r="AA240" s="17">
        <v>3</v>
      </c>
      <c r="AB240" s="17" t="str" cm="1">
        <f t="array" ref="AB240">_xlfn.IFS(AA240=0,"No evidenciado",AA240=1,"Novato",AA240=2,"Principiante avanzado",AA240=3,"Competente",AA240=4,"Proficiente",AA240=5,"Master")</f>
        <v>Competente</v>
      </c>
      <c r="AC240" s="17">
        <v>2</v>
      </c>
      <c r="AD240" s="17" t="str" cm="1">
        <f t="array" ref="AD240">_xlfn.IFS(AC240=0,"Prenovato",AC240=1,"Novato",AC240=2,"Principiante avanzado",AC240=3,"Competente",AC240=4,"Proficiente",AC240=5,"Master")</f>
        <v>Principiante avanzado</v>
      </c>
      <c r="AE240" s="17" t="s">
        <v>344</v>
      </c>
    </row>
    <row r="241" spans="1:31" x14ac:dyDescent="0.25">
      <c r="A241" t="s">
        <v>205</v>
      </c>
      <c r="B241" t="s">
        <v>217</v>
      </c>
      <c r="C241" t="s">
        <v>185</v>
      </c>
      <c r="D241" t="s">
        <v>223</v>
      </c>
      <c r="E241" t="s">
        <v>231</v>
      </c>
      <c r="F241" t="s">
        <v>244</v>
      </c>
      <c r="G241" t="s">
        <v>257</v>
      </c>
      <c r="H241" s="4"/>
      <c r="I241" s="1">
        <f t="shared" ca="1" si="16"/>
        <v>1483</v>
      </c>
      <c r="J241" s="1" t="str">
        <f t="shared" ca="1" si="17"/>
        <v>3. Mayor a 6 meses</v>
      </c>
      <c r="K241" t="str">
        <f t="shared" si="18"/>
        <v>NO</v>
      </c>
      <c r="L241" t="s">
        <v>222</v>
      </c>
      <c r="M241" t="s">
        <v>265</v>
      </c>
      <c r="N241" t="s">
        <v>187</v>
      </c>
      <c r="O241" t="s">
        <v>188</v>
      </c>
      <c r="P241" t="str">
        <f t="shared" si="19"/>
        <v>CESAR MIGUEL CASASOLA HUAMANCUSIJavaEVALUACION ANTERIOR</v>
      </c>
      <c r="Q241" t="str">
        <f>BASE[[#This Row],[NombresCalificado]]&amp;BASE[[#This Row],[TipoEvaluacion]]</f>
        <v>CESAR MIGUEL CASASOLA HUAMANCUSIEVALUACION ANTERIOR</v>
      </c>
      <c r="R241">
        <v>3</v>
      </c>
      <c r="S241" t="s">
        <v>5</v>
      </c>
      <c r="T241" t="s">
        <v>21</v>
      </c>
      <c r="U241" s="17">
        <v>2</v>
      </c>
      <c r="V241" s="17" t="str" cm="1">
        <f t="array" ref="V241">_xlfn.IFS(U241=0,"Prenovato",U241=1,"Novato",U241=2,"Principiante avanzado",U241=3,"Competente",U241=4,"Proficiente",U241=5,"Master")</f>
        <v>Principiante avanzado</v>
      </c>
      <c r="W241" s="17">
        <v>2</v>
      </c>
      <c r="X241" s="17" t="str" cm="1">
        <f t="array" ref="X241">_xlfn.IFS(W241=0,"No evidenciado",W241=1,"Novato",W241=2,"Principiante avanzado",W241=3,"Competente",W241=4,"Proficiente",W241=5,"Master")</f>
        <v>Principiante avanzado</v>
      </c>
      <c r="Y241" s="17">
        <v>2</v>
      </c>
      <c r="Z241" s="17" t="str" cm="1">
        <f t="array" ref="Z241">_xlfn.IFS(Y241=0,"No evidenciado",Y241=1,"Novato",Y241=2,"Principiante avanzado",Y241=3,"Competente",Y241=4,"Proficiente",Y241=5,"Master")</f>
        <v>Principiante avanzado</v>
      </c>
      <c r="AA241" s="17">
        <v>3</v>
      </c>
      <c r="AB241" s="17" t="str" cm="1">
        <f t="array" ref="AB241">_xlfn.IFS(AA241=0,"No evidenciado",AA241=1,"Novato",AA241=2,"Principiante avanzado",AA241=3,"Competente",AA241=4,"Proficiente",AA241=5,"Master")</f>
        <v>Competente</v>
      </c>
      <c r="AC241" s="17">
        <v>2</v>
      </c>
      <c r="AD241" s="17" t="str" cm="1">
        <f t="array" ref="AD241">_xlfn.IFS(AC241=0,"Prenovato",AC241=1,"Novato",AC241=2,"Principiante avanzado",AC241=3,"Competente",AC241=4,"Proficiente",AC241=5,"Master")</f>
        <v>Principiante avanzado</v>
      </c>
      <c r="AE241" s="17" t="s">
        <v>344</v>
      </c>
    </row>
    <row r="242" spans="1:31" x14ac:dyDescent="0.25">
      <c r="A242" t="s">
        <v>205</v>
      </c>
      <c r="B242" t="s">
        <v>217</v>
      </c>
      <c r="C242" t="s">
        <v>185</v>
      </c>
      <c r="D242" t="s">
        <v>223</v>
      </c>
      <c r="E242" t="s">
        <v>231</v>
      </c>
      <c r="F242" t="s">
        <v>244</v>
      </c>
      <c r="G242" t="s">
        <v>257</v>
      </c>
      <c r="H242" s="4"/>
      <c r="I242" s="1">
        <f t="shared" ca="1" si="16"/>
        <v>1483</v>
      </c>
      <c r="J242" s="1" t="str">
        <f t="shared" ca="1" si="17"/>
        <v>3. Mayor a 6 meses</v>
      </c>
      <c r="K242" t="str">
        <f t="shared" si="18"/>
        <v>NO</v>
      </c>
      <c r="L242" t="s">
        <v>222</v>
      </c>
      <c r="M242" t="s">
        <v>266</v>
      </c>
      <c r="N242" t="s">
        <v>29</v>
      </c>
      <c r="O242" t="s">
        <v>29</v>
      </c>
      <c r="P242" t="str">
        <f t="shared" si="19"/>
        <v>CESAR MIGUEL CASASOLA HUAMANCUSIDiseño de patronesEVALUACION ANTERIOR</v>
      </c>
      <c r="Q242" t="str">
        <f>BASE[[#This Row],[NombresCalificado]]&amp;BASE[[#This Row],[TipoEvaluacion]]</f>
        <v>CESAR MIGUEL CASASOLA HUAMANCUSIEVALUACION ANTERIOR</v>
      </c>
      <c r="R242">
        <v>3</v>
      </c>
      <c r="S242" t="s">
        <v>5</v>
      </c>
      <c r="T242" t="s">
        <v>21</v>
      </c>
      <c r="U242" s="17">
        <v>2</v>
      </c>
      <c r="V242" s="17" t="str" cm="1">
        <f t="array" ref="V242">_xlfn.IFS(U242=0,"Prenovato",U242=1,"Novato",U242=2,"Principiante avanzado",U242=3,"Competente",U242=4,"Proficiente",U242=5,"Master")</f>
        <v>Principiante avanzado</v>
      </c>
      <c r="W242" s="17">
        <v>2</v>
      </c>
      <c r="X242" s="17" t="str" cm="1">
        <f t="array" ref="X242">_xlfn.IFS(W242=0,"No evidenciado",W242=1,"Novato",W242=2,"Principiante avanzado",W242=3,"Competente",W242=4,"Proficiente",W242=5,"Master")</f>
        <v>Principiante avanzado</v>
      </c>
      <c r="Y242" s="17">
        <v>2</v>
      </c>
      <c r="Z242" s="17" t="str" cm="1">
        <f t="array" ref="Z242">_xlfn.IFS(Y242=0,"No evidenciado",Y242=1,"Novato",Y242=2,"Principiante avanzado",Y242=3,"Competente",Y242=4,"Proficiente",Y242=5,"Master")</f>
        <v>Principiante avanzado</v>
      </c>
      <c r="AA242" s="17">
        <v>3</v>
      </c>
      <c r="AB242" s="17" t="str" cm="1">
        <f t="array" ref="AB242">_xlfn.IFS(AA242=0,"No evidenciado",AA242=1,"Novato",AA242=2,"Principiante avanzado",AA242=3,"Competente",AA242=4,"Proficiente",AA242=5,"Master")</f>
        <v>Competente</v>
      </c>
      <c r="AC242" s="17">
        <v>2</v>
      </c>
      <c r="AD242" s="17" t="str" cm="1">
        <f t="array" ref="AD242">_xlfn.IFS(AC242=0,"Prenovato",AC242=1,"Novato",AC242=2,"Principiante avanzado",AC242=3,"Competente",AC242=4,"Proficiente",AC242=5,"Master")</f>
        <v>Principiante avanzado</v>
      </c>
      <c r="AE242" s="17" t="s">
        <v>344</v>
      </c>
    </row>
    <row r="243" spans="1:31" x14ac:dyDescent="0.25">
      <c r="A243" t="s">
        <v>205</v>
      </c>
      <c r="B243" t="s">
        <v>217</v>
      </c>
      <c r="C243" t="s">
        <v>185</v>
      </c>
      <c r="D243" t="s">
        <v>223</v>
      </c>
      <c r="E243" t="s">
        <v>231</v>
      </c>
      <c r="F243" t="s">
        <v>244</v>
      </c>
      <c r="G243" t="s">
        <v>257</v>
      </c>
      <c r="H243" s="4"/>
      <c r="I243" s="1">
        <f t="shared" ca="1" si="16"/>
        <v>1483</v>
      </c>
      <c r="J243" s="1" t="str">
        <f t="shared" ca="1" si="17"/>
        <v>3. Mayor a 6 meses</v>
      </c>
      <c r="K243" t="str">
        <f t="shared" si="18"/>
        <v>NO</v>
      </c>
      <c r="L243" t="s">
        <v>222</v>
      </c>
      <c r="M243" t="s">
        <v>270</v>
      </c>
      <c r="N243" t="s">
        <v>29</v>
      </c>
      <c r="O243" t="s">
        <v>29</v>
      </c>
      <c r="P243" t="str">
        <f t="shared" si="19"/>
        <v>CESAR MIGUEL CASASOLA HUAMANCUSIArquitectura de soluciónEVALUACION ANTERIOR</v>
      </c>
      <c r="Q243" t="str">
        <f>BASE[[#This Row],[NombresCalificado]]&amp;BASE[[#This Row],[TipoEvaluacion]]</f>
        <v>CESAR MIGUEL CASASOLA HUAMANCUSIEVALUACION ANTERIOR</v>
      </c>
      <c r="R243">
        <v>2</v>
      </c>
      <c r="S243" t="s">
        <v>4</v>
      </c>
      <c r="T243" t="s">
        <v>21</v>
      </c>
      <c r="U243" s="17">
        <v>2</v>
      </c>
      <c r="V243" s="17" t="str" cm="1">
        <f t="array" ref="V243">_xlfn.IFS(U243=0,"Prenovato",U243=1,"Novato",U243=2,"Principiante avanzado",U243=3,"Competente",U243=4,"Proficiente",U243=5,"Master")</f>
        <v>Principiante avanzado</v>
      </c>
      <c r="W243" s="17">
        <v>2</v>
      </c>
      <c r="X243" s="17" t="str" cm="1">
        <f t="array" ref="X243">_xlfn.IFS(W243=0,"No evidenciado",W243=1,"Novato",W243=2,"Principiante avanzado",W243=3,"Competente",W243=4,"Proficiente",W243=5,"Master")</f>
        <v>Principiante avanzado</v>
      </c>
      <c r="Y243" s="17">
        <v>2</v>
      </c>
      <c r="Z243" s="17" t="str" cm="1">
        <f t="array" ref="Z243">_xlfn.IFS(Y243=0,"No evidenciado",Y243=1,"Novato",Y243=2,"Principiante avanzado",Y243=3,"Competente",Y243=4,"Proficiente",Y243=5,"Master")</f>
        <v>Principiante avanzado</v>
      </c>
      <c r="AA243" s="17">
        <v>3</v>
      </c>
      <c r="AB243" s="17" t="str" cm="1">
        <f t="array" ref="AB243">_xlfn.IFS(AA243=0,"No evidenciado",AA243=1,"Novato",AA243=2,"Principiante avanzado",AA243=3,"Competente",AA243=4,"Proficiente",AA243=5,"Master")</f>
        <v>Competente</v>
      </c>
      <c r="AC243" s="17">
        <v>2</v>
      </c>
      <c r="AD243" s="17" t="str" cm="1">
        <f t="array" ref="AD243">_xlfn.IFS(AC243=0,"Prenovato",AC243=1,"Novato",AC243=2,"Principiante avanzado",AC243=3,"Competente",AC243=4,"Proficiente",AC243=5,"Master")</f>
        <v>Principiante avanzado</v>
      </c>
      <c r="AE243" s="17" t="s">
        <v>344</v>
      </c>
    </row>
    <row r="244" spans="1:31" x14ac:dyDescent="0.25">
      <c r="A244" t="s">
        <v>205</v>
      </c>
      <c r="B244" t="s">
        <v>217</v>
      </c>
      <c r="C244" t="s">
        <v>185</v>
      </c>
      <c r="D244" t="s">
        <v>223</v>
      </c>
      <c r="E244" t="s">
        <v>231</v>
      </c>
      <c r="F244" t="s">
        <v>244</v>
      </c>
      <c r="G244" t="s">
        <v>257</v>
      </c>
      <c r="H244" s="4"/>
      <c r="I244" s="1">
        <f t="shared" ca="1" si="16"/>
        <v>1483</v>
      </c>
      <c r="J244" s="1" t="str">
        <f t="shared" ca="1" si="17"/>
        <v>3. Mayor a 6 meses</v>
      </c>
      <c r="K244" t="str">
        <f t="shared" si="18"/>
        <v>NO</v>
      </c>
      <c r="L244" t="s">
        <v>222</v>
      </c>
      <c r="M244" t="s">
        <v>194</v>
      </c>
      <c r="N244" t="s">
        <v>29</v>
      </c>
      <c r="O244" t="s">
        <v>29</v>
      </c>
      <c r="P244" t="str">
        <f t="shared" si="19"/>
        <v>CESAR MIGUEL CASASOLA HUAMANCUSIIntegración de sistemasEVALUACION ANTERIOR</v>
      </c>
      <c r="Q244" t="str">
        <f>BASE[[#This Row],[NombresCalificado]]&amp;BASE[[#This Row],[TipoEvaluacion]]</f>
        <v>CESAR MIGUEL CASASOLA HUAMANCUSIEVALUACION ANTERIOR</v>
      </c>
      <c r="R244">
        <v>2</v>
      </c>
      <c r="S244" t="s">
        <v>4</v>
      </c>
      <c r="T244" t="s">
        <v>21</v>
      </c>
      <c r="U244" s="17">
        <v>2</v>
      </c>
      <c r="V244" s="17" t="str" cm="1">
        <f t="array" ref="V244">_xlfn.IFS(U244=0,"Prenovato",U244=1,"Novato",U244=2,"Principiante avanzado",U244=3,"Competente",U244=4,"Proficiente",U244=5,"Master")</f>
        <v>Principiante avanzado</v>
      </c>
      <c r="W244" s="17">
        <v>2</v>
      </c>
      <c r="X244" s="17" t="str" cm="1">
        <f t="array" ref="X244">_xlfn.IFS(W244=0,"No evidenciado",W244=1,"Novato",W244=2,"Principiante avanzado",W244=3,"Competente",W244=4,"Proficiente",W244=5,"Master")</f>
        <v>Principiante avanzado</v>
      </c>
      <c r="Y244" s="17">
        <v>2</v>
      </c>
      <c r="Z244" s="17" t="str" cm="1">
        <f t="array" ref="Z244">_xlfn.IFS(Y244=0,"No evidenciado",Y244=1,"Novato",Y244=2,"Principiante avanzado",Y244=3,"Competente",Y244=4,"Proficiente",Y244=5,"Master")</f>
        <v>Principiante avanzado</v>
      </c>
      <c r="AA244" s="17">
        <v>3</v>
      </c>
      <c r="AB244" s="17" t="str" cm="1">
        <f t="array" ref="AB244">_xlfn.IFS(AA244=0,"No evidenciado",AA244=1,"Novato",AA244=2,"Principiante avanzado",AA244=3,"Competente",AA244=4,"Proficiente",AA244=5,"Master")</f>
        <v>Competente</v>
      </c>
      <c r="AC244" s="17">
        <v>2</v>
      </c>
      <c r="AD244" s="17" t="str" cm="1">
        <f t="array" ref="AD244">_xlfn.IFS(AC244=0,"Prenovato",AC244=1,"Novato",AC244=2,"Principiante avanzado",AC244=3,"Competente",AC244=4,"Proficiente",AC244=5,"Master")</f>
        <v>Principiante avanzado</v>
      </c>
      <c r="AE244" s="17" t="s">
        <v>344</v>
      </c>
    </row>
    <row r="245" spans="1:31" x14ac:dyDescent="0.25">
      <c r="A245" t="s">
        <v>205</v>
      </c>
      <c r="B245" t="s">
        <v>217</v>
      </c>
      <c r="C245" t="s">
        <v>185</v>
      </c>
      <c r="D245" t="s">
        <v>223</v>
      </c>
      <c r="E245" t="s">
        <v>231</v>
      </c>
      <c r="F245" t="s">
        <v>244</v>
      </c>
      <c r="G245" t="s">
        <v>257</v>
      </c>
      <c r="H245" s="4"/>
      <c r="I245" s="1">
        <f t="shared" ca="1" si="16"/>
        <v>1483</v>
      </c>
      <c r="J245" s="1" t="str">
        <f t="shared" ca="1" si="17"/>
        <v>3. Mayor a 6 meses</v>
      </c>
      <c r="K245" t="str">
        <f t="shared" si="18"/>
        <v>NO</v>
      </c>
      <c r="L245" t="s">
        <v>222</v>
      </c>
      <c r="M245" t="s">
        <v>271</v>
      </c>
      <c r="N245" t="s">
        <v>29</v>
      </c>
      <c r="O245" t="s">
        <v>29</v>
      </c>
      <c r="P245" t="str">
        <f t="shared" si="19"/>
        <v>CESAR MIGUEL CASASOLA HUAMANCUSICloudEVALUACION ANTERIOR</v>
      </c>
      <c r="Q245" t="str">
        <f>BASE[[#This Row],[NombresCalificado]]&amp;BASE[[#This Row],[TipoEvaluacion]]</f>
        <v>CESAR MIGUEL CASASOLA HUAMANCUSIEVALUACION ANTERIOR</v>
      </c>
      <c r="R245">
        <v>2</v>
      </c>
      <c r="S245" t="s">
        <v>4</v>
      </c>
      <c r="T245" t="s">
        <v>21</v>
      </c>
      <c r="U245" s="17">
        <v>2</v>
      </c>
      <c r="V245" s="17" t="str" cm="1">
        <f t="array" ref="V245">_xlfn.IFS(U245=0,"Prenovato",U245=1,"Novato",U245=2,"Principiante avanzado",U245=3,"Competente",U245=4,"Proficiente",U245=5,"Master")</f>
        <v>Principiante avanzado</v>
      </c>
      <c r="W245" s="17">
        <v>2</v>
      </c>
      <c r="X245" s="17" t="str" cm="1">
        <f t="array" ref="X245">_xlfn.IFS(W245=0,"No evidenciado",W245=1,"Novato",W245=2,"Principiante avanzado",W245=3,"Competente",W245=4,"Proficiente",W245=5,"Master")</f>
        <v>Principiante avanzado</v>
      </c>
      <c r="Y245" s="17">
        <v>2</v>
      </c>
      <c r="Z245" s="17" t="str" cm="1">
        <f t="array" ref="Z245">_xlfn.IFS(Y245=0,"No evidenciado",Y245=1,"Novato",Y245=2,"Principiante avanzado",Y245=3,"Competente",Y245=4,"Proficiente",Y245=5,"Master")</f>
        <v>Principiante avanzado</v>
      </c>
      <c r="AA245" s="17">
        <v>3</v>
      </c>
      <c r="AB245" s="17" t="str" cm="1">
        <f t="array" ref="AB245">_xlfn.IFS(AA245=0,"No evidenciado",AA245=1,"Novato",AA245=2,"Principiante avanzado",AA245=3,"Competente",AA245=4,"Proficiente",AA245=5,"Master")</f>
        <v>Competente</v>
      </c>
      <c r="AC245" s="17">
        <v>2</v>
      </c>
      <c r="AD245" s="17" t="str" cm="1">
        <f t="array" ref="AD245">_xlfn.IFS(AC245=0,"Prenovato",AC245=1,"Novato",AC245=2,"Principiante avanzado",AC245=3,"Competente",AC245=4,"Proficiente",AC245=5,"Master")</f>
        <v>Principiante avanzado</v>
      </c>
      <c r="AE245" s="17" t="s">
        <v>344</v>
      </c>
    </row>
    <row r="246" spans="1:31" x14ac:dyDescent="0.25">
      <c r="A246" t="s">
        <v>205</v>
      </c>
      <c r="B246" t="s">
        <v>217</v>
      </c>
      <c r="C246" t="s">
        <v>185</v>
      </c>
      <c r="D246" t="s">
        <v>223</v>
      </c>
      <c r="E246" t="s">
        <v>231</v>
      </c>
      <c r="F246" t="s">
        <v>244</v>
      </c>
      <c r="G246" t="s">
        <v>257</v>
      </c>
      <c r="H246" s="4"/>
      <c r="I246" s="1">
        <f t="shared" ca="1" si="16"/>
        <v>1483</v>
      </c>
      <c r="J246" s="1" t="str">
        <f t="shared" ca="1" si="17"/>
        <v>3. Mayor a 6 meses</v>
      </c>
      <c r="K246" t="str">
        <f t="shared" si="18"/>
        <v>NO</v>
      </c>
      <c r="L246" t="s">
        <v>222</v>
      </c>
      <c r="M246" t="s">
        <v>193</v>
      </c>
      <c r="N246" t="s">
        <v>187</v>
      </c>
      <c r="O246" t="s">
        <v>188</v>
      </c>
      <c r="P246" t="str">
        <f t="shared" si="19"/>
        <v>CESAR MIGUEL CASASOLA HUAMANCUSIPruebas para desarrolladoresEVALUACION ANTERIOR</v>
      </c>
      <c r="Q246" t="str">
        <f>BASE[[#This Row],[NombresCalificado]]&amp;BASE[[#This Row],[TipoEvaluacion]]</f>
        <v>CESAR MIGUEL CASASOLA HUAMANCUSIEVALUACION ANTERIOR</v>
      </c>
      <c r="R246">
        <v>3</v>
      </c>
      <c r="S246" t="s">
        <v>5</v>
      </c>
      <c r="T246" t="s">
        <v>21</v>
      </c>
      <c r="U246" s="17">
        <v>2</v>
      </c>
      <c r="V246" s="17" t="str" cm="1">
        <f t="array" ref="V246">_xlfn.IFS(U246=0,"Prenovato",U246=1,"Novato",U246=2,"Principiante avanzado",U246=3,"Competente",U246=4,"Proficiente",U246=5,"Master")</f>
        <v>Principiante avanzado</v>
      </c>
      <c r="W246" s="17">
        <v>2</v>
      </c>
      <c r="X246" s="17" t="str" cm="1">
        <f t="array" ref="X246">_xlfn.IFS(W246=0,"No evidenciado",W246=1,"Novato",W246=2,"Principiante avanzado",W246=3,"Competente",W246=4,"Proficiente",W246=5,"Master")</f>
        <v>Principiante avanzado</v>
      </c>
      <c r="Y246" s="17">
        <v>2</v>
      </c>
      <c r="Z246" s="17" t="str" cm="1">
        <f t="array" ref="Z246">_xlfn.IFS(Y246=0,"No evidenciado",Y246=1,"Novato",Y246=2,"Principiante avanzado",Y246=3,"Competente",Y246=4,"Proficiente",Y246=5,"Master")</f>
        <v>Principiante avanzado</v>
      </c>
      <c r="AA246" s="17">
        <v>3</v>
      </c>
      <c r="AB246" s="17" t="str" cm="1">
        <f t="array" ref="AB246">_xlfn.IFS(AA246=0,"No evidenciado",AA246=1,"Novato",AA246=2,"Principiante avanzado",AA246=3,"Competente",AA246=4,"Proficiente",AA246=5,"Master")</f>
        <v>Competente</v>
      </c>
      <c r="AC246" s="17">
        <v>2</v>
      </c>
      <c r="AD246" s="17" t="str" cm="1">
        <f t="array" ref="AD246">_xlfn.IFS(AC246=0,"Prenovato",AC246=1,"Novato",AC246=2,"Principiante avanzado",AC246=3,"Competente",AC246=4,"Proficiente",AC246=5,"Master")</f>
        <v>Principiante avanzado</v>
      </c>
      <c r="AE246" s="17" t="s">
        <v>344</v>
      </c>
    </row>
    <row r="247" spans="1:31" x14ac:dyDescent="0.25">
      <c r="A247" t="s">
        <v>205</v>
      </c>
      <c r="B247" t="s">
        <v>217</v>
      </c>
      <c r="C247" t="s">
        <v>185</v>
      </c>
      <c r="D247" t="s">
        <v>223</v>
      </c>
      <c r="E247" t="s">
        <v>231</v>
      </c>
      <c r="F247" t="s">
        <v>244</v>
      </c>
      <c r="G247" t="s">
        <v>257</v>
      </c>
      <c r="H247" s="4"/>
      <c r="I247" s="1">
        <f t="shared" ca="1" si="16"/>
        <v>1483</v>
      </c>
      <c r="J247" s="1" t="str">
        <f t="shared" ca="1" si="17"/>
        <v>3. Mayor a 6 meses</v>
      </c>
      <c r="K247" t="str">
        <f t="shared" si="18"/>
        <v>NO</v>
      </c>
      <c r="L247" t="s">
        <v>222</v>
      </c>
      <c r="M247" t="s">
        <v>268</v>
      </c>
      <c r="N247" t="s">
        <v>188</v>
      </c>
      <c r="O247" t="s">
        <v>188</v>
      </c>
      <c r="P247" t="str">
        <f t="shared" si="19"/>
        <v>CESAR MIGUEL CASASOLA HUAMANCUSIGobernanza de TIEVALUACION ANTERIOR</v>
      </c>
      <c r="Q247" t="str">
        <f>BASE[[#This Row],[NombresCalificado]]&amp;BASE[[#This Row],[TipoEvaluacion]]</f>
        <v>CESAR MIGUEL CASASOLA HUAMANCUSIEVALUACION ANTERIOR</v>
      </c>
      <c r="R247">
        <v>1</v>
      </c>
      <c r="S247" t="s">
        <v>6</v>
      </c>
      <c r="T247" t="s">
        <v>21</v>
      </c>
      <c r="U247" s="17">
        <v>2</v>
      </c>
      <c r="V247" s="17" t="str" cm="1">
        <f t="array" ref="V247">_xlfn.IFS(U247=0,"Prenovato",U247=1,"Novato",U247=2,"Principiante avanzado",U247=3,"Competente",U247=4,"Proficiente",U247=5,"Master")</f>
        <v>Principiante avanzado</v>
      </c>
      <c r="W247" s="17">
        <v>2</v>
      </c>
      <c r="X247" s="17" t="str" cm="1">
        <f t="array" ref="X247">_xlfn.IFS(W247=0,"No evidenciado",W247=1,"Novato",W247=2,"Principiante avanzado",W247=3,"Competente",W247=4,"Proficiente",W247=5,"Master")</f>
        <v>Principiante avanzado</v>
      </c>
      <c r="Y247" s="17">
        <v>2</v>
      </c>
      <c r="Z247" s="17" t="str" cm="1">
        <f t="array" ref="Z247">_xlfn.IFS(Y247=0,"No evidenciado",Y247=1,"Novato",Y247=2,"Principiante avanzado",Y247=3,"Competente",Y247=4,"Proficiente",Y247=5,"Master")</f>
        <v>Principiante avanzado</v>
      </c>
      <c r="AA247" s="17">
        <v>3</v>
      </c>
      <c r="AB247" s="17" t="str" cm="1">
        <f t="array" ref="AB247">_xlfn.IFS(AA247=0,"No evidenciado",AA247=1,"Novato",AA247=2,"Principiante avanzado",AA247=3,"Competente",AA247=4,"Proficiente",AA247=5,"Master")</f>
        <v>Competente</v>
      </c>
      <c r="AC247" s="17">
        <v>2</v>
      </c>
      <c r="AD247" s="17" t="str" cm="1">
        <f t="array" ref="AD247">_xlfn.IFS(AC247=0,"Prenovato",AC247=1,"Novato",AC247=2,"Principiante avanzado",AC247=3,"Competente",AC247=4,"Proficiente",AC247=5,"Master")</f>
        <v>Principiante avanzado</v>
      </c>
      <c r="AE247" s="17" t="s">
        <v>344</v>
      </c>
    </row>
    <row r="248" spans="1:31" x14ac:dyDescent="0.25">
      <c r="A248" t="s">
        <v>205</v>
      </c>
      <c r="B248" t="s">
        <v>217</v>
      </c>
      <c r="C248" t="s">
        <v>185</v>
      </c>
      <c r="D248" t="s">
        <v>223</v>
      </c>
      <c r="E248" t="s">
        <v>231</v>
      </c>
      <c r="F248" t="s">
        <v>244</v>
      </c>
      <c r="G248" t="s">
        <v>257</v>
      </c>
      <c r="H248" s="4"/>
      <c r="I248" s="1">
        <f t="shared" ca="1" si="16"/>
        <v>1483</v>
      </c>
      <c r="J248" s="1" t="str">
        <f t="shared" ca="1" si="17"/>
        <v>3. Mayor a 6 meses</v>
      </c>
      <c r="K248" t="str">
        <f t="shared" si="18"/>
        <v>NO</v>
      </c>
      <c r="L248" t="s">
        <v>222</v>
      </c>
      <c r="M248" t="s">
        <v>192</v>
      </c>
      <c r="N248" t="s">
        <v>187</v>
      </c>
      <c r="O248" t="s">
        <v>188</v>
      </c>
      <c r="P248" t="str">
        <f t="shared" si="19"/>
        <v>CESAR MIGUEL CASASOLA HUAMANCUSISREEVALUACION ANTERIOR</v>
      </c>
      <c r="Q248" t="str">
        <f>BASE[[#This Row],[NombresCalificado]]&amp;BASE[[#This Row],[TipoEvaluacion]]</f>
        <v>CESAR MIGUEL CASASOLA HUAMANCUSIEVALUACION ANTERIOR</v>
      </c>
      <c r="R248">
        <v>2</v>
      </c>
      <c r="S248" t="s">
        <v>4</v>
      </c>
      <c r="T248" t="s">
        <v>21</v>
      </c>
      <c r="U248" s="17">
        <v>2</v>
      </c>
      <c r="V248" s="17" t="str" cm="1">
        <f t="array" ref="V248">_xlfn.IFS(U248=0,"Prenovato",U248=1,"Novato",U248=2,"Principiante avanzado",U248=3,"Competente",U248=4,"Proficiente",U248=5,"Master")</f>
        <v>Principiante avanzado</v>
      </c>
      <c r="W248" s="17">
        <v>2</v>
      </c>
      <c r="X248" s="17" t="str" cm="1">
        <f t="array" ref="X248">_xlfn.IFS(W248=0,"No evidenciado",W248=1,"Novato",W248=2,"Principiante avanzado",W248=3,"Competente",W248=4,"Proficiente",W248=5,"Master")</f>
        <v>Principiante avanzado</v>
      </c>
      <c r="Y248" s="17">
        <v>2</v>
      </c>
      <c r="Z248" s="17" t="str" cm="1">
        <f t="array" ref="Z248">_xlfn.IFS(Y248=0,"No evidenciado",Y248=1,"Novato",Y248=2,"Principiante avanzado",Y248=3,"Competente",Y248=4,"Proficiente",Y248=5,"Master")</f>
        <v>Principiante avanzado</v>
      </c>
      <c r="AA248" s="17">
        <v>3</v>
      </c>
      <c r="AB248" s="17" t="str" cm="1">
        <f t="array" ref="AB248">_xlfn.IFS(AA248=0,"No evidenciado",AA248=1,"Novato",AA248=2,"Principiante avanzado",AA248=3,"Competente",AA248=4,"Proficiente",AA248=5,"Master")</f>
        <v>Competente</v>
      </c>
      <c r="AC248" s="17">
        <v>2</v>
      </c>
      <c r="AD248" s="17" t="str" cm="1">
        <f t="array" ref="AD248">_xlfn.IFS(AC248=0,"Prenovato",AC248=1,"Novato",AC248=2,"Principiante avanzado",AC248=3,"Competente",AC248=4,"Proficiente",AC248=5,"Master")</f>
        <v>Principiante avanzado</v>
      </c>
      <c r="AE248" s="17" t="s">
        <v>344</v>
      </c>
    </row>
    <row r="249" spans="1:31" x14ac:dyDescent="0.25">
      <c r="A249" t="s">
        <v>205</v>
      </c>
      <c r="B249" t="s">
        <v>217</v>
      </c>
      <c r="C249" t="s">
        <v>185</v>
      </c>
      <c r="D249" t="s">
        <v>223</v>
      </c>
      <c r="E249" t="s">
        <v>231</v>
      </c>
      <c r="F249" t="s">
        <v>244</v>
      </c>
      <c r="G249" t="s">
        <v>257</v>
      </c>
      <c r="H249" s="4"/>
      <c r="I249" s="1">
        <f t="shared" ca="1" si="16"/>
        <v>1483</v>
      </c>
      <c r="J249" s="1" t="str">
        <f t="shared" ca="1" si="17"/>
        <v>3. Mayor a 6 meses</v>
      </c>
      <c r="K249" t="str">
        <f t="shared" si="18"/>
        <v>NO</v>
      </c>
      <c r="L249" t="s">
        <v>222</v>
      </c>
      <c r="M249" t="s">
        <v>267</v>
      </c>
      <c r="N249" t="s">
        <v>188</v>
      </c>
      <c r="O249" t="s">
        <v>188</v>
      </c>
      <c r="P249" t="str">
        <f t="shared" si="19"/>
        <v>CESAR MIGUEL CASASOLA HUAMANCUSISistemas operativos y redesEVALUACION ANTERIOR</v>
      </c>
      <c r="Q249" t="str">
        <f>BASE[[#This Row],[NombresCalificado]]&amp;BASE[[#This Row],[TipoEvaluacion]]</f>
        <v>CESAR MIGUEL CASASOLA HUAMANCUSIEVALUACION ANTERIOR</v>
      </c>
      <c r="R249">
        <v>1</v>
      </c>
      <c r="S249" t="s">
        <v>6</v>
      </c>
      <c r="T249" t="s">
        <v>21</v>
      </c>
      <c r="U249" s="17">
        <v>2</v>
      </c>
      <c r="V249" s="17" t="str" cm="1">
        <f t="array" ref="V249">_xlfn.IFS(U249=0,"Prenovato",U249=1,"Novato",U249=2,"Principiante avanzado",U249=3,"Competente",U249=4,"Proficiente",U249=5,"Master")</f>
        <v>Principiante avanzado</v>
      </c>
      <c r="W249" s="17">
        <v>2</v>
      </c>
      <c r="X249" s="17" t="str" cm="1">
        <f t="array" ref="X249">_xlfn.IFS(W249=0,"No evidenciado",W249=1,"Novato",W249=2,"Principiante avanzado",W249=3,"Competente",W249=4,"Proficiente",W249=5,"Master")</f>
        <v>Principiante avanzado</v>
      </c>
      <c r="Y249" s="17">
        <v>2</v>
      </c>
      <c r="Z249" s="17" t="str" cm="1">
        <f t="array" ref="Z249">_xlfn.IFS(Y249=0,"No evidenciado",Y249=1,"Novato",Y249=2,"Principiante avanzado",Y249=3,"Competente",Y249=4,"Proficiente",Y249=5,"Master")</f>
        <v>Principiante avanzado</v>
      </c>
      <c r="AA249" s="17">
        <v>3</v>
      </c>
      <c r="AB249" s="17" t="str" cm="1">
        <f t="array" ref="AB249">_xlfn.IFS(AA249=0,"No evidenciado",AA249=1,"Novato",AA249=2,"Principiante avanzado",AA249=3,"Competente",AA249=4,"Proficiente",AA249=5,"Master")</f>
        <v>Competente</v>
      </c>
      <c r="AC249" s="17">
        <v>2</v>
      </c>
      <c r="AD249" s="17" t="str" cm="1">
        <f t="array" ref="AD249">_xlfn.IFS(AC249=0,"Prenovato",AC249=1,"Novato",AC249=2,"Principiante avanzado",AC249=3,"Competente",AC249=4,"Proficiente",AC249=5,"Master")</f>
        <v>Principiante avanzado</v>
      </c>
      <c r="AE249" s="17" t="s">
        <v>344</v>
      </c>
    </row>
    <row r="250" spans="1:31" x14ac:dyDescent="0.25">
      <c r="A250" t="s">
        <v>205</v>
      </c>
      <c r="B250" t="s">
        <v>217</v>
      </c>
      <c r="C250" t="s">
        <v>185</v>
      </c>
      <c r="D250" t="s">
        <v>223</v>
      </c>
      <c r="E250" t="s">
        <v>231</v>
      </c>
      <c r="F250" t="s">
        <v>244</v>
      </c>
      <c r="G250" t="s">
        <v>257</v>
      </c>
      <c r="H250" s="4"/>
      <c r="I250" s="1">
        <f t="shared" ca="1" si="16"/>
        <v>1483</v>
      </c>
      <c r="J250" s="1" t="str">
        <f t="shared" ca="1" si="17"/>
        <v>3. Mayor a 6 meses</v>
      </c>
      <c r="K250" t="str">
        <f t="shared" si="18"/>
        <v>NO</v>
      </c>
      <c r="L250" t="s">
        <v>222</v>
      </c>
      <c r="M250" t="s">
        <v>191</v>
      </c>
      <c r="N250" t="s">
        <v>187</v>
      </c>
      <c r="O250" t="s">
        <v>188</v>
      </c>
      <c r="P250" t="str">
        <f t="shared" si="19"/>
        <v>CESAR MIGUEL CASASOLA HUAMANCUSISeguridadEVALUACION ANTERIOR</v>
      </c>
      <c r="Q250" t="str">
        <f>BASE[[#This Row],[NombresCalificado]]&amp;BASE[[#This Row],[TipoEvaluacion]]</f>
        <v>CESAR MIGUEL CASASOLA HUAMANCUSIEVALUACION ANTERIOR</v>
      </c>
      <c r="R250">
        <v>2</v>
      </c>
      <c r="S250" t="s">
        <v>4</v>
      </c>
      <c r="T250" t="s">
        <v>21</v>
      </c>
      <c r="U250" s="17">
        <v>2</v>
      </c>
      <c r="V250" s="17" t="str" cm="1">
        <f t="array" ref="V250">_xlfn.IFS(U250=0,"Prenovato",U250=1,"Novato",U250=2,"Principiante avanzado",U250=3,"Competente",U250=4,"Proficiente",U250=5,"Master")</f>
        <v>Principiante avanzado</v>
      </c>
      <c r="W250" s="17">
        <v>2</v>
      </c>
      <c r="X250" s="17" t="str" cm="1">
        <f t="array" ref="X250">_xlfn.IFS(W250=0,"No evidenciado",W250=1,"Novato",W250=2,"Principiante avanzado",W250=3,"Competente",W250=4,"Proficiente",W250=5,"Master")</f>
        <v>Principiante avanzado</v>
      </c>
      <c r="Y250" s="17">
        <v>2</v>
      </c>
      <c r="Z250" s="17" t="str" cm="1">
        <f t="array" ref="Z250">_xlfn.IFS(Y250=0,"No evidenciado",Y250=1,"Novato",Y250=2,"Principiante avanzado",Y250=3,"Competente",Y250=4,"Proficiente",Y250=5,"Master")</f>
        <v>Principiante avanzado</v>
      </c>
      <c r="AA250" s="17">
        <v>3</v>
      </c>
      <c r="AB250" s="17" t="str" cm="1">
        <f t="array" ref="AB250">_xlfn.IFS(AA250=0,"No evidenciado",AA250=1,"Novato",AA250=2,"Principiante avanzado",AA250=3,"Competente",AA250=4,"Proficiente",AA250=5,"Master")</f>
        <v>Competente</v>
      </c>
      <c r="AC250" s="17">
        <v>2</v>
      </c>
      <c r="AD250" s="17" t="str" cm="1">
        <f t="array" ref="AD250">_xlfn.IFS(AC250=0,"Prenovato",AC250=1,"Novato",AC250=2,"Principiante avanzado",AC250=3,"Competente",AC250=4,"Proficiente",AC250=5,"Master")</f>
        <v>Principiante avanzado</v>
      </c>
      <c r="AE250" s="17" t="s">
        <v>344</v>
      </c>
    </row>
    <row r="251" spans="1:31" x14ac:dyDescent="0.25">
      <c r="A251" t="s">
        <v>205</v>
      </c>
      <c r="B251" t="s">
        <v>217</v>
      </c>
      <c r="C251" t="s">
        <v>185</v>
      </c>
      <c r="D251" t="s">
        <v>223</v>
      </c>
      <c r="E251" t="s">
        <v>231</v>
      </c>
      <c r="F251" t="s">
        <v>244</v>
      </c>
      <c r="G251" t="s">
        <v>257</v>
      </c>
      <c r="H251" s="4"/>
      <c r="I251" s="1">
        <f t="shared" ca="1" si="16"/>
        <v>1483</v>
      </c>
      <c r="J251" s="1" t="str">
        <f t="shared" ca="1" si="17"/>
        <v>3. Mayor a 6 meses</v>
      </c>
      <c r="K251" t="str">
        <f t="shared" si="18"/>
        <v>NO</v>
      </c>
      <c r="L251" t="s">
        <v>222</v>
      </c>
      <c r="M251" t="s">
        <v>58</v>
      </c>
      <c r="N251" t="s">
        <v>187</v>
      </c>
      <c r="O251" t="s">
        <v>188</v>
      </c>
      <c r="P251" t="str">
        <f t="shared" si="19"/>
        <v>CESAR MIGUEL CASASOLA HUAMANCUSIControl de versionesEVALUACION ANTERIOR</v>
      </c>
      <c r="Q251" t="str">
        <f>BASE[[#This Row],[NombresCalificado]]&amp;BASE[[#This Row],[TipoEvaluacion]]</f>
        <v>CESAR MIGUEL CASASOLA HUAMANCUSIEVALUACION ANTERIOR</v>
      </c>
      <c r="R251">
        <v>3</v>
      </c>
      <c r="S251" t="s">
        <v>5</v>
      </c>
      <c r="T251" t="s">
        <v>21</v>
      </c>
      <c r="U251" s="17">
        <v>2</v>
      </c>
      <c r="V251" s="17" t="str" cm="1">
        <f t="array" ref="V251">_xlfn.IFS(U251=0,"Prenovato",U251=1,"Novato",U251=2,"Principiante avanzado",U251=3,"Competente",U251=4,"Proficiente",U251=5,"Master")</f>
        <v>Principiante avanzado</v>
      </c>
      <c r="W251" s="17">
        <v>2</v>
      </c>
      <c r="X251" s="17" t="str" cm="1">
        <f t="array" ref="X251">_xlfn.IFS(W251=0,"No evidenciado",W251=1,"Novato",W251=2,"Principiante avanzado",W251=3,"Competente",W251=4,"Proficiente",W251=5,"Master")</f>
        <v>Principiante avanzado</v>
      </c>
      <c r="Y251" s="17">
        <v>2</v>
      </c>
      <c r="Z251" s="17" t="str" cm="1">
        <f t="array" ref="Z251">_xlfn.IFS(Y251=0,"No evidenciado",Y251=1,"Novato",Y251=2,"Principiante avanzado",Y251=3,"Competente",Y251=4,"Proficiente",Y251=5,"Master")</f>
        <v>Principiante avanzado</v>
      </c>
      <c r="AA251" s="17">
        <v>3</v>
      </c>
      <c r="AB251" s="17" t="str" cm="1">
        <f t="array" ref="AB251">_xlfn.IFS(AA251=0,"No evidenciado",AA251=1,"Novato",AA251=2,"Principiante avanzado",AA251=3,"Competente",AA251=4,"Proficiente",AA251=5,"Master")</f>
        <v>Competente</v>
      </c>
      <c r="AC251" s="17">
        <v>2</v>
      </c>
      <c r="AD251" s="17" t="str" cm="1">
        <f t="array" ref="AD251">_xlfn.IFS(AC251=0,"Prenovato",AC251=1,"Novato",AC251=2,"Principiante avanzado",AC251=3,"Competente",AC251=4,"Proficiente",AC251=5,"Master")</f>
        <v>Principiante avanzado</v>
      </c>
      <c r="AE251" s="17" t="s">
        <v>344</v>
      </c>
    </row>
    <row r="252" spans="1:31" x14ac:dyDescent="0.25">
      <c r="A252" t="s">
        <v>205</v>
      </c>
      <c r="B252" t="s">
        <v>217</v>
      </c>
      <c r="C252" t="s">
        <v>185</v>
      </c>
      <c r="D252" t="s">
        <v>223</v>
      </c>
      <c r="E252" t="s">
        <v>231</v>
      </c>
      <c r="F252" t="s">
        <v>244</v>
      </c>
      <c r="G252" t="s">
        <v>257</v>
      </c>
      <c r="H252" s="4"/>
      <c r="I252" s="1">
        <f t="shared" ca="1" si="16"/>
        <v>1483</v>
      </c>
      <c r="J252" s="1" t="str">
        <f t="shared" ca="1" si="17"/>
        <v>3. Mayor a 6 meses</v>
      </c>
      <c r="K252" t="str">
        <f t="shared" si="18"/>
        <v>NO</v>
      </c>
      <c r="L252" t="s">
        <v>222</v>
      </c>
      <c r="M252" t="s">
        <v>342</v>
      </c>
      <c r="N252" t="s">
        <v>188</v>
      </c>
      <c r="O252" t="s">
        <v>188</v>
      </c>
      <c r="P252" t="str">
        <f t="shared" si="19"/>
        <v>CESAR MIGUEL CASASOLA HUAMANCUSIContenedoresEVALUACION ANTERIOR</v>
      </c>
      <c r="Q252" t="str">
        <f>BASE[[#This Row],[NombresCalificado]]&amp;BASE[[#This Row],[TipoEvaluacion]]</f>
        <v>CESAR MIGUEL CASASOLA HUAMANCUSIEVALUACION ANTERIOR</v>
      </c>
      <c r="R252">
        <v>1</v>
      </c>
      <c r="S252" t="s">
        <v>6</v>
      </c>
      <c r="T252" t="s">
        <v>21</v>
      </c>
      <c r="U252" s="17">
        <v>2</v>
      </c>
      <c r="V252" s="17" t="str" cm="1">
        <f t="array" ref="V252">_xlfn.IFS(U252=0,"Prenovato",U252=1,"Novato",U252=2,"Principiante avanzado",U252=3,"Competente",U252=4,"Proficiente",U252=5,"Master")</f>
        <v>Principiante avanzado</v>
      </c>
      <c r="W252" s="17">
        <v>2</v>
      </c>
      <c r="X252" s="17" t="str" cm="1">
        <f t="array" ref="X252">_xlfn.IFS(W252=0,"No evidenciado",W252=1,"Novato",W252=2,"Principiante avanzado",W252=3,"Competente",W252=4,"Proficiente",W252=5,"Master")</f>
        <v>Principiante avanzado</v>
      </c>
      <c r="Y252" s="17">
        <v>2</v>
      </c>
      <c r="Z252" s="17" t="str" cm="1">
        <f t="array" ref="Z252">_xlfn.IFS(Y252=0,"No evidenciado",Y252=1,"Novato",Y252=2,"Principiante avanzado",Y252=3,"Competente",Y252=4,"Proficiente",Y252=5,"Master")</f>
        <v>Principiante avanzado</v>
      </c>
      <c r="AA252" s="17">
        <v>3</v>
      </c>
      <c r="AB252" s="17" t="str" cm="1">
        <f t="array" ref="AB252">_xlfn.IFS(AA252=0,"No evidenciado",AA252=1,"Novato",AA252=2,"Principiante avanzado",AA252=3,"Competente",AA252=4,"Proficiente",AA252=5,"Master")</f>
        <v>Competente</v>
      </c>
      <c r="AC252" s="17">
        <v>2</v>
      </c>
      <c r="AD252" s="17" t="str" cm="1">
        <f t="array" ref="AD252">_xlfn.IFS(AC252=0,"Prenovato",AC252=1,"Novato",AC252=2,"Principiante avanzado",AC252=3,"Competente",AC252=4,"Proficiente",AC252=5,"Master")</f>
        <v>Principiante avanzado</v>
      </c>
      <c r="AE252" s="17" t="s">
        <v>344</v>
      </c>
    </row>
    <row r="253" spans="1:31" x14ac:dyDescent="0.25">
      <c r="A253" t="s">
        <v>205</v>
      </c>
      <c r="B253" t="s">
        <v>217</v>
      </c>
      <c r="C253" t="s">
        <v>185</v>
      </c>
      <c r="D253" t="s">
        <v>223</v>
      </c>
      <c r="E253" t="s">
        <v>231</v>
      </c>
      <c r="F253" t="s">
        <v>244</v>
      </c>
      <c r="G253" t="s">
        <v>257</v>
      </c>
      <c r="H253" s="4"/>
      <c r="I253" s="1">
        <f t="shared" ca="1" si="16"/>
        <v>1483</v>
      </c>
      <c r="J253" s="1" t="str">
        <f t="shared" ca="1" si="17"/>
        <v>3. Mayor a 6 meses</v>
      </c>
      <c r="K253" t="str">
        <f t="shared" si="18"/>
        <v>NO</v>
      </c>
      <c r="L253" t="s">
        <v>222</v>
      </c>
      <c r="M253" t="s">
        <v>169</v>
      </c>
      <c r="N253" t="s">
        <v>187</v>
      </c>
      <c r="O253" t="s">
        <v>188</v>
      </c>
      <c r="P253" t="str">
        <f t="shared" si="19"/>
        <v>CESAR MIGUEL CASASOLA HUAMANCUSICI-CDEVALUACION ANTERIOR</v>
      </c>
      <c r="Q253" t="str">
        <f>BASE[[#This Row],[NombresCalificado]]&amp;BASE[[#This Row],[TipoEvaluacion]]</f>
        <v>CESAR MIGUEL CASASOLA HUAMANCUSIEVALUACION ANTERIOR</v>
      </c>
      <c r="R253">
        <v>2</v>
      </c>
      <c r="S253" t="s">
        <v>4</v>
      </c>
      <c r="T253" t="s">
        <v>21</v>
      </c>
      <c r="U253" s="17">
        <v>2</v>
      </c>
      <c r="V253" s="17" t="str" cm="1">
        <f t="array" ref="V253">_xlfn.IFS(U253=0,"Prenovato",U253=1,"Novato",U253=2,"Principiante avanzado",U253=3,"Competente",U253=4,"Proficiente",U253=5,"Master")</f>
        <v>Principiante avanzado</v>
      </c>
      <c r="W253" s="17">
        <v>2</v>
      </c>
      <c r="X253" s="17" t="str" cm="1">
        <f t="array" ref="X253">_xlfn.IFS(W253=0,"No evidenciado",W253=1,"Novato",W253=2,"Principiante avanzado",W253=3,"Competente",W253=4,"Proficiente",W253=5,"Master")</f>
        <v>Principiante avanzado</v>
      </c>
      <c r="Y253" s="17">
        <v>2</v>
      </c>
      <c r="Z253" s="17" t="str" cm="1">
        <f t="array" ref="Z253">_xlfn.IFS(Y253=0,"No evidenciado",Y253=1,"Novato",Y253=2,"Principiante avanzado",Y253=3,"Competente",Y253=4,"Proficiente",Y253=5,"Master")</f>
        <v>Principiante avanzado</v>
      </c>
      <c r="AA253" s="17">
        <v>3</v>
      </c>
      <c r="AB253" s="17" t="str" cm="1">
        <f t="array" ref="AB253">_xlfn.IFS(AA253=0,"No evidenciado",AA253=1,"Novato",AA253=2,"Principiante avanzado",AA253=3,"Competente",AA253=4,"Proficiente",AA253=5,"Master")</f>
        <v>Competente</v>
      </c>
      <c r="AC253" s="17">
        <v>2</v>
      </c>
      <c r="AD253" s="17" t="str" cm="1">
        <f t="array" ref="AD253">_xlfn.IFS(AC253=0,"Prenovato",AC253=1,"Novato",AC253=2,"Principiante avanzado",AC253=3,"Competente",AC253=4,"Proficiente",AC253=5,"Master")</f>
        <v>Principiante avanzado</v>
      </c>
      <c r="AE253" s="17" t="s">
        <v>344</v>
      </c>
    </row>
    <row r="254" spans="1:31" x14ac:dyDescent="0.25">
      <c r="A254" t="s">
        <v>205</v>
      </c>
      <c r="B254" t="s">
        <v>217</v>
      </c>
      <c r="C254" t="s">
        <v>185</v>
      </c>
      <c r="D254" t="s">
        <v>223</v>
      </c>
      <c r="E254" t="s">
        <v>231</v>
      </c>
      <c r="F254" t="s">
        <v>244</v>
      </c>
      <c r="G254" t="s">
        <v>257</v>
      </c>
      <c r="H254" s="4"/>
      <c r="I254" s="1">
        <f t="shared" ca="1" si="16"/>
        <v>1483</v>
      </c>
      <c r="J254" s="1" t="str">
        <f t="shared" ca="1" si="17"/>
        <v>3. Mayor a 6 meses</v>
      </c>
      <c r="K254" t="str">
        <f t="shared" si="18"/>
        <v>NO</v>
      </c>
      <c r="L254" t="s">
        <v>222</v>
      </c>
      <c r="M254" t="s">
        <v>170</v>
      </c>
      <c r="N254" t="s">
        <v>29</v>
      </c>
      <c r="O254" t="s">
        <v>29</v>
      </c>
      <c r="P254" t="str">
        <f t="shared" si="19"/>
        <v>CESAR MIGUEL CASASOLA HUAMANCUSIBase de datos relacionalEVALUACION ANTERIOR</v>
      </c>
      <c r="Q254" t="str">
        <f>BASE[[#This Row],[NombresCalificado]]&amp;BASE[[#This Row],[TipoEvaluacion]]</f>
        <v>CESAR MIGUEL CASASOLA HUAMANCUSIEVALUACION ANTERIOR</v>
      </c>
      <c r="R254">
        <v>3</v>
      </c>
      <c r="S254" t="s">
        <v>5</v>
      </c>
      <c r="T254" t="s">
        <v>21</v>
      </c>
      <c r="U254" s="17">
        <v>2</v>
      </c>
      <c r="V254" s="17" t="str" cm="1">
        <f t="array" ref="V254">_xlfn.IFS(U254=0,"Prenovato",U254=1,"Novato",U254=2,"Principiante avanzado",U254=3,"Competente",U254=4,"Proficiente",U254=5,"Master")</f>
        <v>Principiante avanzado</v>
      </c>
      <c r="W254" s="17">
        <v>2</v>
      </c>
      <c r="X254" s="17" t="str" cm="1">
        <f t="array" ref="X254">_xlfn.IFS(W254=0,"No evidenciado",W254=1,"Novato",W254=2,"Principiante avanzado",W254=3,"Competente",W254=4,"Proficiente",W254=5,"Master")</f>
        <v>Principiante avanzado</v>
      </c>
      <c r="Y254" s="17">
        <v>2</v>
      </c>
      <c r="Z254" s="17" t="str" cm="1">
        <f t="array" ref="Z254">_xlfn.IFS(Y254=0,"No evidenciado",Y254=1,"Novato",Y254=2,"Principiante avanzado",Y254=3,"Competente",Y254=4,"Proficiente",Y254=5,"Master")</f>
        <v>Principiante avanzado</v>
      </c>
      <c r="AA254" s="17">
        <v>3</v>
      </c>
      <c r="AB254" s="17" t="str" cm="1">
        <f t="array" ref="AB254">_xlfn.IFS(AA254=0,"No evidenciado",AA254=1,"Novato",AA254=2,"Principiante avanzado",AA254=3,"Competente",AA254=4,"Proficiente",AA254=5,"Master")</f>
        <v>Competente</v>
      </c>
      <c r="AC254" s="17">
        <v>2</v>
      </c>
      <c r="AD254" s="17" t="str" cm="1">
        <f t="array" ref="AD254">_xlfn.IFS(AC254=0,"Prenovato",AC254=1,"Novato",AC254=2,"Principiante avanzado",AC254=3,"Competente",AC254=4,"Proficiente",AC254=5,"Master")</f>
        <v>Principiante avanzado</v>
      </c>
      <c r="AE254" s="17" t="s">
        <v>344</v>
      </c>
    </row>
    <row r="255" spans="1:31" x14ac:dyDescent="0.25">
      <c r="A255" t="s">
        <v>205</v>
      </c>
      <c r="B255" t="s">
        <v>217</v>
      </c>
      <c r="C255" t="s">
        <v>185</v>
      </c>
      <c r="D255" t="s">
        <v>223</v>
      </c>
      <c r="E255" t="s">
        <v>231</v>
      </c>
      <c r="F255" t="s">
        <v>244</v>
      </c>
      <c r="G255" t="s">
        <v>257</v>
      </c>
      <c r="H255" s="4"/>
      <c r="I255" s="1">
        <f t="shared" ca="1" si="16"/>
        <v>1483</v>
      </c>
      <c r="J255" s="1" t="str">
        <f t="shared" ca="1" si="17"/>
        <v>3. Mayor a 6 meses</v>
      </c>
      <c r="K255" t="str">
        <f t="shared" si="18"/>
        <v>NO</v>
      </c>
      <c r="L255" t="s">
        <v>222</v>
      </c>
      <c r="M255" t="s">
        <v>269</v>
      </c>
      <c r="N255" t="s">
        <v>188</v>
      </c>
      <c r="O255" t="s">
        <v>188</v>
      </c>
      <c r="P255" t="str">
        <f t="shared" si="19"/>
        <v>CESAR MIGUEL CASASOLA HUAMANCUSIWarehouseEVALUACION ANTERIOR</v>
      </c>
      <c r="Q255" t="str">
        <f>BASE[[#This Row],[NombresCalificado]]&amp;BASE[[#This Row],[TipoEvaluacion]]</f>
        <v>CESAR MIGUEL CASASOLA HUAMANCUSIEVALUACION ANTERIOR</v>
      </c>
      <c r="R255">
        <v>2</v>
      </c>
      <c r="S255" t="s">
        <v>4</v>
      </c>
      <c r="T255" t="s">
        <v>21</v>
      </c>
      <c r="U255" s="17">
        <v>2</v>
      </c>
      <c r="V255" s="17" t="str" cm="1">
        <f t="array" ref="V255">_xlfn.IFS(U255=0,"Prenovato",U255=1,"Novato",U255=2,"Principiante avanzado",U255=3,"Competente",U255=4,"Proficiente",U255=5,"Master")</f>
        <v>Principiante avanzado</v>
      </c>
      <c r="W255" s="17">
        <v>2</v>
      </c>
      <c r="X255" s="17" t="str" cm="1">
        <f t="array" ref="X255">_xlfn.IFS(W255=0,"No evidenciado",W255=1,"Novato",W255=2,"Principiante avanzado",W255=3,"Competente",W255=4,"Proficiente",W255=5,"Master")</f>
        <v>Principiante avanzado</v>
      </c>
      <c r="Y255" s="17">
        <v>2</v>
      </c>
      <c r="Z255" s="17" t="str" cm="1">
        <f t="array" ref="Z255">_xlfn.IFS(Y255=0,"No evidenciado",Y255=1,"Novato",Y255=2,"Principiante avanzado",Y255=3,"Competente",Y255=4,"Proficiente",Y255=5,"Master")</f>
        <v>Principiante avanzado</v>
      </c>
      <c r="AA255" s="17">
        <v>3</v>
      </c>
      <c r="AB255" s="17" t="str" cm="1">
        <f t="array" ref="AB255">_xlfn.IFS(AA255=0,"No evidenciado",AA255=1,"Novato",AA255=2,"Principiante avanzado",AA255=3,"Competente",AA255=4,"Proficiente",AA255=5,"Master")</f>
        <v>Competente</v>
      </c>
      <c r="AC255" s="17">
        <v>2</v>
      </c>
      <c r="AD255" s="17" t="str" cm="1">
        <f t="array" ref="AD255">_xlfn.IFS(AC255=0,"Prenovato",AC255=1,"Novato",AC255=2,"Principiante avanzado",AC255=3,"Competente",AC255=4,"Proficiente",AC255=5,"Master")</f>
        <v>Principiante avanzado</v>
      </c>
      <c r="AE255" s="17" t="s">
        <v>344</v>
      </c>
    </row>
    <row r="256" spans="1:31" x14ac:dyDescent="0.25">
      <c r="A256" t="s">
        <v>205</v>
      </c>
      <c r="B256" t="s">
        <v>217</v>
      </c>
      <c r="C256" t="s">
        <v>185</v>
      </c>
      <c r="D256" t="s">
        <v>223</v>
      </c>
      <c r="E256" t="s">
        <v>231</v>
      </c>
      <c r="F256" t="s">
        <v>244</v>
      </c>
      <c r="G256" t="s">
        <v>257</v>
      </c>
      <c r="H256" s="4"/>
      <c r="I256" s="1">
        <f t="shared" ca="1" si="16"/>
        <v>1483</v>
      </c>
      <c r="J256" s="1" t="str">
        <f t="shared" ca="1" si="17"/>
        <v>3. Mayor a 6 meses</v>
      </c>
      <c r="K256" t="str">
        <f t="shared" si="18"/>
        <v>NO</v>
      </c>
      <c r="L256" t="s">
        <v>222</v>
      </c>
      <c r="M256" t="s">
        <v>168</v>
      </c>
      <c r="N256" t="s">
        <v>188</v>
      </c>
      <c r="O256" t="s">
        <v>188</v>
      </c>
      <c r="P256" t="str">
        <f t="shared" si="19"/>
        <v>CESAR MIGUEL CASASOLA HUAMANCUSIBase de datos No-SQLEVALUACION ANTERIOR</v>
      </c>
      <c r="Q256" t="str">
        <f>BASE[[#This Row],[NombresCalificado]]&amp;BASE[[#This Row],[TipoEvaluacion]]</f>
        <v>CESAR MIGUEL CASASOLA HUAMANCUSIEVALUACION ANTERIOR</v>
      </c>
      <c r="R256">
        <v>2</v>
      </c>
      <c r="S256" t="s">
        <v>4</v>
      </c>
      <c r="T256" t="s">
        <v>21</v>
      </c>
      <c r="U256" s="17">
        <v>2</v>
      </c>
      <c r="V256" s="17" t="str" cm="1">
        <f t="array" ref="V256">_xlfn.IFS(U256=0,"Prenovato",U256=1,"Novato",U256=2,"Principiante avanzado",U256=3,"Competente",U256=4,"Proficiente",U256=5,"Master")</f>
        <v>Principiante avanzado</v>
      </c>
      <c r="W256" s="17">
        <v>2</v>
      </c>
      <c r="X256" s="17" t="str" cm="1">
        <f t="array" ref="X256">_xlfn.IFS(W256=0,"No evidenciado",W256=1,"Novato",W256=2,"Principiante avanzado",W256=3,"Competente",W256=4,"Proficiente",W256=5,"Master")</f>
        <v>Principiante avanzado</v>
      </c>
      <c r="Y256" s="17">
        <v>2</v>
      </c>
      <c r="Z256" s="17" t="str" cm="1">
        <f t="array" ref="Z256">_xlfn.IFS(Y256=0,"No evidenciado",Y256=1,"Novato",Y256=2,"Principiante avanzado",Y256=3,"Competente",Y256=4,"Proficiente",Y256=5,"Master")</f>
        <v>Principiante avanzado</v>
      </c>
      <c r="AA256" s="17">
        <v>3</v>
      </c>
      <c r="AB256" s="17" t="str" cm="1">
        <f t="array" ref="AB256">_xlfn.IFS(AA256=0,"No evidenciado",AA256=1,"Novato",AA256=2,"Principiante avanzado",AA256=3,"Competente",AA256=4,"Proficiente",AA256=5,"Master")</f>
        <v>Competente</v>
      </c>
      <c r="AC256" s="17">
        <v>2</v>
      </c>
      <c r="AD256" s="17" t="str" cm="1">
        <f t="array" ref="AD256">_xlfn.IFS(AC256=0,"Prenovato",AC256=1,"Novato",AC256=2,"Principiante avanzado",AC256=3,"Competente",AC256=4,"Proficiente",AC256=5,"Master")</f>
        <v>Principiante avanzado</v>
      </c>
      <c r="AE256" s="17" t="s">
        <v>344</v>
      </c>
    </row>
    <row r="257" spans="1:31" x14ac:dyDescent="0.25">
      <c r="A257" t="s">
        <v>206</v>
      </c>
      <c r="B257" t="s">
        <v>218</v>
      </c>
      <c r="C257" t="s">
        <v>185</v>
      </c>
      <c r="D257" t="s">
        <v>223</v>
      </c>
      <c r="E257" t="s">
        <v>299</v>
      </c>
      <c r="F257" t="s">
        <v>316</v>
      </c>
      <c r="G257" t="s">
        <v>332</v>
      </c>
      <c r="H257" s="4"/>
      <c r="I257" s="1">
        <f t="shared" ca="1" si="16"/>
        <v>1483</v>
      </c>
      <c r="J257" s="1" t="str">
        <f t="shared" ca="1" si="17"/>
        <v>3. Mayor a 6 meses</v>
      </c>
      <c r="K257" t="str">
        <f t="shared" si="18"/>
        <v>NO</v>
      </c>
      <c r="L257" t="s">
        <v>222</v>
      </c>
      <c r="M257" t="s">
        <v>57</v>
      </c>
      <c r="N257" t="s">
        <v>29</v>
      </c>
      <c r="O257" t="s">
        <v>29</v>
      </c>
      <c r="P257" t="str">
        <f t="shared" si="19"/>
        <v>MARTIN ENRIQUE CALVO CCAPAProgramaciónEVALUACION ANTERIOR</v>
      </c>
      <c r="Q257" t="str">
        <f>BASE[[#This Row],[NombresCalificado]]&amp;BASE[[#This Row],[TipoEvaluacion]]</f>
        <v>MARTIN ENRIQUE CALVO CCAPAEVALUACION ANTERIOR</v>
      </c>
      <c r="R257">
        <v>3</v>
      </c>
      <c r="S257" t="s">
        <v>5</v>
      </c>
      <c r="T257" t="s">
        <v>21</v>
      </c>
      <c r="U257" s="17">
        <v>3</v>
      </c>
      <c r="V257" s="17" t="str" cm="1">
        <f t="array" ref="V257">_xlfn.IFS(U257=0,"Prenovato",U257=1,"Novato",U257=2,"Principiante avanzado",U257=3,"Competente",U257=4,"Proficiente",U257=5,"Master")</f>
        <v>Competente</v>
      </c>
      <c r="W257" s="17">
        <v>3</v>
      </c>
      <c r="X257" s="17" t="str" cm="1">
        <f t="array" ref="X257">_xlfn.IFS(W257=0,"No evidenciado",W257=1,"Novato",W257=2,"Principiante avanzado",W257=3,"Competente",W257=4,"Proficiente",W257=5,"Master")</f>
        <v>Competente</v>
      </c>
      <c r="Y257" s="17">
        <v>3</v>
      </c>
      <c r="Z257" s="17" t="str" cm="1">
        <f t="array" ref="Z257">_xlfn.IFS(Y257=0,"No evidenciado",Y257=1,"Novato",Y257=2,"Principiante avanzado",Y257=3,"Competente",Y257=4,"Proficiente",Y257=5,"Master")</f>
        <v>Competente</v>
      </c>
      <c r="AA257" s="17">
        <v>3</v>
      </c>
      <c r="AB257" s="17" t="str" cm="1">
        <f t="array" ref="AB257">_xlfn.IFS(AA257=0,"No evidenciado",AA257=1,"Novato",AA257=2,"Principiante avanzado",AA257=3,"Competente",AA257=4,"Proficiente",AA257=5,"Master")</f>
        <v>Competente</v>
      </c>
      <c r="AC257" s="17">
        <v>3</v>
      </c>
      <c r="AD257" s="17" t="str" cm="1">
        <f t="array" ref="AD257">_xlfn.IFS(AC257=0,"Prenovato",AC257=1,"Novato",AC257=2,"Principiante avanzado",AC257=3,"Competente",AC257=4,"Proficiente",AC257=5,"Master")</f>
        <v>Competente</v>
      </c>
      <c r="AE257" s="17" t="s">
        <v>344</v>
      </c>
    </row>
    <row r="258" spans="1:31" x14ac:dyDescent="0.25">
      <c r="A258" t="s">
        <v>206</v>
      </c>
      <c r="B258" t="s">
        <v>218</v>
      </c>
      <c r="C258" t="s">
        <v>185</v>
      </c>
      <c r="D258" t="s">
        <v>223</v>
      </c>
      <c r="E258" t="s">
        <v>299</v>
      </c>
      <c r="F258" t="s">
        <v>316</v>
      </c>
      <c r="G258" t="s">
        <v>332</v>
      </c>
      <c r="H258" s="4"/>
      <c r="I258" s="1">
        <f t="shared" ca="1" si="16"/>
        <v>1483</v>
      </c>
      <c r="J258" s="1" t="str">
        <f t="shared" ca="1" si="17"/>
        <v>3. Mayor a 6 meses</v>
      </c>
      <c r="K258" t="str">
        <f t="shared" si="18"/>
        <v>NO</v>
      </c>
      <c r="L258" t="s">
        <v>222</v>
      </c>
      <c r="M258" t="s">
        <v>265</v>
      </c>
      <c r="N258" t="s">
        <v>187</v>
      </c>
      <c r="O258" t="s">
        <v>188</v>
      </c>
      <c r="P258" t="str">
        <f t="shared" si="19"/>
        <v>MARTIN ENRIQUE CALVO CCAPAJavaEVALUACION ANTERIOR</v>
      </c>
      <c r="Q258" t="str">
        <f>BASE[[#This Row],[NombresCalificado]]&amp;BASE[[#This Row],[TipoEvaluacion]]</f>
        <v>MARTIN ENRIQUE CALVO CCAPAEVALUACION ANTERIOR</v>
      </c>
      <c r="R258">
        <v>2</v>
      </c>
      <c r="S258" t="s">
        <v>4</v>
      </c>
      <c r="T258" t="s">
        <v>21</v>
      </c>
      <c r="U258" s="17">
        <v>3</v>
      </c>
      <c r="V258" s="17" t="str" cm="1">
        <f t="array" ref="V258">_xlfn.IFS(U258=0,"Prenovato",U258=1,"Novato",U258=2,"Principiante avanzado",U258=3,"Competente",U258=4,"Proficiente",U258=5,"Master")</f>
        <v>Competente</v>
      </c>
      <c r="W258" s="17">
        <v>3</v>
      </c>
      <c r="X258" s="17" t="str" cm="1">
        <f t="array" ref="X258">_xlfn.IFS(W258=0,"No evidenciado",W258=1,"Novato",W258=2,"Principiante avanzado",W258=3,"Competente",W258=4,"Proficiente",W258=5,"Master")</f>
        <v>Competente</v>
      </c>
      <c r="Y258" s="17">
        <v>3</v>
      </c>
      <c r="Z258" s="17" t="str" cm="1">
        <f t="array" ref="Z258">_xlfn.IFS(Y258=0,"No evidenciado",Y258=1,"Novato",Y258=2,"Principiante avanzado",Y258=3,"Competente",Y258=4,"Proficiente",Y258=5,"Master")</f>
        <v>Competente</v>
      </c>
      <c r="AA258" s="17">
        <v>3</v>
      </c>
      <c r="AB258" s="17" t="str" cm="1">
        <f t="array" ref="AB258">_xlfn.IFS(AA258=0,"No evidenciado",AA258=1,"Novato",AA258=2,"Principiante avanzado",AA258=3,"Competente",AA258=4,"Proficiente",AA258=5,"Master")</f>
        <v>Competente</v>
      </c>
      <c r="AC258" s="17">
        <v>3</v>
      </c>
      <c r="AD258" s="17" t="str" cm="1">
        <f t="array" ref="AD258">_xlfn.IFS(AC258=0,"Prenovato",AC258=1,"Novato",AC258=2,"Principiante avanzado",AC258=3,"Competente",AC258=4,"Proficiente",AC258=5,"Master")</f>
        <v>Competente</v>
      </c>
      <c r="AE258" s="17" t="s">
        <v>344</v>
      </c>
    </row>
    <row r="259" spans="1:31" x14ac:dyDescent="0.25">
      <c r="A259" t="s">
        <v>206</v>
      </c>
      <c r="B259" t="s">
        <v>218</v>
      </c>
      <c r="C259" t="s">
        <v>185</v>
      </c>
      <c r="D259" t="s">
        <v>223</v>
      </c>
      <c r="E259" t="s">
        <v>299</v>
      </c>
      <c r="F259" t="s">
        <v>316</v>
      </c>
      <c r="G259" t="s">
        <v>332</v>
      </c>
      <c r="H259" s="4"/>
      <c r="I259" s="1">
        <f t="shared" ca="1" si="16"/>
        <v>1483</v>
      </c>
      <c r="J259" s="1" t="str">
        <f t="shared" ca="1" si="17"/>
        <v>3. Mayor a 6 meses</v>
      </c>
      <c r="K259" t="str">
        <f t="shared" si="18"/>
        <v>NO</v>
      </c>
      <c r="L259" t="s">
        <v>222</v>
      </c>
      <c r="M259" t="s">
        <v>266</v>
      </c>
      <c r="N259" t="s">
        <v>29</v>
      </c>
      <c r="O259" t="s">
        <v>29</v>
      </c>
      <c r="P259" t="str">
        <f t="shared" si="19"/>
        <v>MARTIN ENRIQUE CALVO CCAPADiseño de patronesEVALUACION ANTERIOR</v>
      </c>
      <c r="Q259" t="str">
        <f>BASE[[#This Row],[NombresCalificado]]&amp;BASE[[#This Row],[TipoEvaluacion]]</f>
        <v>MARTIN ENRIQUE CALVO CCAPAEVALUACION ANTERIOR</v>
      </c>
      <c r="R259">
        <v>3</v>
      </c>
      <c r="S259" t="s">
        <v>5</v>
      </c>
      <c r="T259" t="s">
        <v>21</v>
      </c>
      <c r="U259" s="17">
        <v>3</v>
      </c>
      <c r="V259" s="17" t="str" cm="1">
        <f t="array" ref="V259">_xlfn.IFS(U259=0,"Prenovato",U259=1,"Novato",U259=2,"Principiante avanzado",U259=3,"Competente",U259=4,"Proficiente",U259=5,"Master")</f>
        <v>Competente</v>
      </c>
      <c r="W259" s="17">
        <v>3</v>
      </c>
      <c r="X259" s="17" t="str" cm="1">
        <f t="array" ref="X259">_xlfn.IFS(W259=0,"No evidenciado",W259=1,"Novato",W259=2,"Principiante avanzado",W259=3,"Competente",W259=4,"Proficiente",W259=5,"Master")</f>
        <v>Competente</v>
      </c>
      <c r="Y259" s="17">
        <v>3</v>
      </c>
      <c r="Z259" s="17" t="str" cm="1">
        <f t="array" ref="Z259">_xlfn.IFS(Y259=0,"No evidenciado",Y259=1,"Novato",Y259=2,"Principiante avanzado",Y259=3,"Competente",Y259=4,"Proficiente",Y259=5,"Master")</f>
        <v>Competente</v>
      </c>
      <c r="AA259" s="17">
        <v>3</v>
      </c>
      <c r="AB259" s="17" t="str" cm="1">
        <f t="array" ref="AB259">_xlfn.IFS(AA259=0,"No evidenciado",AA259=1,"Novato",AA259=2,"Principiante avanzado",AA259=3,"Competente",AA259=4,"Proficiente",AA259=5,"Master")</f>
        <v>Competente</v>
      </c>
      <c r="AC259" s="17">
        <v>3</v>
      </c>
      <c r="AD259" s="17" t="str" cm="1">
        <f t="array" ref="AD259">_xlfn.IFS(AC259=0,"Prenovato",AC259=1,"Novato",AC259=2,"Principiante avanzado",AC259=3,"Competente",AC259=4,"Proficiente",AC259=5,"Master")</f>
        <v>Competente</v>
      </c>
      <c r="AE259" s="17" t="s">
        <v>344</v>
      </c>
    </row>
    <row r="260" spans="1:31" x14ac:dyDescent="0.25">
      <c r="A260" t="s">
        <v>206</v>
      </c>
      <c r="B260" t="s">
        <v>218</v>
      </c>
      <c r="C260" t="s">
        <v>185</v>
      </c>
      <c r="D260" t="s">
        <v>223</v>
      </c>
      <c r="E260" t="s">
        <v>299</v>
      </c>
      <c r="F260" t="s">
        <v>316</v>
      </c>
      <c r="G260" t="s">
        <v>332</v>
      </c>
      <c r="H260" s="4"/>
      <c r="I260" s="1">
        <f t="shared" ca="1" si="16"/>
        <v>1483</v>
      </c>
      <c r="J260" s="1" t="str">
        <f t="shared" ca="1" si="17"/>
        <v>3. Mayor a 6 meses</v>
      </c>
      <c r="K260" t="str">
        <f t="shared" si="18"/>
        <v>NO</v>
      </c>
      <c r="L260" t="s">
        <v>222</v>
      </c>
      <c r="M260" t="s">
        <v>270</v>
      </c>
      <c r="N260" t="s">
        <v>29</v>
      </c>
      <c r="O260" t="s">
        <v>29</v>
      </c>
      <c r="P260" t="str">
        <f t="shared" si="19"/>
        <v>MARTIN ENRIQUE CALVO CCAPAArquitectura de soluciónEVALUACION ANTERIOR</v>
      </c>
      <c r="Q260" t="str">
        <f>BASE[[#This Row],[NombresCalificado]]&amp;BASE[[#This Row],[TipoEvaluacion]]</f>
        <v>MARTIN ENRIQUE CALVO CCAPAEVALUACION ANTERIOR</v>
      </c>
      <c r="R260">
        <v>3</v>
      </c>
      <c r="S260" t="s">
        <v>5</v>
      </c>
      <c r="T260" t="s">
        <v>21</v>
      </c>
      <c r="U260" s="17">
        <v>3</v>
      </c>
      <c r="V260" s="17" t="str" cm="1">
        <f t="array" ref="V260">_xlfn.IFS(U260=0,"Prenovato",U260=1,"Novato",U260=2,"Principiante avanzado",U260=3,"Competente",U260=4,"Proficiente",U260=5,"Master")</f>
        <v>Competente</v>
      </c>
      <c r="W260" s="17">
        <v>3</v>
      </c>
      <c r="X260" s="17" t="str" cm="1">
        <f t="array" ref="X260">_xlfn.IFS(W260=0,"No evidenciado",W260=1,"Novato",W260=2,"Principiante avanzado",W260=3,"Competente",W260=4,"Proficiente",W260=5,"Master")</f>
        <v>Competente</v>
      </c>
      <c r="Y260" s="17">
        <v>3</v>
      </c>
      <c r="Z260" s="17" t="str" cm="1">
        <f t="array" ref="Z260">_xlfn.IFS(Y260=0,"No evidenciado",Y260=1,"Novato",Y260=2,"Principiante avanzado",Y260=3,"Competente",Y260=4,"Proficiente",Y260=5,"Master")</f>
        <v>Competente</v>
      </c>
      <c r="AA260" s="17">
        <v>3</v>
      </c>
      <c r="AB260" s="17" t="str" cm="1">
        <f t="array" ref="AB260">_xlfn.IFS(AA260=0,"No evidenciado",AA260=1,"Novato",AA260=2,"Principiante avanzado",AA260=3,"Competente",AA260=4,"Proficiente",AA260=5,"Master")</f>
        <v>Competente</v>
      </c>
      <c r="AC260" s="17">
        <v>3</v>
      </c>
      <c r="AD260" s="17" t="str" cm="1">
        <f t="array" ref="AD260">_xlfn.IFS(AC260=0,"Prenovato",AC260=1,"Novato",AC260=2,"Principiante avanzado",AC260=3,"Competente",AC260=4,"Proficiente",AC260=5,"Master")</f>
        <v>Competente</v>
      </c>
      <c r="AE260" s="17" t="s">
        <v>344</v>
      </c>
    </row>
    <row r="261" spans="1:31" x14ac:dyDescent="0.25">
      <c r="A261" t="s">
        <v>206</v>
      </c>
      <c r="B261" t="s">
        <v>218</v>
      </c>
      <c r="C261" t="s">
        <v>185</v>
      </c>
      <c r="D261" t="s">
        <v>223</v>
      </c>
      <c r="E261" t="s">
        <v>299</v>
      </c>
      <c r="F261" t="s">
        <v>316</v>
      </c>
      <c r="G261" t="s">
        <v>332</v>
      </c>
      <c r="H261" s="4"/>
      <c r="I261" s="1">
        <f t="shared" ca="1" si="16"/>
        <v>1483</v>
      </c>
      <c r="J261" s="1" t="str">
        <f t="shared" ca="1" si="17"/>
        <v>3. Mayor a 6 meses</v>
      </c>
      <c r="K261" t="str">
        <f t="shared" si="18"/>
        <v>NO</v>
      </c>
      <c r="L261" t="s">
        <v>222</v>
      </c>
      <c r="M261" t="s">
        <v>194</v>
      </c>
      <c r="N261" t="s">
        <v>29</v>
      </c>
      <c r="O261" t="s">
        <v>29</v>
      </c>
      <c r="P261" t="str">
        <f t="shared" si="19"/>
        <v>MARTIN ENRIQUE CALVO CCAPAIntegración de sistemasEVALUACION ANTERIOR</v>
      </c>
      <c r="Q261" t="str">
        <f>BASE[[#This Row],[NombresCalificado]]&amp;BASE[[#This Row],[TipoEvaluacion]]</f>
        <v>MARTIN ENRIQUE CALVO CCAPAEVALUACION ANTERIOR</v>
      </c>
      <c r="R261">
        <v>3</v>
      </c>
      <c r="S261" t="s">
        <v>5</v>
      </c>
      <c r="T261" t="s">
        <v>21</v>
      </c>
      <c r="U261" s="17">
        <v>3</v>
      </c>
      <c r="V261" s="17" t="str" cm="1">
        <f t="array" ref="V261">_xlfn.IFS(U261=0,"Prenovato",U261=1,"Novato",U261=2,"Principiante avanzado",U261=3,"Competente",U261=4,"Proficiente",U261=5,"Master")</f>
        <v>Competente</v>
      </c>
      <c r="W261" s="17">
        <v>3</v>
      </c>
      <c r="X261" s="17" t="str" cm="1">
        <f t="array" ref="X261">_xlfn.IFS(W261=0,"No evidenciado",W261=1,"Novato",W261=2,"Principiante avanzado",W261=3,"Competente",W261=4,"Proficiente",W261=5,"Master")</f>
        <v>Competente</v>
      </c>
      <c r="Y261" s="17">
        <v>3</v>
      </c>
      <c r="Z261" s="17" t="str" cm="1">
        <f t="array" ref="Z261">_xlfn.IFS(Y261=0,"No evidenciado",Y261=1,"Novato",Y261=2,"Principiante avanzado",Y261=3,"Competente",Y261=4,"Proficiente",Y261=5,"Master")</f>
        <v>Competente</v>
      </c>
      <c r="AA261" s="17">
        <v>3</v>
      </c>
      <c r="AB261" s="17" t="str" cm="1">
        <f t="array" ref="AB261">_xlfn.IFS(AA261=0,"No evidenciado",AA261=1,"Novato",AA261=2,"Principiante avanzado",AA261=3,"Competente",AA261=4,"Proficiente",AA261=5,"Master")</f>
        <v>Competente</v>
      </c>
      <c r="AC261" s="17">
        <v>3</v>
      </c>
      <c r="AD261" s="17" t="str" cm="1">
        <f t="array" ref="AD261">_xlfn.IFS(AC261=0,"Prenovato",AC261=1,"Novato",AC261=2,"Principiante avanzado",AC261=3,"Competente",AC261=4,"Proficiente",AC261=5,"Master")</f>
        <v>Competente</v>
      </c>
      <c r="AE261" s="17" t="s">
        <v>344</v>
      </c>
    </row>
    <row r="262" spans="1:31" x14ac:dyDescent="0.25">
      <c r="A262" t="s">
        <v>206</v>
      </c>
      <c r="B262" t="s">
        <v>218</v>
      </c>
      <c r="C262" t="s">
        <v>185</v>
      </c>
      <c r="D262" t="s">
        <v>223</v>
      </c>
      <c r="E262" t="s">
        <v>299</v>
      </c>
      <c r="F262" t="s">
        <v>316</v>
      </c>
      <c r="G262" t="s">
        <v>332</v>
      </c>
      <c r="H262" s="4"/>
      <c r="I262" s="1">
        <f t="shared" ca="1" si="16"/>
        <v>1483</v>
      </c>
      <c r="J262" s="1" t="str">
        <f t="shared" ca="1" si="17"/>
        <v>3. Mayor a 6 meses</v>
      </c>
      <c r="K262" t="str">
        <f t="shared" si="18"/>
        <v>NO</v>
      </c>
      <c r="L262" t="s">
        <v>222</v>
      </c>
      <c r="M262" t="s">
        <v>271</v>
      </c>
      <c r="N262" t="s">
        <v>29</v>
      </c>
      <c r="O262" t="s">
        <v>29</v>
      </c>
      <c r="P262" t="str">
        <f t="shared" si="19"/>
        <v>MARTIN ENRIQUE CALVO CCAPACloudEVALUACION ANTERIOR</v>
      </c>
      <c r="Q262" t="str">
        <f>BASE[[#This Row],[NombresCalificado]]&amp;BASE[[#This Row],[TipoEvaluacion]]</f>
        <v>MARTIN ENRIQUE CALVO CCAPAEVALUACION ANTERIOR</v>
      </c>
      <c r="R262">
        <v>3</v>
      </c>
      <c r="S262" t="s">
        <v>5</v>
      </c>
      <c r="T262" t="s">
        <v>21</v>
      </c>
      <c r="U262" s="17">
        <v>3</v>
      </c>
      <c r="V262" s="17" t="str" cm="1">
        <f t="array" ref="V262">_xlfn.IFS(U262=0,"Prenovato",U262=1,"Novato",U262=2,"Principiante avanzado",U262=3,"Competente",U262=4,"Proficiente",U262=5,"Master")</f>
        <v>Competente</v>
      </c>
      <c r="W262" s="17">
        <v>3</v>
      </c>
      <c r="X262" s="17" t="str" cm="1">
        <f t="array" ref="X262">_xlfn.IFS(W262=0,"No evidenciado",W262=1,"Novato",W262=2,"Principiante avanzado",W262=3,"Competente",W262=4,"Proficiente",W262=5,"Master")</f>
        <v>Competente</v>
      </c>
      <c r="Y262" s="17">
        <v>3</v>
      </c>
      <c r="Z262" s="17" t="str" cm="1">
        <f t="array" ref="Z262">_xlfn.IFS(Y262=0,"No evidenciado",Y262=1,"Novato",Y262=2,"Principiante avanzado",Y262=3,"Competente",Y262=4,"Proficiente",Y262=5,"Master")</f>
        <v>Competente</v>
      </c>
      <c r="AA262" s="17">
        <v>3</v>
      </c>
      <c r="AB262" s="17" t="str" cm="1">
        <f t="array" ref="AB262">_xlfn.IFS(AA262=0,"No evidenciado",AA262=1,"Novato",AA262=2,"Principiante avanzado",AA262=3,"Competente",AA262=4,"Proficiente",AA262=5,"Master")</f>
        <v>Competente</v>
      </c>
      <c r="AC262" s="17">
        <v>3</v>
      </c>
      <c r="AD262" s="17" t="str" cm="1">
        <f t="array" ref="AD262">_xlfn.IFS(AC262=0,"Prenovato",AC262=1,"Novato",AC262=2,"Principiante avanzado",AC262=3,"Competente",AC262=4,"Proficiente",AC262=5,"Master")</f>
        <v>Competente</v>
      </c>
      <c r="AE262" s="17" t="s">
        <v>344</v>
      </c>
    </row>
    <row r="263" spans="1:31" x14ac:dyDescent="0.25">
      <c r="A263" t="s">
        <v>206</v>
      </c>
      <c r="B263" t="s">
        <v>218</v>
      </c>
      <c r="C263" t="s">
        <v>185</v>
      </c>
      <c r="D263" t="s">
        <v>223</v>
      </c>
      <c r="E263" t="s">
        <v>299</v>
      </c>
      <c r="F263" t="s">
        <v>316</v>
      </c>
      <c r="G263" t="s">
        <v>332</v>
      </c>
      <c r="H263" s="4"/>
      <c r="I263" s="1">
        <f t="shared" ca="1" si="16"/>
        <v>1483</v>
      </c>
      <c r="J263" s="1" t="str">
        <f t="shared" ca="1" si="17"/>
        <v>3. Mayor a 6 meses</v>
      </c>
      <c r="K263" t="str">
        <f t="shared" si="18"/>
        <v>NO</v>
      </c>
      <c r="L263" t="s">
        <v>222</v>
      </c>
      <c r="M263" t="s">
        <v>193</v>
      </c>
      <c r="N263" t="s">
        <v>187</v>
      </c>
      <c r="O263" t="s">
        <v>188</v>
      </c>
      <c r="P263" t="str">
        <f t="shared" si="19"/>
        <v>MARTIN ENRIQUE CALVO CCAPAPruebas para desarrolladoresEVALUACION ANTERIOR</v>
      </c>
      <c r="Q263" t="str">
        <f>BASE[[#This Row],[NombresCalificado]]&amp;BASE[[#This Row],[TipoEvaluacion]]</f>
        <v>MARTIN ENRIQUE CALVO CCAPAEVALUACION ANTERIOR</v>
      </c>
      <c r="R263">
        <v>3</v>
      </c>
      <c r="S263" t="s">
        <v>5</v>
      </c>
      <c r="T263" t="s">
        <v>21</v>
      </c>
      <c r="U263" s="17">
        <v>3</v>
      </c>
      <c r="V263" s="17" t="str" cm="1">
        <f t="array" ref="V263">_xlfn.IFS(U263=0,"Prenovato",U263=1,"Novato",U263=2,"Principiante avanzado",U263=3,"Competente",U263=4,"Proficiente",U263=5,"Master")</f>
        <v>Competente</v>
      </c>
      <c r="W263" s="17">
        <v>3</v>
      </c>
      <c r="X263" s="17" t="str" cm="1">
        <f t="array" ref="X263">_xlfn.IFS(W263=0,"No evidenciado",W263=1,"Novato",W263=2,"Principiante avanzado",W263=3,"Competente",W263=4,"Proficiente",W263=5,"Master")</f>
        <v>Competente</v>
      </c>
      <c r="Y263" s="17">
        <v>3</v>
      </c>
      <c r="Z263" s="17" t="str" cm="1">
        <f t="array" ref="Z263">_xlfn.IFS(Y263=0,"No evidenciado",Y263=1,"Novato",Y263=2,"Principiante avanzado",Y263=3,"Competente",Y263=4,"Proficiente",Y263=5,"Master")</f>
        <v>Competente</v>
      </c>
      <c r="AA263" s="17">
        <v>3</v>
      </c>
      <c r="AB263" s="17" t="str" cm="1">
        <f t="array" ref="AB263">_xlfn.IFS(AA263=0,"No evidenciado",AA263=1,"Novato",AA263=2,"Principiante avanzado",AA263=3,"Competente",AA263=4,"Proficiente",AA263=5,"Master")</f>
        <v>Competente</v>
      </c>
      <c r="AC263" s="17">
        <v>3</v>
      </c>
      <c r="AD263" s="17" t="str" cm="1">
        <f t="array" ref="AD263">_xlfn.IFS(AC263=0,"Prenovato",AC263=1,"Novato",AC263=2,"Principiante avanzado",AC263=3,"Competente",AC263=4,"Proficiente",AC263=5,"Master")</f>
        <v>Competente</v>
      </c>
      <c r="AE263" s="17" t="s">
        <v>344</v>
      </c>
    </row>
    <row r="264" spans="1:31" x14ac:dyDescent="0.25">
      <c r="A264" t="s">
        <v>206</v>
      </c>
      <c r="B264" t="s">
        <v>218</v>
      </c>
      <c r="C264" t="s">
        <v>185</v>
      </c>
      <c r="D264" t="s">
        <v>223</v>
      </c>
      <c r="E264" t="s">
        <v>299</v>
      </c>
      <c r="F264" t="s">
        <v>316</v>
      </c>
      <c r="G264" t="s">
        <v>332</v>
      </c>
      <c r="H264" s="4"/>
      <c r="I264" s="1">
        <f t="shared" ca="1" si="16"/>
        <v>1483</v>
      </c>
      <c r="J264" s="1" t="str">
        <f t="shared" ca="1" si="17"/>
        <v>3. Mayor a 6 meses</v>
      </c>
      <c r="K264" t="str">
        <f t="shared" si="18"/>
        <v>NO</v>
      </c>
      <c r="L264" t="s">
        <v>222</v>
      </c>
      <c r="M264" t="s">
        <v>268</v>
      </c>
      <c r="N264" t="s">
        <v>188</v>
      </c>
      <c r="O264" t="s">
        <v>188</v>
      </c>
      <c r="P264" t="str">
        <f t="shared" si="19"/>
        <v>MARTIN ENRIQUE CALVO CCAPAGobernanza de TIEVALUACION ANTERIOR</v>
      </c>
      <c r="Q264" t="str">
        <f>BASE[[#This Row],[NombresCalificado]]&amp;BASE[[#This Row],[TipoEvaluacion]]</f>
        <v>MARTIN ENRIQUE CALVO CCAPAEVALUACION ANTERIOR</v>
      </c>
      <c r="R264">
        <v>2</v>
      </c>
      <c r="S264" t="s">
        <v>4</v>
      </c>
      <c r="T264" t="s">
        <v>21</v>
      </c>
      <c r="U264" s="17">
        <v>3</v>
      </c>
      <c r="V264" s="17" t="str" cm="1">
        <f t="array" ref="V264">_xlfn.IFS(U264=0,"Prenovato",U264=1,"Novato",U264=2,"Principiante avanzado",U264=3,"Competente",U264=4,"Proficiente",U264=5,"Master")</f>
        <v>Competente</v>
      </c>
      <c r="W264" s="17">
        <v>3</v>
      </c>
      <c r="X264" s="17" t="str" cm="1">
        <f t="array" ref="X264">_xlfn.IFS(W264=0,"No evidenciado",W264=1,"Novato",W264=2,"Principiante avanzado",W264=3,"Competente",W264=4,"Proficiente",W264=5,"Master")</f>
        <v>Competente</v>
      </c>
      <c r="Y264" s="17">
        <v>3</v>
      </c>
      <c r="Z264" s="17" t="str" cm="1">
        <f t="array" ref="Z264">_xlfn.IFS(Y264=0,"No evidenciado",Y264=1,"Novato",Y264=2,"Principiante avanzado",Y264=3,"Competente",Y264=4,"Proficiente",Y264=5,"Master")</f>
        <v>Competente</v>
      </c>
      <c r="AA264" s="17">
        <v>3</v>
      </c>
      <c r="AB264" s="17" t="str" cm="1">
        <f t="array" ref="AB264">_xlfn.IFS(AA264=0,"No evidenciado",AA264=1,"Novato",AA264=2,"Principiante avanzado",AA264=3,"Competente",AA264=4,"Proficiente",AA264=5,"Master")</f>
        <v>Competente</v>
      </c>
      <c r="AC264" s="17">
        <v>3</v>
      </c>
      <c r="AD264" s="17" t="str" cm="1">
        <f t="array" ref="AD264">_xlfn.IFS(AC264=0,"Prenovato",AC264=1,"Novato",AC264=2,"Principiante avanzado",AC264=3,"Competente",AC264=4,"Proficiente",AC264=5,"Master")</f>
        <v>Competente</v>
      </c>
      <c r="AE264" s="17" t="s">
        <v>344</v>
      </c>
    </row>
    <row r="265" spans="1:31" x14ac:dyDescent="0.25">
      <c r="A265" t="s">
        <v>206</v>
      </c>
      <c r="B265" t="s">
        <v>218</v>
      </c>
      <c r="C265" t="s">
        <v>185</v>
      </c>
      <c r="D265" t="s">
        <v>223</v>
      </c>
      <c r="E265" t="s">
        <v>299</v>
      </c>
      <c r="F265" t="s">
        <v>316</v>
      </c>
      <c r="G265" t="s">
        <v>332</v>
      </c>
      <c r="H265" s="4"/>
      <c r="I265" s="1">
        <f t="shared" ca="1" si="16"/>
        <v>1483</v>
      </c>
      <c r="J265" s="1" t="str">
        <f t="shared" ca="1" si="17"/>
        <v>3. Mayor a 6 meses</v>
      </c>
      <c r="K265" t="str">
        <f t="shared" si="18"/>
        <v>NO</v>
      </c>
      <c r="L265" t="s">
        <v>222</v>
      </c>
      <c r="M265" t="s">
        <v>192</v>
      </c>
      <c r="N265" t="s">
        <v>187</v>
      </c>
      <c r="O265" t="s">
        <v>188</v>
      </c>
      <c r="P265" t="str">
        <f t="shared" si="19"/>
        <v>MARTIN ENRIQUE CALVO CCAPASREEVALUACION ANTERIOR</v>
      </c>
      <c r="Q265" t="str">
        <f>BASE[[#This Row],[NombresCalificado]]&amp;BASE[[#This Row],[TipoEvaluacion]]</f>
        <v>MARTIN ENRIQUE CALVO CCAPAEVALUACION ANTERIOR</v>
      </c>
      <c r="R265">
        <v>2</v>
      </c>
      <c r="S265" t="s">
        <v>4</v>
      </c>
      <c r="T265" t="s">
        <v>21</v>
      </c>
      <c r="U265" s="17">
        <v>3</v>
      </c>
      <c r="V265" s="17" t="str" cm="1">
        <f t="array" ref="V265">_xlfn.IFS(U265=0,"Prenovato",U265=1,"Novato",U265=2,"Principiante avanzado",U265=3,"Competente",U265=4,"Proficiente",U265=5,"Master")</f>
        <v>Competente</v>
      </c>
      <c r="W265" s="17">
        <v>3</v>
      </c>
      <c r="X265" s="17" t="str" cm="1">
        <f t="array" ref="X265">_xlfn.IFS(W265=0,"No evidenciado",W265=1,"Novato",W265=2,"Principiante avanzado",W265=3,"Competente",W265=4,"Proficiente",W265=5,"Master")</f>
        <v>Competente</v>
      </c>
      <c r="Y265" s="17">
        <v>3</v>
      </c>
      <c r="Z265" s="17" t="str" cm="1">
        <f t="array" ref="Z265">_xlfn.IFS(Y265=0,"No evidenciado",Y265=1,"Novato",Y265=2,"Principiante avanzado",Y265=3,"Competente",Y265=4,"Proficiente",Y265=5,"Master")</f>
        <v>Competente</v>
      </c>
      <c r="AA265" s="17">
        <v>3</v>
      </c>
      <c r="AB265" s="17" t="str" cm="1">
        <f t="array" ref="AB265">_xlfn.IFS(AA265=0,"No evidenciado",AA265=1,"Novato",AA265=2,"Principiante avanzado",AA265=3,"Competente",AA265=4,"Proficiente",AA265=5,"Master")</f>
        <v>Competente</v>
      </c>
      <c r="AC265" s="17">
        <v>3</v>
      </c>
      <c r="AD265" s="17" t="str" cm="1">
        <f t="array" ref="AD265">_xlfn.IFS(AC265=0,"Prenovato",AC265=1,"Novato",AC265=2,"Principiante avanzado",AC265=3,"Competente",AC265=4,"Proficiente",AC265=5,"Master")</f>
        <v>Competente</v>
      </c>
      <c r="AE265" s="17" t="s">
        <v>344</v>
      </c>
    </row>
    <row r="266" spans="1:31" x14ac:dyDescent="0.25">
      <c r="A266" t="s">
        <v>206</v>
      </c>
      <c r="B266" t="s">
        <v>218</v>
      </c>
      <c r="C266" t="s">
        <v>185</v>
      </c>
      <c r="D266" t="s">
        <v>223</v>
      </c>
      <c r="E266" t="s">
        <v>299</v>
      </c>
      <c r="F266" t="s">
        <v>316</v>
      </c>
      <c r="G266" t="s">
        <v>332</v>
      </c>
      <c r="H266" s="4"/>
      <c r="I266" s="1">
        <f t="shared" ca="1" si="16"/>
        <v>1483</v>
      </c>
      <c r="J266" s="1" t="str">
        <f t="shared" ca="1" si="17"/>
        <v>3. Mayor a 6 meses</v>
      </c>
      <c r="K266" t="str">
        <f t="shared" si="18"/>
        <v>NO</v>
      </c>
      <c r="L266" t="s">
        <v>222</v>
      </c>
      <c r="M266" t="s">
        <v>267</v>
      </c>
      <c r="N266" t="s">
        <v>188</v>
      </c>
      <c r="O266" t="s">
        <v>188</v>
      </c>
      <c r="P266" t="str">
        <f t="shared" si="19"/>
        <v>MARTIN ENRIQUE CALVO CCAPASistemas operativos y redesEVALUACION ANTERIOR</v>
      </c>
      <c r="Q266" t="str">
        <f>BASE[[#This Row],[NombresCalificado]]&amp;BASE[[#This Row],[TipoEvaluacion]]</f>
        <v>MARTIN ENRIQUE CALVO CCAPAEVALUACION ANTERIOR</v>
      </c>
      <c r="R266">
        <v>2</v>
      </c>
      <c r="S266" t="s">
        <v>4</v>
      </c>
      <c r="T266" t="s">
        <v>21</v>
      </c>
      <c r="U266" s="17">
        <v>3</v>
      </c>
      <c r="V266" s="17" t="str" cm="1">
        <f t="array" ref="V266">_xlfn.IFS(U266=0,"Prenovato",U266=1,"Novato",U266=2,"Principiante avanzado",U266=3,"Competente",U266=4,"Proficiente",U266=5,"Master")</f>
        <v>Competente</v>
      </c>
      <c r="W266" s="17">
        <v>3</v>
      </c>
      <c r="X266" s="17" t="str" cm="1">
        <f t="array" ref="X266">_xlfn.IFS(W266=0,"No evidenciado",W266=1,"Novato",W266=2,"Principiante avanzado",W266=3,"Competente",W266=4,"Proficiente",W266=5,"Master")</f>
        <v>Competente</v>
      </c>
      <c r="Y266" s="17">
        <v>3</v>
      </c>
      <c r="Z266" s="17" t="str" cm="1">
        <f t="array" ref="Z266">_xlfn.IFS(Y266=0,"No evidenciado",Y266=1,"Novato",Y266=2,"Principiante avanzado",Y266=3,"Competente",Y266=4,"Proficiente",Y266=5,"Master")</f>
        <v>Competente</v>
      </c>
      <c r="AA266" s="17">
        <v>3</v>
      </c>
      <c r="AB266" s="17" t="str" cm="1">
        <f t="array" ref="AB266">_xlfn.IFS(AA266=0,"No evidenciado",AA266=1,"Novato",AA266=2,"Principiante avanzado",AA266=3,"Competente",AA266=4,"Proficiente",AA266=5,"Master")</f>
        <v>Competente</v>
      </c>
      <c r="AC266" s="17">
        <v>3</v>
      </c>
      <c r="AD266" s="17" t="str" cm="1">
        <f t="array" ref="AD266">_xlfn.IFS(AC266=0,"Prenovato",AC266=1,"Novato",AC266=2,"Principiante avanzado",AC266=3,"Competente",AC266=4,"Proficiente",AC266=5,"Master")</f>
        <v>Competente</v>
      </c>
      <c r="AE266" s="17" t="s">
        <v>344</v>
      </c>
    </row>
    <row r="267" spans="1:31" x14ac:dyDescent="0.25">
      <c r="A267" t="s">
        <v>206</v>
      </c>
      <c r="B267" t="s">
        <v>218</v>
      </c>
      <c r="C267" t="s">
        <v>185</v>
      </c>
      <c r="D267" t="s">
        <v>223</v>
      </c>
      <c r="E267" t="s">
        <v>299</v>
      </c>
      <c r="F267" t="s">
        <v>316</v>
      </c>
      <c r="G267" t="s">
        <v>332</v>
      </c>
      <c r="H267" s="4"/>
      <c r="I267" s="1">
        <f t="shared" ca="1" si="16"/>
        <v>1483</v>
      </c>
      <c r="J267" s="1" t="str">
        <f t="shared" ca="1" si="17"/>
        <v>3. Mayor a 6 meses</v>
      </c>
      <c r="K267" t="str">
        <f t="shared" si="18"/>
        <v>NO</v>
      </c>
      <c r="L267" t="s">
        <v>222</v>
      </c>
      <c r="M267" t="s">
        <v>191</v>
      </c>
      <c r="N267" t="s">
        <v>187</v>
      </c>
      <c r="O267" t="s">
        <v>188</v>
      </c>
      <c r="P267" t="str">
        <f t="shared" si="19"/>
        <v>MARTIN ENRIQUE CALVO CCAPASeguridadEVALUACION ANTERIOR</v>
      </c>
      <c r="Q267" t="str">
        <f>BASE[[#This Row],[NombresCalificado]]&amp;BASE[[#This Row],[TipoEvaluacion]]</f>
        <v>MARTIN ENRIQUE CALVO CCAPAEVALUACION ANTERIOR</v>
      </c>
      <c r="R267">
        <v>3</v>
      </c>
      <c r="S267" t="s">
        <v>5</v>
      </c>
      <c r="T267" t="s">
        <v>21</v>
      </c>
      <c r="U267" s="17">
        <v>3</v>
      </c>
      <c r="V267" s="17" t="str" cm="1">
        <f t="array" ref="V267">_xlfn.IFS(U267=0,"Prenovato",U267=1,"Novato",U267=2,"Principiante avanzado",U267=3,"Competente",U267=4,"Proficiente",U267=5,"Master")</f>
        <v>Competente</v>
      </c>
      <c r="W267" s="17">
        <v>3</v>
      </c>
      <c r="X267" s="17" t="str" cm="1">
        <f t="array" ref="X267">_xlfn.IFS(W267=0,"No evidenciado",W267=1,"Novato",W267=2,"Principiante avanzado",W267=3,"Competente",W267=4,"Proficiente",W267=5,"Master")</f>
        <v>Competente</v>
      </c>
      <c r="Y267" s="17">
        <v>3</v>
      </c>
      <c r="Z267" s="17" t="str" cm="1">
        <f t="array" ref="Z267">_xlfn.IFS(Y267=0,"No evidenciado",Y267=1,"Novato",Y267=2,"Principiante avanzado",Y267=3,"Competente",Y267=4,"Proficiente",Y267=5,"Master")</f>
        <v>Competente</v>
      </c>
      <c r="AA267" s="17">
        <v>3</v>
      </c>
      <c r="AB267" s="17" t="str" cm="1">
        <f t="array" ref="AB267">_xlfn.IFS(AA267=0,"No evidenciado",AA267=1,"Novato",AA267=2,"Principiante avanzado",AA267=3,"Competente",AA267=4,"Proficiente",AA267=5,"Master")</f>
        <v>Competente</v>
      </c>
      <c r="AC267" s="17">
        <v>3</v>
      </c>
      <c r="AD267" s="17" t="str" cm="1">
        <f t="array" ref="AD267">_xlfn.IFS(AC267=0,"Prenovato",AC267=1,"Novato",AC267=2,"Principiante avanzado",AC267=3,"Competente",AC267=4,"Proficiente",AC267=5,"Master")</f>
        <v>Competente</v>
      </c>
      <c r="AE267" s="17" t="s">
        <v>344</v>
      </c>
    </row>
    <row r="268" spans="1:31" x14ac:dyDescent="0.25">
      <c r="A268" t="s">
        <v>206</v>
      </c>
      <c r="B268" t="s">
        <v>218</v>
      </c>
      <c r="C268" t="s">
        <v>185</v>
      </c>
      <c r="D268" t="s">
        <v>223</v>
      </c>
      <c r="E268" t="s">
        <v>299</v>
      </c>
      <c r="F268" t="s">
        <v>316</v>
      </c>
      <c r="G268" t="s">
        <v>332</v>
      </c>
      <c r="H268" s="4"/>
      <c r="I268" s="1">
        <f t="shared" ca="1" si="16"/>
        <v>1483</v>
      </c>
      <c r="J268" s="1" t="str">
        <f t="shared" ca="1" si="17"/>
        <v>3. Mayor a 6 meses</v>
      </c>
      <c r="K268" t="str">
        <f t="shared" si="18"/>
        <v>NO</v>
      </c>
      <c r="L268" t="s">
        <v>222</v>
      </c>
      <c r="M268" t="s">
        <v>58</v>
      </c>
      <c r="N268" t="s">
        <v>187</v>
      </c>
      <c r="O268" t="s">
        <v>188</v>
      </c>
      <c r="P268" t="str">
        <f t="shared" si="19"/>
        <v>MARTIN ENRIQUE CALVO CCAPAControl de versionesEVALUACION ANTERIOR</v>
      </c>
      <c r="Q268" t="str">
        <f>BASE[[#This Row],[NombresCalificado]]&amp;BASE[[#This Row],[TipoEvaluacion]]</f>
        <v>MARTIN ENRIQUE CALVO CCAPAEVALUACION ANTERIOR</v>
      </c>
      <c r="R268">
        <v>3</v>
      </c>
      <c r="S268" t="s">
        <v>5</v>
      </c>
      <c r="T268" t="s">
        <v>21</v>
      </c>
      <c r="U268" s="17">
        <v>3</v>
      </c>
      <c r="V268" s="17" t="str" cm="1">
        <f t="array" ref="V268">_xlfn.IFS(U268=0,"Prenovato",U268=1,"Novato",U268=2,"Principiante avanzado",U268=3,"Competente",U268=4,"Proficiente",U268=5,"Master")</f>
        <v>Competente</v>
      </c>
      <c r="W268" s="17">
        <v>3</v>
      </c>
      <c r="X268" s="17" t="str" cm="1">
        <f t="array" ref="X268">_xlfn.IFS(W268=0,"No evidenciado",W268=1,"Novato",W268=2,"Principiante avanzado",W268=3,"Competente",W268=4,"Proficiente",W268=5,"Master")</f>
        <v>Competente</v>
      </c>
      <c r="Y268" s="17">
        <v>3</v>
      </c>
      <c r="Z268" s="17" t="str" cm="1">
        <f t="array" ref="Z268">_xlfn.IFS(Y268=0,"No evidenciado",Y268=1,"Novato",Y268=2,"Principiante avanzado",Y268=3,"Competente",Y268=4,"Proficiente",Y268=5,"Master")</f>
        <v>Competente</v>
      </c>
      <c r="AA268" s="17">
        <v>3</v>
      </c>
      <c r="AB268" s="17" t="str" cm="1">
        <f t="array" ref="AB268">_xlfn.IFS(AA268=0,"No evidenciado",AA268=1,"Novato",AA268=2,"Principiante avanzado",AA268=3,"Competente",AA268=4,"Proficiente",AA268=5,"Master")</f>
        <v>Competente</v>
      </c>
      <c r="AC268" s="17">
        <v>3</v>
      </c>
      <c r="AD268" s="17" t="str" cm="1">
        <f t="array" ref="AD268">_xlfn.IFS(AC268=0,"Prenovato",AC268=1,"Novato",AC268=2,"Principiante avanzado",AC268=3,"Competente",AC268=4,"Proficiente",AC268=5,"Master")</f>
        <v>Competente</v>
      </c>
      <c r="AE268" s="17" t="s">
        <v>344</v>
      </c>
    </row>
    <row r="269" spans="1:31" x14ac:dyDescent="0.25">
      <c r="A269" t="s">
        <v>206</v>
      </c>
      <c r="B269" t="s">
        <v>218</v>
      </c>
      <c r="C269" t="s">
        <v>185</v>
      </c>
      <c r="D269" t="s">
        <v>223</v>
      </c>
      <c r="E269" t="s">
        <v>299</v>
      </c>
      <c r="F269" t="s">
        <v>316</v>
      </c>
      <c r="G269" t="s">
        <v>332</v>
      </c>
      <c r="H269" s="4"/>
      <c r="I269" s="1">
        <f t="shared" ca="1" si="16"/>
        <v>1483</v>
      </c>
      <c r="J269" s="1" t="str">
        <f t="shared" ca="1" si="17"/>
        <v>3. Mayor a 6 meses</v>
      </c>
      <c r="K269" t="str">
        <f t="shared" si="18"/>
        <v>NO</v>
      </c>
      <c r="L269" t="s">
        <v>222</v>
      </c>
      <c r="M269" t="s">
        <v>342</v>
      </c>
      <c r="N269" t="s">
        <v>188</v>
      </c>
      <c r="O269" t="s">
        <v>188</v>
      </c>
      <c r="P269" t="str">
        <f t="shared" si="19"/>
        <v>MARTIN ENRIQUE CALVO CCAPAContenedoresEVALUACION ANTERIOR</v>
      </c>
      <c r="Q269" t="str">
        <f>BASE[[#This Row],[NombresCalificado]]&amp;BASE[[#This Row],[TipoEvaluacion]]</f>
        <v>MARTIN ENRIQUE CALVO CCAPAEVALUACION ANTERIOR</v>
      </c>
      <c r="R269">
        <v>2</v>
      </c>
      <c r="S269" t="s">
        <v>4</v>
      </c>
      <c r="T269" t="s">
        <v>21</v>
      </c>
      <c r="U269" s="17">
        <v>3</v>
      </c>
      <c r="V269" s="17" t="str" cm="1">
        <f t="array" ref="V269">_xlfn.IFS(U269=0,"Prenovato",U269=1,"Novato",U269=2,"Principiante avanzado",U269=3,"Competente",U269=4,"Proficiente",U269=5,"Master")</f>
        <v>Competente</v>
      </c>
      <c r="W269" s="17">
        <v>3</v>
      </c>
      <c r="X269" s="17" t="str" cm="1">
        <f t="array" ref="X269">_xlfn.IFS(W269=0,"No evidenciado",W269=1,"Novato",W269=2,"Principiante avanzado",W269=3,"Competente",W269=4,"Proficiente",W269=5,"Master")</f>
        <v>Competente</v>
      </c>
      <c r="Y269" s="17">
        <v>3</v>
      </c>
      <c r="Z269" s="17" t="str" cm="1">
        <f t="array" ref="Z269">_xlfn.IFS(Y269=0,"No evidenciado",Y269=1,"Novato",Y269=2,"Principiante avanzado",Y269=3,"Competente",Y269=4,"Proficiente",Y269=5,"Master")</f>
        <v>Competente</v>
      </c>
      <c r="AA269" s="17">
        <v>3</v>
      </c>
      <c r="AB269" s="17" t="str" cm="1">
        <f t="array" ref="AB269">_xlfn.IFS(AA269=0,"No evidenciado",AA269=1,"Novato",AA269=2,"Principiante avanzado",AA269=3,"Competente",AA269=4,"Proficiente",AA269=5,"Master")</f>
        <v>Competente</v>
      </c>
      <c r="AC269" s="17">
        <v>3</v>
      </c>
      <c r="AD269" s="17" t="str" cm="1">
        <f t="array" ref="AD269">_xlfn.IFS(AC269=0,"Prenovato",AC269=1,"Novato",AC269=2,"Principiante avanzado",AC269=3,"Competente",AC269=4,"Proficiente",AC269=5,"Master")</f>
        <v>Competente</v>
      </c>
      <c r="AE269" s="17" t="s">
        <v>344</v>
      </c>
    </row>
    <row r="270" spans="1:31" x14ac:dyDescent="0.25">
      <c r="A270" t="s">
        <v>206</v>
      </c>
      <c r="B270" t="s">
        <v>218</v>
      </c>
      <c r="C270" t="s">
        <v>185</v>
      </c>
      <c r="D270" t="s">
        <v>223</v>
      </c>
      <c r="E270" t="s">
        <v>299</v>
      </c>
      <c r="F270" t="s">
        <v>316</v>
      </c>
      <c r="G270" t="s">
        <v>332</v>
      </c>
      <c r="H270" s="4"/>
      <c r="I270" s="1">
        <f t="shared" ca="1" si="16"/>
        <v>1483</v>
      </c>
      <c r="J270" s="1" t="str">
        <f t="shared" ca="1" si="17"/>
        <v>3. Mayor a 6 meses</v>
      </c>
      <c r="K270" t="str">
        <f t="shared" si="18"/>
        <v>NO</v>
      </c>
      <c r="L270" t="s">
        <v>222</v>
      </c>
      <c r="M270" t="s">
        <v>169</v>
      </c>
      <c r="N270" t="s">
        <v>187</v>
      </c>
      <c r="O270" t="s">
        <v>188</v>
      </c>
      <c r="P270" t="str">
        <f t="shared" si="19"/>
        <v>MARTIN ENRIQUE CALVO CCAPACI-CDEVALUACION ANTERIOR</v>
      </c>
      <c r="Q270" t="str">
        <f>BASE[[#This Row],[NombresCalificado]]&amp;BASE[[#This Row],[TipoEvaluacion]]</f>
        <v>MARTIN ENRIQUE CALVO CCAPAEVALUACION ANTERIOR</v>
      </c>
      <c r="R270">
        <v>3</v>
      </c>
      <c r="S270" t="s">
        <v>5</v>
      </c>
      <c r="T270" t="s">
        <v>21</v>
      </c>
      <c r="U270" s="17">
        <v>3</v>
      </c>
      <c r="V270" s="17" t="str" cm="1">
        <f t="array" ref="V270">_xlfn.IFS(U270=0,"Prenovato",U270=1,"Novato",U270=2,"Principiante avanzado",U270=3,"Competente",U270=4,"Proficiente",U270=5,"Master")</f>
        <v>Competente</v>
      </c>
      <c r="W270" s="17">
        <v>3</v>
      </c>
      <c r="X270" s="17" t="str" cm="1">
        <f t="array" ref="X270">_xlfn.IFS(W270=0,"No evidenciado",W270=1,"Novato",W270=2,"Principiante avanzado",W270=3,"Competente",W270=4,"Proficiente",W270=5,"Master")</f>
        <v>Competente</v>
      </c>
      <c r="Y270" s="17">
        <v>3</v>
      </c>
      <c r="Z270" s="17" t="str" cm="1">
        <f t="array" ref="Z270">_xlfn.IFS(Y270=0,"No evidenciado",Y270=1,"Novato",Y270=2,"Principiante avanzado",Y270=3,"Competente",Y270=4,"Proficiente",Y270=5,"Master")</f>
        <v>Competente</v>
      </c>
      <c r="AA270" s="17">
        <v>3</v>
      </c>
      <c r="AB270" s="17" t="str" cm="1">
        <f t="array" ref="AB270">_xlfn.IFS(AA270=0,"No evidenciado",AA270=1,"Novato",AA270=2,"Principiante avanzado",AA270=3,"Competente",AA270=4,"Proficiente",AA270=5,"Master")</f>
        <v>Competente</v>
      </c>
      <c r="AC270" s="17">
        <v>3</v>
      </c>
      <c r="AD270" s="17" t="str" cm="1">
        <f t="array" ref="AD270">_xlfn.IFS(AC270=0,"Prenovato",AC270=1,"Novato",AC270=2,"Principiante avanzado",AC270=3,"Competente",AC270=4,"Proficiente",AC270=5,"Master")</f>
        <v>Competente</v>
      </c>
      <c r="AE270" s="17" t="s">
        <v>344</v>
      </c>
    </row>
    <row r="271" spans="1:31" x14ac:dyDescent="0.25">
      <c r="A271" t="s">
        <v>206</v>
      </c>
      <c r="B271" t="s">
        <v>218</v>
      </c>
      <c r="C271" t="s">
        <v>185</v>
      </c>
      <c r="D271" t="s">
        <v>223</v>
      </c>
      <c r="E271" t="s">
        <v>299</v>
      </c>
      <c r="F271" t="s">
        <v>316</v>
      </c>
      <c r="G271" t="s">
        <v>332</v>
      </c>
      <c r="H271" s="4"/>
      <c r="I271" s="1">
        <f t="shared" ca="1" si="16"/>
        <v>1483</v>
      </c>
      <c r="J271" s="1" t="str">
        <f t="shared" ca="1" si="17"/>
        <v>3. Mayor a 6 meses</v>
      </c>
      <c r="K271" t="str">
        <f t="shared" si="18"/>
        <v>NO</v>
      </c>
      <c r="L271" t="s">
        <v>222</v>
      </c>
      <c r="M271" t="s">
        <v>170</v>
      </c>
      <c r="N271" t="s">
        <v>29</v>
      </c>
      <c r="O271" t="s">
        <v>29</v>
      </c>
      <c r="P271" t="str">
        <f t="shared" si="19"/>
        <v>MARTIN ENRIQUE CALVO CCAPABase de datos relacionalEVALUACION ANTERIOR</v>
      </c>
      <c r="Q271" t="str">
        <f>BASE[[#This Row],[NombresCalificado]]&amp;BASE[[#This Row],[TipoEvaluacion]]</f>
        <v>MARTIN ENRIQUE CALVO CCAPAEVALUACION ANTERIOR</v>
      </c>
      <c r="R271">
        <v>3</v>
      </c>
      <c r="S271" t="s">
        <v>5</v>
      </c>
      <c r="T271" t="s">
        <v>21</v>
      </c>
      <c r="U271" s="17">
        <v>3</v>
      </c>
      <c r="V271" s="17" t="str" cm="1">
        <f t="array" ref="V271">_xlfn.IFS(U271=0,"Prenovato",U271=1,"Novato",U271=2,"Principiante avanzado",U271=3,"Competente",U271=4,"Proficiente",U271=5,"Master")</f>
        <v>Competente</v>
      </c>
      <c r="W271" s="17">
        <v>3</v>
      </c>
      <c r="X271" s="17" t="str" cm="1">
        <f t="array" ref="X271">_xlfn.IFS(W271=0,"No evidenciado",W271=1,"Novato",W271=2,"Principiante avanzado",W271=3,"Competente",W271=4,"Proficiente",W271=5,"Master")</f>
        <v>Competente</v>
      </c>
      <c r="Y271" s="17">
        <v>3</v>
      </c>
      <c r="Z271" s="17" t="str" cm="1">
        <f t="array" ref="Z271">_xlfn.IFS(Y271=0,"No evidenciado",Y271=1,"Novato",Y271=2,"Principiante avanzado",Y271=3,"Competente",Y271=4,"Proficiente",Y271=5,"Master")</f>
        <v>Competente</v>
      </c>
      <c r="AA271" s="17">
        <v>3</v>
      </c>
      <c r="AB271" s="17" t="str" cm="1">
        <f t="array" ref="AB271">_xlfn.IFS(AA271=0,"No evidenciado",AA271=1,"Novato",AA271=2,"Principiante avanzado",AA271=3,"Competente",AA271=4,"Proficiente",AA271=5,"Master")</f>
        <v>Competente</v>
      </c>
      <c r="AC271" s="17">
        <v>3</v>
      </c>
      <c r="AD271" s="17" t="str" cm="1">
        <f t="array" ref="AD271">_xlfn.IFS(AC271=0,"Prenovato",AC271=1,"Novato",AC271=2,"Principiante avanzado",AC271=3,"Competente",AC271=4,"Proficiente",AC271=5,"Master")</f>
        <v>Competente</v>
      </c>
      <c r="AE271" s="17" t="s">
        <v>344</v>
      </c>
    </row>
    <row r="272" spans="1:31" x14ac:dyDescent="0.25">
      <c r="A272" t="s">
        <v>206</v>
      </c>
      <c r="B272" t="s">
        <v>218</v>
      </c>
      <c r="C272" t="s">
        <v>185</v>
      </c>
      <c r="D272" t="s">
        <v>223</v>
      </c>
      <c r="E272" t="s">
        <v>299</v>
      </c>
      <c r="F272" t="s">
        <v>316</v>
      </c>
      <c r="G272" t="s">
        <v>332</v>
      </c>
      <c r="H272" s="4"/>
      <c r="I272" s="1">
        <f t="shared" ca="1" si="16"/>
        <v>1483</v>
      </c>
      <c r="J272" s="1" t="str">
        <f t="shared" ca="1" si="17"/>
        <v>3. Mayor a 6 meses</v>
      </c>
      <c r="K272" t="str">
        <f t="shared" si="18"/>
        <v>NO</v>
      </c>
      <c r="L272" t="s">
        <v>222</v>
      </c>
      <c r="M272" t="s">
        <v>269</v>
      </c>
      <c r="N272" t="s">
        <v>188</v>
      </c>
      <c r="O272" t="s">
        <v>188</v>
      </c>
      <c r="P272" t="str">
        <f t="shared" si="19"/>
        <v>MARTIN ENRIQUE CALVO CCAPAWarehouseEVALUACION ANTERIOR</v>
      </c>
      <c r="Q272" t="str">
        <f>BASE[[#This Row],[NombresCalificado]]&amp;BASE[[#This Row],[TipoEvaluacion]]</f>
        <v>MARTIN ENRIQUE CALVO CCAPAEVALUACION ANTERIOR</v>
      </c>
      <c r="R272">
        <v>0</v>
      </c>
      <c r="S272" t="s">
        <v>195</v>
      </c>
      <c r="T272" t="s">
        <v>343</v>
      </c>
      <c r="U272" s="17">
        <v>3</v>
      </c>
      <c r="V272" s="17" t="str" cm="1">
        <f t="array" ref="V272">_xlfn.IFS(U272=0,"Prenovato",U272=1,"Novato",U272=2,"Principiante avanzado",U272=3,"Competente",U272=4,"Proficiente",U272=5,"Master")</f>
        <v>Competente</v>
      </c>
      <c r="W272" s="17">
        <v>3</v>
      </c>
      <c r="X272" s="17" t="str" cm="1">
        <f t="array" ref="X272">_xlfn.IFS(W272=0,"No evidenciado",W272=1,"Novato",W272=2,"Principiante avanzado",W272=3,"Competente",W272=4,"Proficiente",W272=5,"Master")</f>
        <v>Competente</v>
      </c>
      <c r="Y272" s="17">
        <v>3</v>
      </c>
      <c r="Z272" s="17" t="str" cm="1">
        <f t="array" ref="Z272">_xlfn.IFS(Y272=0,"No evidenciado",Y272=1,"Novato",Y272=2,"Principiante avanzado",Y272=3,"Competente",Y272=4,"Proficiente",Y272=5,"Master")</f>
        <v>Competente</v>
      </c>
      <c r="AA272" s="17">
        <v>3</v>
      </c>
      <c r="AB272" s="17" t="str" cm="1">
        <f t="array" ref="AB272">_xlfn.IFS(AA272=0,"No evidenciado",AA272=1,"Novato",AA272=2,"Principiante avanzado",AA272=3,"Competente",AA272=4,"Proficiente",AA272=5,"Master")</f>
        <v>Competente</v>
      </c>
      <c r="AC272" s="17">
        <v>3</v>
      </c>
      <c r="AD272" s="17" t="str" cm="1">
        <f t="array" ref="AD272">_xlfn.IFS(AC272=0,"Prenovato",AC272=1,"Novato",AC272=2,"Principiante avanzado",AC272=3,"Competente",AC272=4,"Proficiente",AC272=5,"Master")</f>
        <v>Competente</v>
      </c>
      <c r="AE272" s="17" t="s">
        <v>344</v>
      </c>
    </row>
    <row r="273" spans="1:31" x14ac:dyDescent="0.25">
      <c r="A273" t="s">
        <v>206</v>
      </c>
      <c r="B273" t="s">
        <v>218</v>
      </c>
      <c r="C273" t="s">
        <v>185</v>
      </c>
      <c r="D273" t="s">
        <v>223</v>
      </c>
      <c r="E273" t="s">
        <v>299</v>
      </c>
      <c r="F273" t="s">
        <v>316</v>
      </c>
      <c r="G273" t="s">
        <v>332</v>
      </c>
      <c r="H273" s="4"/>
      <c r="I273" s="1">
        <f t="shared" ref="I273:I336" ca="1" si="20">DATEDIF(H273,TODAY(),"m")</f>
        <v>1483</v>
      </c>
      <c r="J273" s="1" t="str">
        <f t="shared" ref="J273:J336" ca="1" si="21">IF(I273&lt;=3,"1. Menor o igual a 3 meses",IF(I273&lt;=6,"2. Entre 4 - 6 meses","3. Mayor a 6 meses"))</f>
        <v>3. Mayor a 6 meses</v>
      </c>
      <c r="K273" t="str">
        <f t="shared" ref="K273:K336" si="22">IF(COUNTIFS($E$2:$E$545,E273,$O$2:$O$545,"PRINCIPAL",$R$2:$R$545,0)&gt;0,"SI","NO")</f>
        <v>NO</v>
      </c>
      <c r="L273" t="s">
        <v>222</v>
      </c>
      <c r="M273" t="s">
        <v>168</v>
      </c>
      <c r="N273" t="s">
        <v>188</v>
      </c>
      <c r="O273" t="s">
        <v>188</v>
      </c>
      <c r="P273" t="str">
        <f t="shared" ref="P273:P336" si="23">F273&amp;M273&amp;AE273</f>
        <v>MARTIN ENRIQUE CALVO CCAPABase de datos No-SQLEVALUACION ANTERIOR</v>
      </c>
      <c r="Q273" t="str">
        <f>BASE[[#This Row],[NombresCalificado]]&amp;BASE[[#This Row],[TipoEvaluacion]]</f>
        <v>MARTIN ENRIQUE CALVO CCAPAEVALUACION ANTERIOR</v>
      </c>
      <c r="R273">
        <v>3</v>
      </c>
      <c r="S273" t="s">
        <v>5</v>
      </c>
      <c r="T273" t="s">
        <v>21</v>
      </c>
      <c r="U273" s="17">
        <v>3</v>
      </c>
      <c r="V273" s="17" t="str" cm="1">
        <f t="array" ref="V273">_xlfn.IFS(U273=0,"Prenovato",U273=1,"Novato",U273=2,"Principiante avanzado",U273=3,"Competente",U273=4,"Proficiente",U273=5,"Master")</f>
        <v>Competente</v>
      </c>
      <c r="W273" s="17">
        <v>3</v>
      </c>
      <c r="X273" s="17" t="str" cm="1">
        <f t="array" ref="X273">_xlfn.IFS(W273=0,"No evidenciado",W273=1,"Novato",W273=2,"Principiante avanzado",W273=3,"Competente",W273=4,"Proficiente",W273=5,"Master")</f>
        <v>Competente</v>
      </c>
      <c r="Y273" s="17">
        <v>3</v>
      </c>
      <c r="Z273" s="17" t="str" cm="1">
        <f t="array" ref="Z273">_xlfn.IFS(Y273=0,"No evidenciado",Y273=1,"Novato",Y273=2,"Principiante avanzado",Y273=3,"Competente",Y273=4,"Proficiente",Y273=5,"Master")</f>
        <v>Competente</v>
      </c>
      <c r="AA273" s="17">
        <v>3</v>
      </c>
      <c r="AB273" s="17" t="str" cm="1">
        <f t="array" ref="AB273">_xlfn.IFS(AA273=0,"No evidenciado",AA273=1,"Novato",AA273=2,"Principiante avanzado",AA273=3,"Competente",AA273=4,"Proficiente",AA273=5,"Master")</f>
        <v>Competente</v>
      </c>
      <c r="AC273" s="17">
        <v>3</v>
      </c>
      <c r="AD273" s="17" t="str" cm="1">
        <f t="array" ref="AD273">_xlfn.IFS(AC273=0,"Prenovato",AC273=1,"Novato",AC273=2,"Principiante avanzado",AC273=3,"Competente",AC273=4,"Proficiente",AC273=5,"Master")</f>
        <v>Competente</v>
      </c>
      <c r="AE273" s="17" t="s">
        <v>344</v>
      </c>
    </row>
    <row r="274" spans="1:31" x14ac:dyDescent="0.25">
      <c r="A274" t="s">
        <v>199</v>
      </c>
      <c r="B274" t="s">
        <v>211</v>
      </c>
      <c r="C274" t="s">
        <v>221</v>
      </c>
      <c r="D274" t="s">
        <v>223</v>
      </c>
      <c r="E274" t="s">
        <v>232</v>
      </c>
      <c r="F274" t="s">
        <v>245</v>
      </c>
      <c r="G274" t="s">
        <v>258</v>
      </c>
      <c r="H274" s="4"/>
      <c r="I274" s="1">
        <f t="shared" ca="1" si="20"/>
        <v>1483</v>
      </c>
      <c r="J274" s="1" t="str">
        <f t="shared" ca="1" si="21"/>
        <v>3. Mayor a 6 meses</v>
      </c>
      <c r="K274" t="str">
        <f t="shared" si="22"/>
        <v>NO</v>
      </c>
      <c r="L274" t="s">
        <v>185</v>
      </c>
      <c r="M274" t="s">
        <v>193</v>
      </c>
      <c r="N274" t="s">
        <v>29</v>
      </c>
      <c r="O274" t="s">
        <v>29</v>
      </c>
      <c r="P274" t="str">
        <f t="shared" si="23"/>
        <v>DIEGO MIGUEL ESPOSITO NNPruebas para desarrolladoresEVALUACION ANTERIOR</v>
      </c>
      <c r="Q274" t="str">
        <f>BASE[[#This Row],[NombresCalificado]]&amp;BASE[[#This Row],[TipoEvaluacion]]</f>
        <v>DIEGO MIGUEL ESPOSITO NNEVALUACION ANTERIOR</v>
      </c>
      <c r="R274">
        <v>3</v>
      </c>
      <c r="S274" t="s">
        <v>5</v>
      </c>
      <c r="T274" t="s">
        <v>21</v>
      </c>
      <c r="U274" s="17">
        <v>3</v>
      </c>
      <c r="V274" s="17" t="str" cm="1">
        <f t="array" ref="V274">_xlfn.IFS(U274=0,"Prenovato",U274=1,"Novato",U274=2,"Principiante avanzado",U274=3,"Competente",U274=4,"Proficiente",U274=5,"Master")</f>
        <v>Competente</v>
      </c>
      <c r="W274" s="17">
        <v>3</v>
      </c>
      <c r="X274" s="17" t="str" cm="1">
        <f t="array" ref="X274">_xlfn.IFS(W274=0,"No evidenciado",W274=1,"Novato",W274=2,"Principiante avanzado",W274=3,"Competente",W274=4,"Proficiente",W274=5,"Master")</f>
        <v>Competente</v>
      </c>
      <c r="Y274" s="17">
        <v>3</v>
      </c>
      <c r="Z274" s="17" t="str" cm="1">
        <f t="array" ref="Z274">_xlfn.IFS(Y274=0,"No evidenciado",Y274=1,"Novato",Y274=2,"Principiante avanzado",Y274=3,"Competente",Y274=4,"Proficiente",Y274=5,"Master")</f>
        <v>Competente</v>
      </c>
      <c r="AA274" s="17">
        <v>3</v>
      </c>
      <c r="AB274" s="17" t="str" cm="1">
        <f t="array" ref="AB274">_xlfn.IFS(AA274=0,"No evidenciado",AA274=1,"Novato",AA274=2,"Principiante avanzado",AA274=3,"Competente",AA274=4,"Proficiente",AA274=5,"Master")</f>
        <v>Competente</v>
      </c>
      <c r="AC274" s="17">
        <v>3</v>
      </c>
      <c r="AD274" s="17" t="str" cm="1">
        <f t="array" ref="AD274">_xlfn.IFS(AC274=0,"Prenovato",AC274=1,"Novato",AC274=2,"Principiante avanzado",AC274=3,"Competente",AC274=4,"Proficiente",AC274=5,"Master")</f>
        <v>Competente</v>
      </c>
      <c r="AE274" s="17" t="s">
        <v>344</v>
      </c>
    </row>
    <row r="275" spans="1:31" x14ac:dyDescent="0.25">
      <c r="A275" t="s">
        <v>199</v>
      </c>
      <c r="B275" t="s">
        <v>211</v>
      </c>
      <c r="C275" t="s">
        <v>221</v>
      </c>
      <c r="D275" t="s">
        <v>223</v>
      </c>
      <c r="E275" t="s">
        <v>232</v>
      </c>
      <c r="F275" t="s">
        <v>245</v>
      </c>
      <c r="G275" t="s">
        <v>258</v>
      </c>
      <c r="H275" s="4"/>
      <c r="I275" s="1">
        <f t="shared" ca="1" si="20"/>
        <v>1483</v>
      </c>
      <c r="J275" s="1" t="str">
        <f t="shared" ca="1" si="21"/>
        <v>3. Mayor a 6 meses</v>
      </c>
      <c r="K275" t="str">
        <f t="shared" si="22"/>
        <v>NO</v>
      </c>
      <c r="L275" t="s">
        <v>185</v>
      </c>
      <c r="M275" t="s">
        <v>271</v>
      </c>
      <c r="N275" t="s">
        <v>187</v>
      </c>
      <c r="O275" t="s">
        <v>188</v>
      </c>
      <c r="P275" t="str">
        <f t="shared" si="23"/>
        <v>DIEGO MIGUEL ESPOSITO NNCloudEVALUACION ANTERIOR</v>
      </c>
      <c r="Q275" t="str">
        <f>BASE[[#This Row],[NombresCalificado]]&amp;BASE[[#This Row],[TipoEvaluacion]]</f>
        <v>DIEGO MIGUEL ESPOSITO NNEVALUACION ANTERIOR</v>
      </c>
      <c r="R275">
        <v>2</v>
      </c>
      <c r="S275" t="s">
        <v>4</v>
      </c>
      <c r="T275" t="s">
        <v>21</v>
      </c>
      <c r="U275" s="17">
        <v>3</v>
      </c>
      <c r="V275" s="17" t="str" cm="1">
        <f t="array" ref="V275">_xlfn.IFS(U275=0,"Prenovato",U275=1,"Novato",U275=2,"Principiante avanzado",U275=3,"Competente",U275=4,"Proficiente",U275=5,"Master")</f>
        <v>Competente</v>
      </c>
      <c r="W275" s="17">
        <v>3</v>
      </c>
      <c r="X275" s="17" t="str" cm="1">
        <f t="array" ref="X275">_xlfn.IFS(W275=0,"No evidenciado",W275=1,"Novato",W275=2,"Principiante avanzado",W275=3,"Competente",W275=4,"Proficiente",W275=5,"Master")</f>
        <v>Competente</v>
      </c>
      <c r="Y275" s="17">
        <v>3</v>
      </c>
      <c r="Z275" s="17" t="str" cm="1">
        <f t="array" ref="Z275">_xlfn.IFS(Y275=0,"No evidenciado",Y275=1,"Novato",Y275=2,"Principiante avanzado",Y275=3,"Competente",Y275=4,"Proficiente",Y275=5,"Master")</f>
        <v>Competente</v>
      </c>
      <c r="AA275" s="17">
        <v>3</v>
      </c>
      <c r="AB275" s="17" t="str" cm="1">
        <f t="array" ref="AB275">_xlfn.IFS(AA275=0,"No evidenciado",AA275=1,"Novato",AA275=2,"Principiante avanzado",AA275=3,"Competente",AA275=4,"Proficiente",AA275=5,"Master")</f>
        <v>Competente</v>
      </c>
      <c r="AC275" s="17">
        <v>3</v>
      </c>
      <c r="AD275" s="17" t="str" cm="1">
        <f t="array" ref="AD275">_xlfn.IFS(AC275=0,"Prenovato",AC275=1,"Novato",AC275=2,"Principiante avanzado",AC275=3,"Competente",AC275=4,"Proficiente",AC275=5,"Master")</f>
        <v>Competente</v>
      </c>
      <c r="AE275" s="17" t="s">
        <v>344</v>
      </c>
    </row>
    <row r="276" spans="1:31" x14ac:dyDescent="0.25">
      <c r="A276" t="s">
        <v>199</v>
      </c>
      <c r="B276" t="s">
        <v>211</v>
      </c>
      <c r="C276" t="s">
        <v>221</v>
      </c>
      <c r="D276" t="s">
        <v>223</v>
      </c>
      <c r="E276" t="s">
        <v>232</v>
      </c>
      <c r="F276" t="s">
        <v>245</v>
      </c>
      <c r="G276" t="s">
        <v>258</v>
      </c>
      <c r="H276" s="4"/>
      <c r="I276" s="1">
        <f t="shared" ca="1" si="20"/>
        <v>1483</v>
      </c>
      <c r="J276" s="1" t="str">
        <f t="shared" ca="1" si="21"/>
        <v>3. Mayor a 6 meses</v>
      </c>
      <c r="K276" t="str">
        <f t="shared" si="22"/>
        <v>NO</v>
      </c>
      <c r="L276" t="s">
        <v>185</v>
      </c>
      <c r="M276" t="s">
        <v>266</v>
      </c>
      <c r="N276" t="s">
        <v>29</v>
      </c>
      <c r="O276" t="s">
        <v>29</v>
      </c>
      <c r="P276" t="str">
        <f t="shared" si="23"/>
        <v>DIEGO MIGUEL ESPOSITO NNDiseño de patronesEVALUACION ANTERIOR</v>
      </c>
      <c r="Q276" t="str">
        <f>BASE[[#This Row],[NombresCalificado]]&amp;BASE[[#This Row],[TipoEvaluacion]]</f>
        <v>DIEGO MIGUEL ESPOSITO NNEVALUACION ANTERIOR</v>
      </c>
      <c r="R276">
        <v>3</v>
      </c>
      <c r="S276" t="s">
        <v>5</v>
      </c>
      <c r="T276" t="s">
        <v>21</v>
      </c>
      <c r="U276" s="17">
        <v>3</v>
      </c>
      <c r="V276" s="17" t="str" cm="1">
        <f t="array" ref="V276">_xlfn.IFS(U276=0,"Prenovato",U276=1,"Novato",U276=2,"Principiante avanzado",U276=3,"Competente",U276=4,"Proficiente",U276=5,"Master")</f>
        <v>Competente</v>
      </c>
      <c r="W276" s="17">
        <v>3</v>
      </c>
      <c r="X276" s="17" t="str" cm="1">
        <f t="array" ref="X276">_xlfn.IFS(W276=0,"No evidenciado",W276=1,"Novato",W276=2,"Principiante avanzado",W276=3,"Competente",W276=4,"Proficiente",W276=5,"Master")</f>
        <v>Competente</v>
      </c>
      <c r="Y276" s="17">
        <v>3</v>
      </c>
      <c r="Z276" s="17" t="str" cm="1">
        <f t="array" ref="Z276">_xlfn.IFS(Y276=0,"No evidenciado",Y276=1,"Novato",Y276=2,"Principiante avanzado",Y276=3,"Competente",Y276=4,"Proficiente",Y276=5,"Master")</f>
        <v>Competente</v>
      </c>
      <c r="AA276" s="17">
        <v>3</v>
      </c>
      <c r="AB276" s="17" t="str" cm="1">
        <f t="array" ref="AB276">_xlfn.IFS(AA276=0,"No evidenciado",AA276=1,"Novato",AA276=2,"Principiante avanzado",AA276=3,"Competente",AA276=4,"Proficiente",AA276=5,"Master")</f>
        <v>Competente</v>
      </c>
      <c r="AC276" s="17">
        <v>3</v>
      </c>
      <c r="AD276" s="17" t="str" cm="1">
        <f t="array" ref="AD276">_xlfn.IFS(AC276=0,"Prenovato",AC276=1,"Novato",AC276=2,"Principiante avanzado",AC276=3,"Competente",AC276=4,"Proficiente",AC276=5,"Master")</f>
        <v>Competente</v>
      </c>
      <c r="AE276" s="17" t="s">
        <v>344</v>
      </c>
    </row>
    <row r="277" spans="1:31" x14ac:dyDescent="0.25">
      <c r="A277" t="s">
        <v>199</v>
      </c>
      <c r="B277" t="s">
        <v>211</v>
      </c>
      <c r="C277" t="s">
        <v>221</v>
      </c>
      <c r="D277" t="s">
        <v>223</v>
      </c>
      <c r="E277" t="s">
        <v>232</v>
      </c>
      <c r="F277" t="s">
        <v>245</v>
      </c>
      <c r="G277" t="s">
        <v>258</v>
      </c>
      <c r="H277" s="4"/>
      <c r="I277" s="1">
        <f t="shared" ca="1" si="20"/>
        <v>1483</v>
      </c>
      <c r="J277" s="1" t="str">
        <f t="shared" ca="1" si="21"/>
        <v>3. Mayor a 6 meses</v>
      </c>
      <c r="K277" t="str">
        <f t="shared" si="22"/>
        <v>NO</v>
      </c>
      <c r="L277" t="s">
        <v>185</v>
      </c>
      <c r="M277" t="s">
        <v>342</v>
      </c>
      <c r="N277" t="s">
        <v>188</v>
      </c>
      <c r="O277" t="s">
        <v>188</v>
      </c>
      <c r="P277" t="str">
        <f t="shared" si="23"/>
        <v>DIEGO MIGUEL ESPOSITO NNContenedoresEVALUACION ANTERIOR</v>
      </c>
      <c r="Q277" t="str">
        <f>BASE[[#This Row],[NombresCalificado]]&amp;BASE[[#This Row],[TipoEvaluacion]]</f>
        <v>DIEGO MIGUEL ESPOSITO NNEVALUACION ANTERIOR</v>
      </c>
      <c r="R277">
        <v>2</v>
      </c>
      <c r="S277" t="s">
        <v>4</v>
      </c>
      <c r="T277" t="s">
        <v>21</v>
      </c>
      <c r="U277" s="17">
        <v>3</v>
      </c>
      <c r="V277" s="17" t="str" cm="1">
        <f t="array" ref="V277">_xlfn.IFS(U277=0,"Prenovato",U277=1,"Novato",U277=2,"Principiante avanzado",U277=3,"Competente",U277=4,"Proficiente",U277=5,"Master")</f>
        <v>Competente</v>
      </c>
      <c r="W277" s="17">
        <v>3</v>
      </c>
      <c r="X277" s="17" t="str" cm="1">
        <f t="array" ref="X277">_xlfn.IFS(W277=0,"No evidenciado",W277=1,"Novato",W277=2,"Principiante avanzado",W277=3,"Competente",W277=4,"Proficiente",W277=5,"Master")</f>
        <v>Competente</v>
      </c>
      <c r="Y277" s="17">
        <v>3</v>
      </c>
      <c r="Z277" s="17" t="str" cm="1">
        <f t="array" ref="Z277">_xlfn.IFS(Y277=0,"No evidenciado",Y277=1,"Novato",Y277=2,"Principiante avanzado",Y277=3,"Competente",Y277=4,"Proficiente",Y277=5,"Master")</f>
        <v>Competente</v>
      </c>
      <c r="AA277" s="17">
        <v>3</v>
      </c>
      <c r="AB277" s="17" t="str" cm="1">
        <f t="array" ref="AB277">_xlfn.IFS(AA277=0,"No evidenciado",AA277=1,"Novato",AA277=2,"Principiante avanzado",AA277=3,"Competente",AA277=4,"Proficiente",AA277=5,"Master")</f>
        <v>Competente</v>
      </c>
      <c r="AC277" s="17">
        <v>3</v>
      </c>
      <c r="AD277" s="17" t="str" cm="1">
        <f t="array" ref="AD277">_xlfn.IFS(AC277=0,"Prenovato",AC277=1,"Novato",AC277=2,"Principiante avanzado",AC277=3,"Competente",AC277=4,"Proficiente",AC277=5,"Master")</f>
        <v>Competente</v>
      </c>
      <c r="AE277" s="17" t="s">
        <v>344</v>
      </c>
    </row>
    <row r="278" spans="1:31" x14ac:dyDescent="0.25">
      <c r="A278" t="s">
        <v>199</v>
      </c>
      <c r="B278" t="s">
        <v>211</v>
      </c>
      <c r="C278" t="s">
        <v>221</v>
      </c>
      <c r="D278" t="s">
        <v>223</v>
      </c>
      <c r="E278" t="s">
        <v>232</v>
      </c>
      <c r="F278" t="s">
        <v>245</v>
      </c>
      <c r="G278" t="s">
        <v>258</v>
      </c>
      <c r="H278" s="4"/>
      <c r="I278" s="1">
        <f t="shared" ca="1" si="20"/>
        <v>1483</v>
      </c>
      <c r="J278" s="1" t="str">
        <f t="shared" ca="1" si="21"/>
        <v>3. Mayor a 6 meses</v>
      </c>
      <c r="K278" t="str">
        <f t="shared" si="22"/>
        <v>NO</v>
      </c>
      <c r="L278" t="s">
        <v>185</v>
      </c>
      <c r="M278" t="s">
        <v>170</v>
      </c>
      <c r="N278" t="s">
        <v>29</v>
      </c>
      <c r="O278" t="s">
        <v>29</v>
      </c>
      <c r="P278" t="str">
        <f t="shared" si="23"/>
        <v>DIEGO MIGUEL ESPOSITO NNBase de datos relacionalEVALUACION ANTERIOR</v>
      </c>
      <c r="Q278" t="str">
        <f>BASE[[#This Row],[NombresCalificado]]&amp;BASE[[#This Row],[TipoEvaluacion]]</f>
        <v>DIEGO MIGUEL ESPOSITO NNEVALUACION ANTERIOR</v>
      </c>
      <c r="R278">
        <v>3</v>
      </c>
      <c r="S278" t="s">
        <v>5</v>
      </c>
      <c r="T278" t="s">
        <v>21</v>
      </c>
      <c r="U278" s="17">
        <v>3</v>
      </c>
      <c r="V278" s="17" t="str" cm="1">
        <f t="array" ref="V278">_xlfn.IFS(U278=0,"Prenovato",U278=1,"Novato",U278=2,"Principiante avanzado",U278=3,"Competente",U278=4,"Proficiente",U278=5,"Master")</f>
        <v>Competente</v>
      </c>
      <c r="W278" s="17">
        <v>3</v>
      </c>
      <c r="X278" s="17" t="str" cm="1">
        <f t="array" ref="X278">_xlfn.IFS(W278=0,"No evidenciado",W278=1,"Novato",W278=2,"Principiante avanzado",W278=3,"Competente",W278=4,"Proficiente",W278=5,"Master")</f>
        <v>Competente</v>
      </c>
      <c r="Y278" s="17">
        <v>3</v>
      </c>
      <c r="Z278" s="17" t="str" cm="1">
        <f t="array" ref="Z278">_xlfn.IFS(Y278=0,"No evidenciado",Y278=1,"Novato",Y278=2,"Principiante avanzado",Y278=3,"Competente",Y278=4,"Proficiente",Y278=5,"Master")</f>
        <v>Competente</v>
      </c>
      <c r="AA278" s="17">
        <v>3</v>
      </c>
      <c r="AB278" s="17" t="str" cm="1">
        <f t="array" ref="AB278">_xlfn.IFS(AA278=0,"No evidenciado",AA278=1,"Novato",AA278=2,"Principiante avanzado",AA278=3,"Competente",AA278=4,"Proficiente",AA278=5,"Master")</f>
        <v>Competente</v>
      </c>
      <c r="AC278" s="17">
        <v>3</v>
      </c>
      <c r="AD278" s="17" t="str" cm="1">
        <f t="array" ref="AD278">_xlfn.IFS(AC278=0,"Prenovato",AC278=1,"Novato",AC278=2,"Principiante avanzado",AC278=3,"Competente",AC278=4,"Proficiente",AC278=5,"Master")</f>
        <v>Competente</v>
      </c>
      <c r="AE278" s="17" t="s">
        <v>344</v>
      </c>
    </row>
    <row r="279" spans="1:31" x14ac:dyDescent="0.25">
      <c r="A279" t="s">
        <v>199</v>
      </c>
      <c r="B279" t="s">
        <v>211</v>
      </c>
      <c r="C279" t="s">
        <v>221</v>
      </c>
      <c r="D279" t="s">
        <v>223</v>
      </c>
      <c r="E279" t="s">
        <v>232</v>
      </c>
      <c r="F279" t="s">
        <v>245</v>
      </c>
      <c r="G279" t="s">
        <v>258</v>
      </c>
      <c r="H279" s="4"/>
      <c r="I279" s="1">
        <f t="shared" ca="1" si="20"/>
        <v>1483</v>
      </c>
      <c r="J279" s="1" t="str">
        <f t="shared" ca="1" si="21"/>
        <v>3. Mayor a 6 meses</v>
      </c>
      <c r="K279" t="str">
        <f t="shared" si="22"/>
        <v>NO</v>
      </c>
      <c r="L279" t="s">
        <v>185</v>
      </c>
      <c r="M279" t="s">
        <v>58</v>
      </c>
      <c r="N279" t="s">
        <v>29</v>
      </c>
      <c r="O279" t="s">
        <v>29</v>
      </c>
      <c r="P279" t="str">
        <f t="shared" si="23"/>
        <v>DIEGO MIGUEL ESPOSITO NNControl de versionesEVALUACION ANTERIOR</v>
      </c>
      <c r="Q279" t="str">
        <f>BASE[[#This Row],[NombresCalificado]]&amp;BASE[[#This Row],[TipoEvaluacion]]</f>
        <v>DIEGO MIGUEL ESPOSITO NNEVALUACION ANTERIOR</v>
      </c>
      <c r="R279">
        <v>3</v>
      </c>
      <c r="S279" t="s">
        <v>5</v>
      </c>
      <c r="T279" t="s">
        <v>21</v>
      </c>
      <c r="U279" s="17">
        <v>3</v>
      </c>
      <c r="V279" s="17" t="str" cm="1">
        <f t="array" ref="V279">_xlfn.IFS(U279=0,"Prenovato",U279=1,"Novato",U279=2,"Principiante avanzado",U279=3,"Competente",U279=4,"Proficiente",U279=5,"Master")</f>
        <v>Competente</v>
      </c>
      <c r="W279" s="17">
        <v>3</v>
      </c>
      <c r="X279" s="17" t="str" cm="1">
        <f t="array" ref="X279">_xlfn.IFS(W279=0,"No evidenciado",W279=1,"Novato",W279=2,"Principiante avanzado",W279=3,"Competente",W279=4,"Proficiente",W279=5,"Master")</f>
        <v>Competente</v>
      </c>
      <c r="Y279" s="17">
        <v>3</v>
      </c>
      <c r="Z279" s="17" t="str" cm="1">
        <f t="array" ref="Z279">_xlfn.IFS(Y279=0,"No evidenciado",Y279=1,"Novato",Y279=2,"Principiante avanzado",Y279=3,"Competente",Y279=4,"Proficiente",Y279=5,"Master")</f>
        <v>Competente</v>
      </c>
      <c r="AA279" s="17">
        <v>3</v>
      </c>
      <c r="AB279" s="17" t="str" cm="1">
        <f t="array" ref="AB279">_xlfn.IFS(AA279=0,"No evidenciado",AA279=1,"Novato",AA279=2,"Principiante avanzado",AA279=3,"Competente",AA279=4,"Proficiente",AA279=5,"Master")</f>
        <v>Competente</v>
      </c>
      <c r="AC279" s="17">
        <v>3</v>
      </c>
      <c r="AD279" s="17" t="str" cm="1">
        <f t="array" ref="AD279">_xlfn.IFS(AC279=0,"Prenovato",AC279=1,"Novato",AC279=2,"Principiante avanzado",AC279=3,"Competente",AC279=4,"Proficiente",AC279=5,"Master")</f>
        <v>Competente</v>
      </c>
      <c r="AE279" s="17" t="s">
        <v>344</v>
      </c>
    </row>
    <row r="280" spans="1:31" x14ac:dyDescent="0.25">
      <c r="A280" t="s">
        <v>199</v>
      </c>
      <c r="B280" t="s">
        <v>211</v>
      </c>
      <c r="C280" t="s">
        <v>221</v>
      </c>
      <c r="D280" t="s">
        <v>223</v>
      </c>
      <c r="E280" t="s">
        <v>232</v>
      </c>
      <c r="F280" t="s">
        <v>245</v>
      </c>
      <c r="G280" t="s">
        <v>258</v>
      </c>
      <c r="H280" s="4"/>
      <c r="I280" s="1">
        <f t="shared" ca="1" si="20"/>
        <v>1483</v>
      </c>
      <c r="J280" s="1" t="str">
        <f t="shared" ca="1" si="21"/>
        <v>3. Mayor a 6 meses</v>
      </c>
      <c r="K280" t="str">
        <f t="shared" si="22"/>
        <v>NO</v>
      </c>
      <c r="L280" t="s">
        <v>185</v>
      </c>
      <c r="M280" t="s">
        <v>194</v>
      </c>
      <c r="N280" t="s">
        <v>187</v>
      </c>
      <c r="O280" t="s">
        <v>188</v>
      </c>
      <c r="P280" t="str">
        <f t="shared" si="23"/>
        <v>DIEGO MIGUEL ESPOSITO NNIntegración de sistemasEVALUACION ANTERIOR</v>
      </c>
      <c r="Q280" t="str">
        <f>BASE[[#This Row],[NombresCalificado]]&amp;BASE[[#This Row],[TipoEvaluacion]]</f>
        <v>DIEGO MIGUEL ESPOSITO NNEVALUACION ANTERIOR</v>
      </c>
      <c r="R280">
        <v>3</v>
      </c>
      <c r="S280" t="s">
        <v>5</v>
      </c>
      <c r="T280" t="s">
        <v>21</v>
      </c>
      <c r="U280" s="17">
        <v>3</v>
      </c>
      <c r="V280" s="17" t="str" cm="1">
        <f t="array" ref="V280">_xlfn.IFS(U280=0,"Prenovato",U280=1,"Novato",U280=2,"Principiante avanzado",U280=3,"Competente",U280=4,"Proficiente",U280=5,"Master")</f>
        <v>Competente</v>
      </c>
      <c r="W280" s="17">
        <v>3</v>
      </c>
      <c r="X280" s="17" t="str" cm="1">
        <f t="array" ref="X280">_xlfn.IFS(W280=0,"No evidenciado",W280=1,"Novato",W280=2,"Principiante avanzado",W280=3,"Competente",W280=4,"Proficiente",W280=5,"Master")</f>
        <v>Competente</v>
      </c>
      <c r="Y280" s="17">
        <v>3</v>
      </c>
      <c r="Z280" s="17" t="str" cm="1">
        <f t="array" ref="Z280">_xlfn.IFS(Y280=0,"No evidenciado",Y280=1,"Novato",Y280=2,"Principiante avanzado",Y280=3,"Competente",Y280=4,"Proficiente",Y280=5,"Master")</f>
        <v>Competente</v>
      </c>
      <c r="AA280" s="17">
        <v>3</v>
      </c>
      <c r="AB280" s="17" t="str" cm="1">
        <f t="array" ref="AB280">_xlfn.IFS(AA280=0,"No evidenciado",AA280=1,"Novato",AA280=2,"Principiante avanzado",AA280=3,"Competente",AA280=4,"Proficiente",AA280=5,"Master")</f>
        <v>Competente</v>
      </c>
      <c r="AC280" s="17">
        <v>3</v>
      </c>
      <c r="AD280" s="17" t="str" cm="1">
        <f t="array" ref="AD280">_xlfn.IFS(AC280=0,"Prenovato",AC280=1,"Novato",AC280=2,"Principiante avanzado",AC280=3,"Competente",AC280=4,"Proficiente",AC280=5,"Master")</f>
        <v>Competente</v>
      </c>
      <c r="AE280" s="17" t="s">
        <v>344</v>
      </c>
    </row>
    <row r="281" spans="1:31" x14ac:dyDescent="0.25">
      <c r="A281" t="s">
        <v>199</v>
      </c>
      <c r="B281" t="s">
        <v>211</v>
      </c>
      <c r="C281" t="s">
        <v>221</v>
      </c>
      <c r="D281" t="s">
        <v>223</v>
      </c>
      <c r="E281" t="s">
        <v>232</v>
      </c>
      <c r="F281" t="s">
        <v>245</v>
      </c>
      <c r="G281" t="s">
        <v>258</v>
      </c>
      <c r="H281" s="4"/>
      <c r="I281" s="1">
        <f t="shared" ca="1" si="20"/>
        <v>1483</v>
      </c>
      <c r="J281" s="1" t="str">
        <f t="shared" ca="1" si="21"/>
        <v>3. Mayor a 6 meses</v>
      </c>
      <c r="K281" t="str">
        <f t="shared" si="22"/>
        <v>NO</v>
      </c>
      <c r="L281" t="s">
        <v>185</v>
      </c>
      <c r="M281" t="s">
        <v>168</v>
      </c>
      <c r="N281" t="s">
        <v>188</v>
      </c>
      <c r="O281" t="s">
        <v>188</v>
      </c>
      <c r="P281" t="str">
        <f t="shared" si="23"/>
        <v>DIEGO MIGUEL ESPOSITO NNBase de datos No-SQLEVALUACION ANTERIOR</v>
      </c>
      <c r="Q281" t="str">
        <f>BASE[[#This Row],[NombresCalificado]]&amp;BASE[[#This Row],[TipoEvaluacion]]</f>
        <v>DIEGO MIGUEL ESPOSITO NNEVALUACION ANTERIOR</v>
      </c>
      <c r="R281">
        <v>3</v>
      </c>
      <c r="S281" t="s">
        <v>5</v>
      </c>
      <c r="T281" t="s">
        <v>21</v>
      </c>
      <c r="U281" s="17">
        <v>3</v>
      </c>
      <c r="V281" s="17" t="str" cm="1">
        <f t="array" ref="V281">_xlfn.IFS(U281=0,"Prenovato",U281=1,"Novato",U281=2,"Principiante avanzado",U281=3,"Competente",U281=4,"Proficiente",U281=5,"Master")</f>
        <v>Competente</v>
      </c>
      <c r="W281" s="17">
        <v>3</v>
      </c>
      <c r="X281" s="17" t="str" cm="1">
        <f t="array" ref="X281">_xlfn.IFS(W281=0,"No evidenciado",W281=1,"Novato",W281=2,"Principiante avanzado",W281=3,"Competente",W281=4,"Proficiente",W281=5,"Master")</f>
        <v>Competente</v>
      </c>
      <c r="Y281" s="17">
        <v>3</v>
      </c>
      <c r="Z281" s="17" t="str" cm="1">
        <f t="array" ref="Z281">_xlfn.IFS(Y281=0,"No evidenciado",Y281=1,"Novato",Y281=2,"Principiante avanzado",Y281=3,"Competente",Y281=4,"Proficiente",Y281=5,"Master")</f>
        <v>Competente</v>
      </c>
      <c r="AA281" s="17">
        <v>3</v>
      </c>
      <c r="AB281" s="17" t="str" cm="1">
        <f t="array" ref="AB281">_xlfn.IFS(AA281=0,"No evidenciado",AA281=1,"Novato",AA281=2,"Principiante avanzado",AA281=3,"Competente",AA281=4,"Proficiente",AA281=5,"Master")</f>
        <v>Competente</v>
      </c>
      <c r="AC281" s="17">
        <v>3</v>
      </c>
      <c r="AD281" s="17" t="str" cm="1">
        <f t="array" ref="AD281">_xlfn.IFS(AC281=0,"Prenovato",AC281=1,"Novato",AC281=2,"Principiante avanzado",AC281=3,"Competente",AC281=4,"Proficiente",AC281=5,"Master")</f>
        <v>Competente</v>
      </c>
      <c r="AE281" s="17" t="s">
        <v>344</v>
      </c>
    </row>
    <row r="282" spans="1:31" x14ac:dyDescent="0.25">
      <c r="A282" t="s">
        <v>199</v>
      </c>
      <c r="B282" t="s">
        <v>211</v>
      </c>
      <c r="C282" t="s">
        <v>221</v>
      </c>
      <c r="D282" t="s">
        <v>223</v>
      </c>
      <c r="E282" t="s">
        <v>232</v>
      </c>
      <c r="F282" t="s">
        <v>245</v>
      </c>
      <c r="G282" t="s">
        <v>258</v>
      </c>
      <c r="H282" s="4"/>
      <c r="I282" s="1">
        <f t="shared" ca="1" si="20"/>
        <v>1483</v>
      </c>
      <c r="J282" s="1" t="str">
        <f t="shared" ca="1" si="21"/>
        <v>3. Mayor a 6 meses</v>
      </c>
      <c r="K282" t="str">
        <f t="shared" si="22"/>
        <v>NO</v>
      </c>
      <c r="L282" t="s">
        <v>185</v>
      </c>
      <c r="M282" t="s">
        <v>169</v>
      </c>
      <c r="N282" t="s">
        <v>187</v>
      </c>
      <c r="O282" t="s">
        <v>188</v>
      </c>
      <c r="P282" t="str">
        <f t="shared" si="23"/>
        <v>DIEGO MIGUEL ESPOSITO NNCI-CDEVALUACION ANTERIOR</v>
      </c>
      <c r="Q282" t="str">
        <f>BASE[[#This Row],[NombresCalificado]]&amp;BASE[[#This Row],[TipoEvaluacion]]</f>
        <v>DIEGO MIGUEL ESPOSITO NNEVALUACION ANTERIOR</v>
      </c>
      <c r="R282">
        <v>2</v>
      </c>
      <c r="S282" t="s">
        <v>4</v>
      </c>
      <c r="T282" t="s">
        <v>21</v>
      </c>
      <c r="U282" s="17">
        <v>3</v>
      </c>
      <c r="V282" s="17" t="str" cm="1">
        <f t="array" ref="V282">_xlfn.IFS(U282=0,"Prenovato",U282=1,"Novato",U282=2,"Principiante avanzado",U282=3,"Competente",U282=4,"Proficiente",U282=5,"Master")</f>
        <v>Competente</v>
      </c>
      <c r="W282" s="17">
        <v>3</v>
      </c>
      <c r="X282" s="17" t="str" cm="1">
        <f t="array" ref="X282">_xlfn.IFS(W282=0,"No evidenciado",W282=1,"Novato",W282=2,"Principiante avanzado",W282=3,"Competente",W282=4,"Proficiente",W282=5,"Master")</f>
        <v>Competente</v>
      </c>
      <c r="Y282" s="17">
        <v>3</v>
      </c>
      <c r="Z282" s="17" t="str" cm="1">
        <f t="array" ref="Z282">_xlfn.IFS(Y282=0,"No evidenciado",Y282=1,"Novato",Y282=2,"Principiante avanzado",Y282=3,"Competente",Y282=4,"Proficiente",Y282=5,"Master")</f>
        <v>Competente</v>
      </c>
      <c r="AA282" s="17">
        <v>3</v>
      </c>
      <c r="AB282" s="17" t="str" cm="1">
        <f t="array" ref="AB282">_xlfn.IFS(AA282=0,"No evidenciado",AA282=1,"Novato",AA282=2,"Principiante avanzado",AA282=3,"Competente",AA282=4,"Proficiente",AA282=5,"Master")</f>
        <v>Competente</v>
      </c>
      <c r="AC282" s="17">
        <v>3</v>
      </c>
      <c r="AD282" s="17" t="str" cm="1">
        <f t="array" ref="AD282">_xlfn.IFS(AC282=0,"Prenovato",AC282=1,"Novato",AC282=2,"Principiante avanzado",AC282=3,"Competente",AC282=4,"Proficiente",AC282=5,"Master")</f>
        <v>Competente</v>
      </c>
      <c r="AE282" s="17" t="s">
        <v>344</v>
      </c>
    </row>
    <row r="283" spans="1:31" x14ac:dyDescent="0.25">
      <c r="A283" t="s">
        <v>199</v>
      </c>
      <c r="B283" t="s">
        <v>211</v>
      </c>
      <c r="C283" t="s">
        <v>221</v>
      </c>
      <c r="D283" t="s">
        <v>223</v>
      </c>
      <c r="E283" t="s">
        <v>232</v>
      </c>
      <c r="F283" t="s">
        <v>245</v>
      </c>
      <c r="G283" t="s">
        <v>258</v>
      </c>
      <c r="H283" s="4"/>
      <c r="I283" s="1">
        <f t="shared" ca="1" si="20"/>
        <v>1483</v>
      </c>
      <c r="J283" s="1" t="str">
        <f t="shared" ca="1" si="21"/>
        <v>3. Mayor a 6 meses</v>
      </c>
      <c r="K283" t="str">
        <f t="shared" si="22"/>
        <v>NO</v>
      </c>
      <c r="L283" t="s">
        <v>185</v>
      </c>
      <c r="M283" t="s">
        <v>270</v>
      </c>
      <c r="N283" t="s">
        <v>187</v>
      </c>
      <c r="O283" t="s">
        <v>188</v>
      </c>
      <c r="P283" t="str">
        <f t="shared" si="23"/>
        <v>DIEGO MIGUEL ESPOSITO NNArquitectura de soluciónEVALUACION ANTERIOR</v>
      </c>
      <c r="Q283" t="str">
        <f>BASE[[#This Row],[NombresCalificado]]&amp;BASE[[#This Row],[TipoEvaluacion]]</f>
        <v>DIEGO MIGUEL ESPOSITO NNEVALUACION ANTERIOR</v>
      </c>
      <c r="R283">
        <v>3</v>
      </c>
      <c r="S283" t="s">
        <v>5</v>
      </c>
      <c r="T283" t="s">
        <v>21</v>
      </c>
      <c r="U283" s="17">
        <v>3</v>
      </c>
      <c r="V283" s="17" t="str" cm="1">
        <f t="array" ref="V283">_xlfn.IFS(U283=0,"Prenovato",U283=1,"Novato",U283=2,"Principiante avanzado",U283=3,"Competente",U283=4,"Proficiente",U283=5,"Master")</f>
        <v>Competente</v>
      </c>
      <c r="W283" s="17">
        <v>3</v>
      </c>
      <c r="X283" s="17" t="str" cm="1">
        <f t="array" ref="X283">_xlfn.IFS(W283=0,"No evidenciado",W283=1,"Novato",W283=2,"Principiante avanzado",W283=3,"Competente",W283=4,"Proficiente",W283=5,"Master")</f>
        <v>Competente</v>
      </c>
      <c r="Y283" s="17">
        <v>3</v>
      </c>
      <c r="Z283" s="17" t="str" cm="1">
        <f t="array" ref="Z283">_xlfn.IFS(Y283=0,"No evidenciado",Y283=1,"Novato",Y283=2,"Principiante avanzado",Y283=3,"Competente",Y283=4,"Proficiente",Y283=5,"Master")</f>
        <v>Competente</v>
      </c>
      <c r="AA283" s="17">
        <v>3</v>
      </c>
      <c r="AB283" s="17" t="str" cm="1">
        <f t="array" ref="AB283">_xlfn.IFS(AA283=0,"No evidenciado",AA283=1,"Novato",AA283=2,"Principiante avanzado",AA283=3,"Competente",AA283=4,"Proficiente",AA283=5,"Master")</f>
        <v>Competente</v>
      </c>
      <c r="AC283" s="17">
        <v>3</v>
      </c>
      <c r="AD283" s="17" t="str" cm="1">
        <f t="array" ref="AD283">_xlfn.IFS(AC283=0,"Prenovato",AC283=1,"Novato",AC283=2,"Principiante avanzado",AC283=3,"Competente",AC283=4,"Proficiente",AC283=5,"Master")</f>
        <v>Competente</v>
      </c>
      <c r="AE283" s="17" t="s">
        <v>344</v>
      </c>
    </row>
    <row r="284" spans="1:31" x14ac:dyDescent="0.25">
      <c r="A284" t="s">
        <v>199</v>
      </c>
      <c r="B284" t="s">
        <v>211</v>
      </c>
      <c r="C284" t="s">
        <v>221</v>
      </c>
      <c r="D284" t="s">
        <v>223</v>
      </c>
      <c r="E284" t="s">
        <v>232</v>
      </c>
      <c r="F284" t="s">
        <v>245</v>
      </c>
      <c r="G284" t="s">
        <v>258</v>
      </c>
      <c r="H284" s="4"/>
      <c r="I284" s="1">
        <f t="shared" ca="1" si="20"/>
        <v>1483</v>
      </c>
      <c r="J284" s="1" t="str">
        <f t="shared" ca="1" si="21"/>
        <v>3. Mayor a 6 meses</v>
      </c>
      <c r="K284" t="str">
        <f t="shared" si="22"/>
        <v>NO</v>
      </c>
      <c r="L284" t="s">
        <v>185</v>
      </c>
      <c r="M284" t="s">
        <v>268</v>
      </c>
      <c r="N284" t="s">
        <v>188</v>
      </c>
      <c r="O284" t="s">
        <v>188</v>
      </c>
      <c r="P284" t="str">
        <f t="shared" si="23"/>
        <v>DIEGO MIGUEL ESPOSITO NNGobernanza de TIEVALUACION ANTERIOR</v>
      </c>
      <c r="Q284" t="str">
        <f>BASE[[#This Row],[NombresCalificado]]&amp;BASE[[#This Row],[TipoEvaluacion]]</f>
        <v>DIEGO MIGUEL ESPOSITO NNEVALUACION ANTERIOR</v>
      </c>
      <c r="R284">
        <v>2</v>
      </c>
      <c r="S284" t="s">
        <v>4</v>
      </c>
      <c r="T284" t="s">
        <v>21</v>
      </c>
      <c r="U284" s="17">
        <v>3</v>
      </c>
      <c r="V284" s="17" t="str" cm="1">
        <f t="array" ref="V284">_xlfn.IFS(U284=0,"Prenovato",U284=1,"Novato",U284=2,"Principiante avanzado",U284=3,"Competente",U284=4,"Proficiente",U284=5,"Master")</f>
        <v>Competente</v>
      </c>
      <c r="W284" s="17">
        <v>3</v>
      </c>
      <c r="X284" s="17" t="str" cm="1">
        <f t="array" ref="X284">_xlfn.IFS(W284=0,"No evidenciado",W284=1,"Novato",W284=2,"Principiante avanzado",W284=3,"Competente",W284=4,"Proficiente",W284=5,"Master")</f>
        <v>Competente</v>
      </c>
      <c r="Y284" s="17">
        <v>3</v>
      </c>
      <c r="Z284" s="17" t="str" cm="1">
        <f t="array" ref="Z284">_xlfn.IFS(Y284=0,"No evidenciado",Y284=1,"Novato",Y284=2,"Principiante avanzado",Y284=3,"Competente",Y284=4,"Proficiente",Y284=5,"Master")</f>
        <v>Competente</v>
      </c>
      <c r="AA284" s="17">
        <v>3</v>
      </c>
      <c r="AB284" s="17" t="str" cm="1">
        <f t="array" ref="AB284">_xlfn.IFS(AA284=0,"No evidenciado",AA284=1,"Novato",AA284=2,"Principiante avanzado",AA284=3,"Competente",AA284=4,"Proficiente",AA284=5,"Master")</f>
        <v>Competente</v>
      </c>
      <c r="AC284" s="17">
        <v>3</v>
      </c>
      <c r="AD284" s="17" t="str" cm="1">
        <f t="array" ref="AD284">_xlfn.IFS(AC284=0,"Prenovato",AC284=1,"Novato",AC284=2,"Principiante avanzado",AC284=3,"Competente",AC284=4,"Proficiente",AC284=5,"Master")</f>
        <v>Competente</v>
      </c>
      <c r="AE284" s="17" t="s">
        <v>344</v>
      </c>
    </row>
    <row r="285" spans="1:31" x14ac:dyDescent="0.25">
      <c r="A285" t="s">
        <v>199</v>
      </c>
      <c r="B285" t="s">
        <v>211</v>
      </c>
      <c r="C285" t="s">
        <v>221</v>
      </c>
      <c r="D285" t="s">
        <v>223</v>
      </c>
      <c r="E285" t="s">
        <v>232</v>
      </c>
      <c r="F285" t="s">
        <v>245</v>
      </c>
      <c r="G285" t="s">
        <v>258</v>
      </c>
      <c r="H285" s="4"/>
      <c r="I285" s="1">
        <f t="shared" ca="1" si="20"/>
        <v>1483</v>
      </c>
      <c r="J285" s="1" t="str">
        <f t="shared" ca="1" si="21"/>
        <v>3. Mayor a 6 meses</v>
      </c>
      <c r="K285" t="str">
        <f t="shared" si="22"/>
        <v>NO</v>
      </c>
      <c r="L285" t="s">
        <v>185</v>
      </c>
      <c r="M285" t="s">
        <v>269</v>
      </c>
      <c r="N285" t="s">
        <v>188</v>
      </c>
      <c r="O285" t="s">
        <v>188</v>
      </c>
      <c r="P285" t="str">
        <f t="shared" si="23"/>
        <v>DIEGO MIGUEL ESPOSITO NNWarehouseEVALUACION ANTERIOR</v>
      </c>
      <c r="Q285" t="str">
        <f>BASE[[#This Row],[NombresCalificado]]&amp;BASE[[#This Row],[TipoEvaluacion]]</f>
        <v>DIEGO MIGUEL ESPOSITO NNEVALUACION ANTERIOR</v>
      </c>
      <c r="R285">
        <v>1</v>
      </c>
      <c r="S285" t="s">
        <v>6</v>
      </c>
      <c r="T285" t="s">
        <v>21</v>
      </c>
      <c r="U285" s="17">
        <v>3</v>
      </c>
      <c r="V285" s="17" t="str" cm="1">
        <f t="array" ref="V285">_xlfn.IFS(U285=0,"Prenovato",U285=1,"Novato",U285=2,"Principiante avanzado",U285=3,"Competente",U285=4,"Proficiente",U285=5,"Master")</f>
        <v>Competente</v>
      </c>
      <c r="W285" s="17">
        <v>3</v>
      </c>
      <c r="X285" s="17" t="str" cm="1">
        <f t="array" ref="X285">_xlfn.IFS(W285=0,"No evidenciado",W285=1,"Novato",W285=2,"Principiante avanzado",W285=3,"Competente",W285=4,"Proficiente",W285=5,"Master")</f>
        <v>Competente</v>
      </c>
      <c r="Y285" s="17">
        <v>3</v>
      </c>
      <c r="Z285" s="17" t="str" cm="1">
        <f t="array" ref="Z285">_xlfn.IFS(Y285=0,"No evidenciado",Y285=1,"Novato",Y285=2,"Principiante avanzado",Y285=3,"Competente",Y285=4,"Proficiente",Y285=5,"Master")</f>
        <v>Competente</v>
      </c>
      <c r="AA285" s="17">
        <v>3</v>
      </c>
      <c r="AB285" s="17" t="str" cm="1">
        <f t="array" ref="AB285">_xlfn.IFS(AA285=0,"No evidenciado",AA285=1,"Novato",AA285=2,"Principiante avanzado",AA285=3,"Competente",AA285=4,"Proficiente",AA285=5,"Master")</f>
        <v>Competente</v>
      </c>
      <c r="AC285" s="17">
        <v>3</v>
      </c>
      <c r="AD285" s="17" t="str" cm="1">
        <f t="array" ref="AD285">_xlfn.IFS(AC285=0,"Prenovato",AC285=1,"Novato",AC285=2,"Principiante avanzado",AC285=3,"Competente",AC285=4,"Proficiente",AC285=5,"Master")</f>
        <v>Competente</v>
      </c>
      <c r="AE285" s="17" t="s">
        <v>344</v>
      </c>
    </row>
    <row r="286" spans="1:31" x14ac:dyDescent="0.25">
      <c r="A286" t="s">
        <v>199</v>
      </c>
      <c r="B286" t="s">
        <v>211</v>
      </c>
      <c r="C286" t="s">
        <v>221</v>
      </c>
      <c r="D286" t="s">
        <v>223</v>
      </c>
      <c r="E286" t="s">
        <v>232</v>
      </c>
      <c r="F286" t="s">
        <v>245</v>
      </c>
      <c r="G286" t="s">
        <v>258</v>
      </c>
      <c r="H286" s="4"/>
      <c r="I286" s="1">
        <f t="shared" ca="1" si="20"/>
        <v>1483</v>
      </c>
      <c r="J286" s="1" t="str">
        <f t="shared" ca="1" si="21"/>
        <v>3. Mayor a 6 meses</v>
      </c>
      <c r="K286" t="str">
        <f t="shared" si="22"/>
        <v>NO</v>
      </c>
      <c r="L286" t="s">
        <v>185</v>
      </c>
      <c r="M286" t="s">
        <v>267</v>
      </c>
      <c r="N286" t="s">
        <v>188</v>
      </c>
      <c r="O286" t="s">
        <v>188</v>
      </c>
      <c r="P286" t="str">
        <f t="shared" si="23"/>
        <v>DIEGO MIGUEL ESPOSITO NNSistemas operativos y redesEVALUACION ANTERIOR</v>
      </c>
      <c r="Q286" t="str">
        <f>BASE[[#This Row],[NombresCalificado]]&amp;BASE[[#This Row],[TipoEvaluacion]]</f>
        <v>DIEGO MIGUEL ESPOSITO NNEVALUACION ANTERIOR</v>
      </c>
      <c r="R286">
        <v>3</v>
      </c>
      <c r="S286" t="s">
        <v>5</v>
      </c>
      <c r="T286" t="s">
        <v>21</v>
      </c>
      <c r="U286" s="17">
        <v>3</v>
      </c>
      <c r="V286" s="17" t="str" cm="1">
        <f t="array" ref="V286">_xlfn.IFS(U286=0,"Prenovato",U286=1,"Novato",U286=2,"Principiante avanzado",U286=3,"Competente",U286=4,"Proficiente",U286=5,"Master")</f>
        <v>Competente</v>
      </c>
      <c r="W286" s="17">
        <v>3</v>
      </c>
      <c r="X286" s="17" t="str" cm="1">
        <f t="array" ref="X286">_xlfn.IFS(W286=0,"No evidenciado",W286=1,"Novato",W286=2,"Principiante avanzado",W286=3,"Competente",W286=4,"Proficiente",W286=5,"Master")</f>
        <v>Competente</v>
      </c>
      <c r="Y286" s="17">
        <v>3</v>
      </c>
      <c r="Z286" s="17" t="str" cm="1">
        <f t="array" ref="Z286">_xlfn.IFS(Y286=0,"No evidenciado",Y286=1,"Novato",Y286=2,"Principiante avanzado",Y286=3,"Competente",Y286=4,"Proficiente",Y286=5,"Master")</f>
        <v>Competente</v>
      </c>
      <c r="AA286" s="17">
        <v>3</v>
      </c>
      <c r="AB286" s="17" t="str" cm="1">
        <f t="array" ref="AB286">_xlfn.IFS(AA286=0,"No evidenciado",AA286=1,"Novato",AA286=2,"Principiante avanzado",AA286=3,"Competente",AA286=4,"Proficiente",AA286=5,"Master")</f>
        <v>Competente</v>
      </c>
      <c r="AC286" s="17">
        <v>3</v>
      </c>
      <c r="AD286" s="17" t="str" cm="1">
        <f t="array" ref="AD286">_xlfn.IFS(AC286=0,"Prenovato",AC286=1,"Novato",AC286=2,"Principiante avanzado",AC286=3,"Competente",AC286=4,"Proficiente",AC286=5,"Master")</f>
        <v>Competente</v>
      </c>
      <c r="AE286" s="17" t="s">
        <v>344</v>
      </c>
    </row>
    <row r="287" spans="1:31" x14ac:dyDescent="0.25">
      <c r="A287" t="s">
        <v>199</v>
      </c>
      <c r="B287" t="s">
        <v>211</v>
      </c>
      <c r="C287" t="s">
        <v>221</v>
      </c>
      <c r="D287" t="s">
        <v>223</v>
      </c>
      <c r="E287" t="s">
        <v>232</v>
      </c>
      <c r="F287" t="s">
        <v>245</v>
      </c>
      <c r="G287" t="s">
        <v>258</v>
      </c>
      <c r="H287" s="4"/>
      <c r="I287" s="1">
        <f t="shared" ca="1" si="20"/>
        <v>1483</v>
      </c>
      <c r="J287" s="1" t="str">
        <f t="shared" ca="1" si="21"/>
        <v>3. Mayor a 6 meses</v>
      </c>
      <c r="K287" t="str">
        <f t="shared" si="22"/>
        <v>NO</v>
      </c>
      <c r="L287" t="s">
        <v>185</v>
      </c>
      <c r="M287" t="s">
        <v>192</v>
      </c>
      <c r="N287" t="s">
        <v>187</v>
      </c>
      <c r="O287" t="s">
        <v>188</v>
      </c>
      <c r="P287" t="str">
        <f t="shared" si="23"/>
        <v>DIEGO MIGUEL ESPOSITO NNSREEVALUACION ANTERIOR</v>
      </c>
      <c r="Q287" t="str">
        <f>BASE[[#This Row],[NombresCalificado]]&amp;BASE[[#This Row],[TipoEvaluacion]]</f>
        <v>DIEGO MIGUEL ESPOSITO NNEVALUACION ANTERIOR</v>
      </c>
      <c r="R287">
        <v>2</v>
      </c>
      <c r="S287" t="s">
        <v>4</v>
      </c>
      <c r="T287" t="s">
        <v>21</v>
      </c>
      <c r="U287" s="17">
        <v>3</v>
      </c>
      <c r="V287" s="17" t="str" cm="1">
        <f t="array" ref="V287">_xlfn.IFS(U287=0,"Prenovato",U287=1,"Novato",U287=2,"Principiante avanzado",U287=3,"Competente",U287=4,"Proficiente",U287=5,"Master")</f>
        <v>Competente</v>
      </c>
      <c r="W287" s="17">
        <v>3</v>
      </c>
      <c r="X287" s="17" t="str" cm="1">
        <f t="array" ref="X287">_xlfn.IFS(W287=0,"No evidenciado",W287=1,"Novato",W287=2,"Principiante avanzado",W287=3,"Competente",W287=4,"Proficiente",W287=5,"Master")</f>
        <v>Competente</v>
      </c>
      <c r="Y287" s="17">
        <v>3</v>
      </c>
      <c r="Z287" s="17" t="str" cm="1">
        <f t="array" ref="Z287">_xlfn.IFS(Y287=0,"No evidenciado",Y287=1,"Novato",Y287=2,"Principiante avanzado",Y287=3,"Competente",Y287=4,"Proficiente",Y287=5,"Master")</f>
        <v>Competente</v>
      </c>
      <c r="AA287" s="17">
        <v>3</v>
      </c>
      <c r="AB287" s="17" t="str" cm="1">
        <f t="array" ref="AB287">_xlfn.IFS(AA287=0,"No evidenciado",AA287=1,"Novato",AA287=2,"Principiante avanzado",AA287=3,"Competente",AA287=4,"Proficiente",AA287=5,"Master")</f>
        <v>Competente</v>
      </c>
      <c r="AC287" s="17">
        <v>3</v>
      </c>
      <c r="AD287" s="17" t="str" cm="1">
        <f t="array" ref="AD287">_xlfn.IFS(AC287=0,"Prenovato",AC287=1,"Novato",AC287=2,"Principiante avanzado",AC287=3,"Competente",AC287=4,"Proficiente",AC287=5,"Master")</f>
        <v>Competente</v>
      </c>
      <c r="AE287" s="17" t="s">
        <v>344</v>
      </c>
    </row>
    <row r="288" spans="1:31" x14ac:dyDescent="0.25">
      <c r="A288" t="s">
        <v>199</v>
      </c>
      <c r="B288" t="s">
        <v>211</v>
      </c>
      <c r="C288" t="s">
        <v>221</v>
      </c>
      <c r="D288" t="s">
        <v>223</v>
      </c>
      <c r="E288" t="s">
        <v>232</v>
      </c>
      <c r="F288" t="s">
        <v>245</v>
      </c>
      <c r="G288" t="s">
        <v>258</v>
      </c>
      <c r="H288" s="4"/>
      <c r="I288" s="1">
        <f t="shared" ca="1" si="20"/>
        <v>1483</v>
      </c>
      <c r="J288" s="1" t="str">
        <f t="shared" ca="1" si="21"/>
        <v>3. Mayor a 6 meses</v>
      </c>
      <c r="K288" t="str">
        <f t="shared" si="22"/>
        <v>NO</v>
      </c>
      <c r="L288" t="s">
        <v>185</v>
      </c>
      <c r="M288" t="s">
        <v>265</v>
      </c>
      <c r="N288" t="s">
        <v>29</v>
      </c>
      <c r="O288" t="s">
        <v>29</v>
      </c>
      <c r="P288" t="str">
        <f t="shared" si="23"/>
        <v>DIEGO MIGUEL ESPOSITO NNJavaEVALUACION ANTERIOR</v>
      </c>
      <c r="Q288" t="str">
        <f>BASE[[#This Row],[NombresCalificado]]&amp;BASE[[#This Row],[TipoEvaluacion]]</f>
        <v>DIEGO MIGUEL ESPOSITO NNEVALUACION ANTERIOR</v>
      </c>
      <c r="R288">
        <v>3</v>
      </c>
      <c r="S288" t="s">
        <v>5</v>
      </c>
      <c r="T288" t="s">
        <v>21</v>
      </c>
      <c r="U288" s="17">
        <v>3</v>
      </c>
      <c r="V288" s="17" t="str" cm="1">
        <f t="array" ref="V288">_xlfn.IFS(U288=0,"Prenovato",U288=1,"Novato",U288=2,"Principiante avanzado",U288=3,"Competente",U288=4,"Proficiente",U288=5,"Master")</f>
        <v>Competente</v>
      </c>
      <c r="W288" s="17">
        <v>3</v>
      </c>
      <c r="X288" s="17" t="str" cm="1">
        <f t="array" ref="X288">_xlfn.IFS(W288=0,"No evidenciado",W288=1,"Novato",W288=2,"Principiante avanzado",W288=3,"Competente",W288=4,"Proficiente",W288=5,"Master")</f>
        <v>Competente</v>
      </c>
      <c r="Y288" s="17">
        <v>3</v>
      </c>
      <c r="Z288" s="17" t="str" cm="1">
        <f t="array" ref="Z288">_xlfn.IFS(Y288=0,"No evidenciado",Y288=1,"Novato",Y288=2,"Principiante avanzado",Y288=3,"Competente",Y288=4,"Proficiente",Y288=5,"Master")</f>
        <v>Competente</v>
      </c>
      <c r="AA288" s="17">
        <v>3</v>
      </c>
      <c r="AB288" s="17" t="str" cm="1">
        <f t="array" ref="AB288">_xlfn.IFS(AA288=0,"No evidenciado",AA288=1,"Novato",AA288=2,"Principiante avanzado",AA288=3,"Competente",AA288=4,"Proficiente",AA288=5,"Master")</f>
        <v>Competente</v>
      </c>
      <c r="AC288" s="17">
        <v>3</v>
      </c>
      <c r="AD288" s="17" t="str" cm="1">
        <f t="array" ref="AD288">_xlfn.IFS(AC288=0,"Prenovato",AC288=1,"Novato",AC288=2,"Principiante avanzado",AC288=3,"Competente",AC288=4,"Proficiente",AC288=5,"Master")</f>
        <v>Competente</v>
      </c>
      <c r="AE288" s="17" t="s">
        <v>344</v>
      </c>
    </row>
    <row r="289" spans="1:31" x14ac:dyDescent="0.25">
      <c r="A289" t="s">
        <v>199</v>
      </c>
      <c r="B289" t="s">
        <v>211</v>
      </c>
      <c r="C289" t="s">
        <v>221</v>
      </c>
      <c r="D289" t="s">
        <v>223</v>
      </c>
      <c r="E289" t="s">
        <v>232</v>
      </c>
      <c r="F289" t="s">
        <v>245</v>
      </c>
      <c r="G289" t="s">
        <v>258</v>
      </c>
      <c r="H289" s="4"/>
      <c r="I289" s="1">
        <f t="shared" ca="1" si="20"/>
        <v>1483</v>
      </c>
      <c r="J289" s="1" t="str">
        <f t="shared" ca="1" si="21"/>
        <v>3. Mayor a 6 meses</v>
      </c>
      <c r="K289" t="str">
        <f t="shared" si="22"/>
        <v>NO</v>
      </c>
      <c r="L289" t="s">
        <v>185</v>
      </c>
      <c r="M289" t="s">
        <v>191</v>
      </c>
      <c r="N289" t="s">
        <v>187</v>
      </c>
      <c r="O289" t="s">
        <v>188</v>
      </c>
      <c r="P289" t="str">
        <f t="shared" si="23"/>
        <v>DIEGO MIGUEL ESPOSITO NNSeguridadEVALUACION ANTERIOR</v>
      </c>
      <c r="Q289" t="str">
        <f>BASE[[#This Row],[NombresCalificado]]&amp;BASE[[#This Row],[TipoEvaluacion]]</f>
        <v>DIEGO MIGUEL ESPOSITO NNEVALUACION ANTERIOR</v>
      </c>
      <c r="R289">
        <v>3</v>
      </c>
      <c r="S289" t="s">
        <v>5</v>
      </c>
      <c r="T289" t="s">
        <v>21</v>
      </c>
      <c r="U289" s="17">
        <v>3</v>
      </c>
      <c r="V289" s="17" t="str" cm="1">
        <f t="array" ref="V289">_xlfn.IFS(U289=0,"Prenovato",U289=1,"Novato",U289=2,"Principiante avanzado",U289=3,"Competente",U289=4,"Proficiente",U289=5,"Master")</f>
        <v>Competente</v>
      </c>
      <c r="W289" s="17">
        <v>3</v>
      </c>
      <c r="X289" s="17" t="str" cm="1">
        <f t="array" ref="X289">_xlfn.IFS(W289=0,"No evidenciado",W289=1,"Novato",W289=2,"Principiante avanzado",W289=3,"Competente",W289=4,"Proficiente",W289=5,"Master")</f>
        <v>Competente</v>
      </c>
      <c r="Y289" s="17">
        <v>3</v>
      </c>
      <c r="Z289" s="17" t="str" cm="1">
        <f t="array" ref="Z289">_xlfn.IFS(Y289=0,"No evidenciado",Y289=1,"Novato",Y289=2,"Principiante avanzado",Y289=3,"Competente",Y289=4,"Proficiente",Y289=5,"Master")</f>
        <v>Competente</v>
      </c>
      <c r="AA289" s="17">
        <v>3</v>
      </c>
      <c r="AB289" s="17" t="str" cm="1">
        <f t="array" ref="AB289">_xlfn.IFS(AA289=0,"No evidenciado",AA289=1,"Novato",AA289=2,"Principiante avanzado",AA289=3,"Competente",AA289=4,"Proficiente",AA289=5,"Master")</f>
        <v>Competente</v>
      </c>
      <c r="AC289" s="17">
        <v>3</v>
      </c>
      <c r="AD289" s="17" t="str" cm="1">
        <f t="array" ref="AD289">_xlfn.IFS(AC289=0,"Prenovato",AC289=1,"Novato",AC289=2,"Principiante avanzado",AC289=3,"Competente",AC289=4,"Proficiente",AC289=5,"Master")</f>
        <v>Competente</v>
      </c>
      <c r="AE289" s="17" t="s">
        <v>344</v>
      </c>
    </row>
    <row r="290" spans="1:31" x14ac:dyDescent="0.25">
      <c r="A290" t="s">
        <v>199</v>
      </c>
      <c r="B290" t="s">
        <v>211</v>
      </c>
      <c r="C290" t="s">
        <v>221</v>
      </c>
      <c r="D290" t="s">
        <v>223</v>
      </c>
      <c r="E290" t="s">
        <v>232</v>
      </c>
      <c r="F290" t="s">
        <v>245</v>
      </c>
      <c r="G290" t="s">
        <v>258</v>
      </c>
      <c r="H290" s="4"/>
      <c r="I290" s="1">
        <f t="shared" ca="1" si="20"/>
        <v>1483</v>
      </c>
      <c r="J290" s="1" t="str">
        <f t="shared" ca="1" si="21"/>
        <v>3. Mayor a 6 meses</v>
      </c>
      <c r="K290" t="str">
        <f t="shared" si="22"/>
        <v>NO</v>
      </c>
      <c r="L290" t="s">
        <v>185</v>
      </c>
      <c r="M290" t="s">
        <v>57</v>
      </c>
      <c r="N290" t="s">
        <v>29</v>
      </c>
      <c r="O290" t="s">
        <v>29</v>
      </c>
      <c r="P290" t="str">
        <f t="shared" si="23"/>
        <v>DIEGO MIGUEL ESPOSITO NNProgramaciónEVALUACION ANTERIOR</v>
      </c>
      <c r="Q290" t="str">
        <f>BASE[[#This Row],[NombresCalificado]]&amp;BASE[[#This Row],[TipoEvaluacion]]</f>
        <v>DIEGO MIGUEL ESPOSITO NNEVALUACION ANTERIOR</v>
      </c>
      <c r="R290">
        <v>3</v>
      </c>
      <c r="S290" t="s">
        <v>5</v>
      </c>
      <c r="T290" t="s">
        <v>21</v>
      </c>
      <c r="U290" s="17">
        <v>3</v>
      </c>
      <c r="V290" s="17" t="str" cm="1">
        <f t="array" ref="V290">_xlfn.IFS(U290=0,"Prenovato",U290=1,"Novato",U290=2,"Principiante avanzado",U290=3,"Competente",U290=4,"Proficiente",U290=5,"Master")</f>
        <v>Competente</v>
      </c>
      <c r="W290" s="17">
        <v>3</v>
      </c>
      <c r="X290" s="17" t="str" cm="1">
        <f t="array" ref="X290">_xlfn.IFS(W290=0,"No evidenciado",W290=1,"Novato",W290=2,"Principiante avanzado",W290=3,"Competente",W290=4,"Proficiente",W290=5,"Master")</f>
        <v>Competente</v>
      </c>
      <c r="Y290" s="17">
        <v>3</v>
      </c>
      <c r="Z290" s="17" t="str" cm="1">
        <f t="array" ref="Z290">_xlfn.IFS(Y290=0,"No evidenciado",Y290=1,"Novato",Y290=2,"Principiante avanzado",Y290=3,"Competente",Y290=4,"Proficiente",Y290=5,"Master")</f>
        <v>Competente</v>
      </c>
      <c r="AA290" s="17">
        <v>3</v>
      </c>
      <c r="AB290" s="17" t="str" cm="1">
        <f t="array" ref="AB290">_xlfn.IFS(AA290=0,"No evidenciado",AA290=1,"Novato",AA290=2,"Principiante avanzado",AA290=3,"Competente",AA290=4,"Proficiente",AA290=5,"Master")</f>
        <v>Competente</v>
      </c>
      <c r="AC290" s="17">
        <v>3</v>
      </c>
      <c r="AD290" s="17" t="str" cm="1">
        <f t="array" ref="AD290">_xlfn.IFS(AC290=0,"Prenovato",AC290=1,"Novato",AC290=2,"Principiante avanzado",AC290=3,"Competente",AC290=4,"Proficiente",AC290=5,"Master")</f>
        <v>Competente</v>
      </c>
      <c r="AE290" s="17" t="s">
        <v>344</v>
      </c>
    </row>
    <row r="291" spans="1:31" x14ac:dyDescent="0.25">
      <c r="A291" t="s">
        <v>280</v>
      </c>
      <c r="B291" t="s">
        <v>287</v>
      </c>
      <c r="C291" t="s">
        <v>185</v>
      </c>
      <c r="D291" t="s">
        <v>223</v>
      </c>
      <c r="E291" t="s">
        <v>300</v>
      </c>
      <c r="F291" t="s">
        <v>317</v>
      </c>
      <c r="G291" t="s">
        <v>333</v>
      </c>
      <c r="H291" s="4"/>
      <c r="I291" s="1">
        <f t="shared" ca="1" si="20"/>
        <v>1483</v>
      </c>
      <c r="J291" s="1" t="str">
        <f t="shared" ca="1" si="21"/>
        <v>3. Mayor a 6 meses</v>
      </c>
      <c r="K291" t="str">
        <f t="shared" si="22"/>
        <v>NO</v>
      </c>
      <c r="L291" t="s">
        <v>186</v>
      </c>
      <c r="M291" t="s">
        <v>270</v>
      </c>
      <c r="N291" t="s">
        <v>188</v>
      </c>
      <c r="O291" t="s">
        <v>188</v>
      </c>
      <c r="P291" t="str">
        <f t="shared" si="23"/>
        <v>YAMPIER ECHEVERRY REYESArquitectura de soluciónEVALUACION ANTERIOR</v>
      </c>
      <c r="Q291" t="str">
        <f>BASE[[#This Row],[NombresCalificado]]&amp;BASE[[#This Row],[TipoEvaluacion]]</f>
        <v>YAMPIER ECHEVERRY REYESEVALUACION ANTERIOR</v>
      </c>
      <c r="R291">
        <v>2</v>
      </c>
      <c r="S291" t="s">
        <v>4</v>
      </c>
      <c r="T291" t="s">
        <v>21</v>
      </c>
      <c r="U291" s="17">
        <v>2</v>
      </c>
      <c r="V291" s="17" t="str" cm="1">
        <f t="array" ref="V291">_xlfn.IFS(U291=0,"Prenovato",U291=1,"Novato",U291=2,"Principiante avanzado",U291=3,"Competente",U291=4,"Proficiente",U291=5,"Master")</f>
        <v>Principiante avanzado</v>
      </c>
      <c r="W291" s="17">
        <v>2</v>
      </c>
      <c r="X291" s="17" t="str" cm="1">
        <f t="array" ref="X291">_xlfn.IFS(W291=0,"No evidenciado",W291=1,"Novato",W291=2,"Principiante avanzado",W291=3,"Competente",W291=4,"Proficiente",W291=5,"Master")</f>
        <v>Principiante avanzado</v>
      </c>
      <c r="Y291" s="17">
        <v>2</v>
      </c>
      <c r="Z291" s="17" t="str" cm="1">
        <f t="array" ref="Z291">_xlfn.IFS(Y291=0,"No evidenciado",Y291=1,"Novato",Y291=2,"Principiante avanzado",Y291=3,"Competente",Y291=4,"Proficiente",Y291=5,"Master")</f>
        <v>Principiante avanzado</v>
      </c>
      <c r="AA291" s="17">
        <v>3</v>
      </c>
      <c r="AB291" s="17" t="str" cm="1">
        <f t="array" ref="AB291">_xlfn.IFS(AA291=0,"No evidenciado",AA291=1,"Novato",AA291=2,"Principiante avanzado",AA291=3,"Competente",AA291=4,"Proficiente",AA291=5,"Master")</f>
        <v>Competente</v>
      </c>
      <c r="AC291" s="17">
        <v>2</v>
      </c>
      <c r="AD291" s="17" t="str" cm="1">
        <f t="array" ref="AD291">_xlfn.IFS(AC291=0,"Prenovato",AC291=1,"Novato",AC291=2,"Principiante avanzado",AC291=3,"Competente",AC291=4,"Proficiente",AC291=5,"Master")</f>
        <v>Principiante avanzado</v>
      </c>
      <c r="AE291" s="17" t="s">
        <v>344</v>
      </c>
    </row>
    <row r="292" spans="1:31" x14ac:dyDescent="0.25">
      <c r="A292" t="s">
        <v>280</v>
      </c>
      <c r="B292" t="s">
        <v>287</v>
      </c>
      <c r="C292" t="s">
        <v>185</v>
      </c>
      <c r="D292" t="s">
        <v>223</v>
      </c>
      <c r="E292" t="s">
        <v>300</v>
      </c>
      <c r="F292" t="s">
        <v>317</v>
      </c>
      <c r="G292" t="s">
        <v>333</v>
      </c>
      <c r="H292" s="4"/>
      <c r="I292" s="1">
        <f t="shared" ca="1" si="20"/>
        <v>1483</v>
      </c>
      <c r="J292" s="1" t="str">
        <f t="shared" ca="1" si="21"/>
        <v>3. Mayor a 6 meses</v>
      </c>
      <c r="K292" t="str">
        <f t="shared" si="22"/>
        <v>NO</v>
      </c>
      <c r="L292" t="s">
        <v>186</v>
      </c>
      <c r="M292" t="s">
        <v>192</v>
      </c>
      <c r="N292" t="s">
        <v>188</v>
      </c>
      <c r="O292" t="s">
        <v>188</v>
      </c>
      <c r="P292" t="str">
        <f t="shared" si="23"/>
        <v>YAMPIER ECHEVERRY REYESSREEVALUACION ANTERIOR</v>
      </c>
      <c r="Q292" t="str">
        <f>BASE[[#This Row],[NombresCalificado]]&amp;BASE[[#This Row],[TipoEvaluacion]]</f>
        <v>YAMPIER ECHEVERRY REYESEVALUACION ANTERIOR</v>
      </c>
      <c r="R292">
        <v>2</v>
      </c>
      <c r="S292" t="s">
        <v>4</v>
      </c>
      <c r="T292" t="s">
        <v>21</v>
      </c>
      <c r="U292" s="17">
        <v>2</v>
      </c>
      <c r="V292" s="17" t="str" cm="1">
        <f t="array" ref="V292">_xlfn.IFS(U292=0,"Prenovato",U292=1,"Novato",U292=2,"Principiante avanzado",U292=3,"Competente",U292=4,"Proficiente",U292=5,"Master")</f>
        <v>Principiante avanzado</v>
      </c>
      <c r="W292" s="17">
        <v>2</v>
      </c>
      <c r="X292" s="17" t="str" cm="1">
        <f t="array" ref="X292">_xlfn.IFS(W292=0,"No evidenciado",W292=1,"Novato",W292=2,"Principiante avanzado",W292=3,"Competente",W292=4,"Proficiente",W292=5,"Master")</f>
        <v>Principiante avanzado</v>
      </c>
      <c r="Y292" s="17">
        <v>2</v>
      </c>
      <c r="Z292" s="17" t="str" cm="1">
        <f t="array" ref="Z292">_xlfn.IFS(Y292=0,"No evidenciado",Y292=1,"Novato",Y292=2,"Principiante avanzado",Y292=3,"Competente",Y292=4,"Proficiente",Y292=5,"Master")</f>
        <v>Principiante avanzado</v>
      </c>
      <c r="AA292" s="17">
        <v>3</v>
      </c>
      <c r="AB292" s="17" t="str" cm="1">
        <f t="array" ref="AB292">_xlfn.IFS(AA292=0,"No evidenciado",AA292=1,"Novato",AA292=2,"Principiante avanzado",AA292=3,"Competente",AA292=4,"Proficiente",AA292=5,"Master")</f>
        <v>Competente</v>
      </c>
      <c r="AC292" s="17">
        <v>2</v>
      </c>
      <c r="AD292" s="17" t="str" cm="1">
        <f t="array" ref="AD292">_xlfn.IFS(AC292=0,"Prenovato",AC292=1,"Novato",AC292=2,"Principiante avanzado",AC292=3,"Competente",AC292=4,"Proficiente",AC292=5,"Master")</f>
        <v>Principiante avanzado</v>
      </c>
      <c r="AE292" s="17" t="s">
        <v>344</v>
      </c>
    </row>
    <row r="293" spans="1:31" x14ac:dyDescent="0.25">
      <c r="A293" t="s">
        <v>280</v>
      </c>
      <c r="B293" t="s">
        <v>287</v>
      </c>
      <c r="C293" t="s">
        <v>185</v>
      </c>
      <c r="D293" t="s">
        <v>223</v>
      </c>
      <c r="E293" t="s">
        <v>300</v>
      </c>
      <c r="F293" t="s">
        <v>317</v>
      </c>
      <c r="G293" t="s">
        <v>333</v>
      </c>
      <c r="H293" s="4"/>
      <c r="I293" s="1">
        <f t="shared" ca="1" si="20"/>
        <v>1483</v>
      </c>
      <c r="J293" s="1" t="str">
        <f t="shared" ca="1" si="21"/>
        <v>3. Mayor a 6 meses</v>
      </c>
      <c r="K293" t="str">
        <f t="shared" si="22"/>
        <v>NO</v>
      </c>
      <c r="L293" t="s">
        <v>186</v>
      </c>
      <c r="M293" t="s">
        <v>267</v>
      </c>
      <c r="N293" t="s">
        <v>187</v>
      </c>
      <c r="O293" t="s">
        <v>188</v>
      </c>
      <c r="P293" t="str">
        <f t="shared" si="23"/>
        <v>YAMPIER ECHEVERRY REYESSistemas operativos y redesEVALUACION ANTERIOR</v>
      </c>
      <c r="Q293" t="str">
        <f>BASE[[#This Row],[NombresCalificado]]&amp;BASE[[#This Row],[TipoEvaluacion]]</f>
        <v>YAMPIER ECHEVERRY REYESEVALUACION ANTERIOR</v>
      </c>
      <c r="R293">
        <v>2</v>
      </c>
      <c r="S293" t="s">
        <v>4</v>
      </c>
      <c r="T293" t="s">
        <v>21</v>
      </c>
      <c r="U293" s="17">
        <v>2</v>
      </c>
      <c r="V293" s="17" t="str" cm="1">
        <f t="array" ref="V293">_xlfn.IFS(U293=0,"Prenovato",U293=1,"Novato",U293=2,"Principiante avanzado",U293=3,"Competente",U293=4,"Proficiente",U293=5,"Master")</f>
        <v>Principiante avanzado</v>
      </c>
      <c r="W293" s="17">
        <v>2</v>
      </c>
      <c r="X293" s="17" t="str" cm="1">
        <f t="array" ref="X293">_xlfn.IFS(W293=0,"No evidenciado",W293=1,"Novato",W293=2,"Principiante avanzado",W293=3,"Competente",W293=4,"Proficiente",W293=5,"Master")</f>
        <v>Principiante avanzado</v>
      </c>
      <c r="Y293" s="17">
        <v>2</v>
      </c>
      <c r="Z293" s="17" t="str" cm="1">
        <f t="array" ref="Z293">_xlfn.IFS(Y293=0,"No evidenciado",Y293=1,"Novato",Y293=2,"Principiante avanzado",Y293=3,"Competente",Y293=4,"Proficiente",Y293=5,"Master")</f>
        <v>Principiante avanzado</v>
      </c>
      <c r="AA293" s="17">
        <v>3</v>
      </c>
      <c r="AB293" s="17" t="str" cm="1">
        <f t="array" ref="AB293">_xlfn.IFS(AA293=0,"No evidenciado",AA293=1,"Novato",AA293=2,"Principiante avanzado",AA293=3,"Competente",AA293=4,"Proficiente",AA293=5,"Master")</f>
        <v>Competente</v>
      </c>
      <c r="AC293" s="17">
        <v>2</v>
      </c>
      <c r="AD293" s="17" t="str" cm="1">
        <f t="array" ref="AD293">_xlfn.IFS(AC293=0,"Prenovato",AC293=1,"Novato",AC293=2,"Principiante avanzado",AC293=3,"Competente",AC293=4,"Proficiente",AC293=5,"Master")</f>
        <v>Principiante avanzado</v>
      </c>
      <c r="AE293" s="17" t="s">
        <v>344</v>
      </c>
    </row>
    <row r="294" spans="1:31" x14ac:dyDescent="0.25">
      <c r="A294" t="s">
        <v>280</v>
      </c>
      <c r="B294" t="s">
        <v>287</v>
      </c>
      <c r="C294" t="s">
        <v>185</v>
      </c>
      <c r="D294" t="s">
        <v>223</v>
      </c>
      <c r="E294" t="s">
        <v>300</v>
      </c>
      <c r="F294" t="s">
        <v>317</v>
      </c>
      <c r="G294" t="s">
        <v>333</v>
      </c>
      <c r="H294" s="4"/>
      <c r="I294" s="1">
        <f t="shared" ca="1" si="20"/>
        <v>1483</v>
      </c>
      <c r="J294" s="1" t="str">
        <f t="shared" ca="1" si="21"/>
        <v>3. Mayor a 6 meses</v>
      </c>
      <c r="K294" t="str">
        <f t="shared" si="22"/>
        <v>NO</v>
      </c>
      <c r="L294" t="s">
        <v>186</v>
      </c>
      <c r="M294" t="s">
        <v>265</v>
      </c>
      <c r="N294" t="s">
        <v>29</v>
      </c>
      <c r="O294" t="s">
        <v>29</v>
      </c>
      <c r="P294" t="str">
        <f t="shared" si="23"/>
        <v>YAMPIER ECHEVERRY REYESJavaEVALUACION ANTERIOR</v>
      </c>
      <c r="Q294" t="str">
        <f>BASE[[#This Row],[NombresCalificado]]&amp;BASE[[#This Row],[TipoEvaluacion]]</f>
        <v>YAMPIER ECHEVERRY REYESEVALUACION ANTERIOR</v>
      </c>
      <c r="R294">
        <v>3</v>
      </c>
      <c r="S294" t="s">
        <v>5</v>
      </c>
      <c r="T294" t="s">
        <v>21</v>
      </c>
      <c r="U294" s="17">
        <v>2</v>
      </c>
      <c r="V294" s="17" t="str" cm="1">
        <f t="array" ref="V294">_xlfn.IFS(U294=0,"Prenovato",U294=1,"Novato",U294=2,"Principiante avanzado",U294=3,"Competente",U294=4,"Proficiente",U294=5,"Master")</f>
        <v>Principiante avanzado</v>
      </c>
      <c r="W294" s="17">
        <v>2</v>
      </c>
      <c r="X294" s="17" t="str" cm="1">
        <f t="array" ref="X294">_xlfn.IFS(W294=0,"No evidenciado",W294=1,"Novato",W294=2,"Principiante avanzado",W294=3,"Competente",W294=4,"Proficiente",W294=5,"Master")</f>
        <v>Principiante avanzado</v>
      </c>
      <c r="Y294" s="17">
        <v>2</v>
      </c>
      <c r="Z294" s="17" t="str" cm="1">
        <f t="array" ref="Z294">_xlfn.IFS(Y294=0,"No evidenciado",Y294=1,"Novato",Y294=2,"Principiante avanzado",Y294=3,"Competente",Y294=4,"Proficiente",Y294=5,"Master")</f>
        <v>Principiante avanzado</v>
      </c>
      <c r="AA294" s="17">
        <v>3</v>
      </c>
      <c r="AB294" s="17" t="str" cm="1">
        <f t="array" ref="AB294">_xlfn.IFS(AA294=0,"No evidenciado",AA294=1,"Novato",AA294=2,"Principiante avanzado",AA294=3,"Competente",AA294=4,"Proficiente",AA294=5,"Master")</f>
        <v>Competente</v>
      </c>
      <c r="AC294" s="17">
        <v>2</v>
      </c>
      <c r="AD294" s="17" t="str" cm="1">
        <f t="array" ref="AD294">_xlfn.IFS(AC294=0,"Prenovato",AC294=1,"Novato",AC294=2,"Principiante avanzado",AC294=3,"Competente",AC294=4,"Proficiente",AC294=5,"Master")</f>
        <v>Principiante avanzado</v>
      </c>
      <c r="AE294" s="17" t="s">
        <v>344</v>
      </c>
    </row>
    <row r="295" spans="1:31" x14ac:dyDescent="0.25">
      <c r="A295" t="s">
        <v>280</v>
      </c>
      <c r="B295" t="s">
        <v>287</v>
      </c>
      <c r="C295" t="s">
        <v>185</v>
      </c>
      <c r="D295" t="s">
        <v>223</v>
      </c>
      <c r="E295" t="s">
        <v>300</v>
      </c>
      <c r="F295" t="s">
        <v>317</v>
      </c>
      <c r="G295" t="s">
        <v>333</v>
      </c>
      <c r="H295" s="4"/>
      <c r="I295" s="1">
        <f t="shared" ca="1" si="20"/>
        <v>1483</v>
      </c>
      <c r="J295" s="1" t="str">
        <f t="shared" ca="1" si="21"/>
        <v>3. Mayor a 6 meses</v>
      </c>
      <c r="K295" t="str">
        <f t="shared" si="22"/>
        <v>NO</v>
      </c>
      <c r="L295" t="s">
        <v>186</v>
      </c>
      <c r="M295" t="s">
        <v>191</v>
      </c>
      <c r="N295" t="s">
        <v>187</v>
      </c>
      <c r="O295" t="s">
        <v>188</v>
      </c>
      <c r="P295" t="str">
        <f t="shared" si="23"/>
        <v>YAMPIER ECHEVERRY REYESSeguridadEVALUACION ANTERIOR</v>
      </c>
      <c r="Q295" t="str">
        <f>BASE[[#This Row],[NombresCalificado]]&amp;BASE[[#This Row],[TipoEvaluacion]]</f>
        <v>YAMPIER ECHEVERRY REYESEVALUACION ANTERIOR</v>
      </c>
      <c r="R295">
        <v>3</v>
      </c>
      <c r="S295" t="s">
        <v>5</v>
      </c>
      <c r="T295" t="s">
        <v>21</v>
      </c>
      <c r="U295" s="17">
        <v>2</v>
      </c>
      <c r="V295" s="17" t="str" cm="1">
        <f t="array" ref="V295">_xlfn.IFS(U295=0,"Prenovato",U295=1,"Novato",U295=2,"Principiante avanzado",U295=3,"Competente",U295=4,"Proficiente",U295=5,"Master")</f>
        <v>Principiante avanzado</v>
      </c>
      <c r="W295" s="17">
        <v>2</v>
      </c>
      <c r="X295" s="17" t="str" cm="1">
        <f t="array" ref="X295">_xlfn.IFS(W295=0,"No evidenciado",W295=1,"Novato",W295=2,"Principiante avanzado",W295=3,"Competente",W295=4,"Proficiente",W295=5,"Master")</f>
        <v>Principiante avanzado</v>
      </c>
      <c r="Y295" s="17">
        <v>2</v>
      </c>
      <c r="Z295" s="17" t="str" cm="1">
        <f t="array" ref="Z295">_xlfn.IFS(Y295=0,"No evidenciado",Y295=1,"Novato",Y295=2,"Principiante avanzado",Y295=3,"Competente",Y295=4,"Proficiente",Y295=5,"Master")</f>
        <v>Principiante avanzado</v>
      </c>
      <c r="AA295" s="17">
        <v>3</v>
      </c>
      <c r="AB295" s="17" t="str" cm="1">
        <f t="array" ref="AB295">_xlfn.IFS(AA295=0,"No evidenciado",AA295=1,"Novato",AA295=2,"Principiante avanzado",AA295=3,"Competente",AA295=4,"Proficiente",AA295=5,"Master")</f>
        <v>Competente</v>
      </c>
      <c r="AC295" s="17">
        <v>2</v>
      </c>
      <c r="AD295" s="17" t="str" cm="1">
        <f t="array" ref="AD295">_xlfn.IFS(AC295=0,"Prenovato",AC295=1,"Novato",AC295=2,"Principiante avanzado",AC295=3,"Competente",AC295=4,"Proficiente",AC295=5,"Master")</f>
        <v>Principiante avanzado</v>
      </c>
      <c r="AE295" s="17" t="s">
        <v>344</v>
      </c>
    </row>
    <row r="296" spans="1:31" x14ac:dyDescent="0.25">
      <c r="A296" t="s">
        <v>280</v>
      </c>
      <c r="B296" t="s">
        <v>287</v>
      </c>
      <c r="C296" t="s">
        <v>185</v>
      </c>
      <c r="D296" t="s">
        <v>223</v>
      </c>
      <c r="E296" t="s">
        <v>300</v>
      </c>
      <c r="F296" t="s">
        <v>317</v>
      </c>
      <c r="G296" t="s">
        <v>333</v>
      </c>
      <c r="H296" s="4"/>
      <c r="I296" s="1">
        <f t="shared" ca="1" si="20"/>
        <v>1483</v>
      </c>
      <c r="J296" s="1" t="str">
        <f t="shared" ca="1" si="21"/>
        <v>3. Mayor a 6 meses</v>
      </c>
      <c r="K296" t="str">
        <f t="shared" si="22"/>
        <v>NO</v>
      </c>
      <c r="L296" t="s">
        <v>186</v>
      </c>
      <c r="M296" t="s">
        <v>57</v>
      </c>
      <c r="N296" t="s">
        <v>29</v>
      </c>
      <c r="O296" t="s">
        <v>29</v>
      </c>
      <c r="P296" t="str">
        <f t="shared" si="23"/>
        <v>YAMPIER ECHEVERRY REYESProgramaciónEVALUACION ANTERIOR</v>
      </c>
      <c r="Q296" t="str">
        <f>BASE[[#This Row],[NombresCalificado]]&amp;BASE[[#This Row],[TipoEvaluacion]]</f>
        <v>YAMPIER ECHEVERRY REYESEVALUACION ANTERIOR</v>
      </c>
      <c r="R296">
        <v>3</v>
      </c>
      <c r="S296" t="s">
        <v>5</v>
      </c>
      <c r="T296" t="s">
        <v>21</v>
      </c>
      <c r="U296" s="17">
        <v>2</v>
      </c>
      <c r="V296" s="17" t="str" cm="1">
        <f t="array" ref="V296">_xlfn.IFS(U296=0,"Prenovato",U296=1,"Novato",U296=2,"Principiante avanzado",U296=3,"Competente",U296=4,"Proficiente",U296=5,"Master")</f>
        <v>Principiante avanzado</v>
      </c>
      <c r="W296" s="17">
        <v>2</v>
      </c>
      <c r="X296" s="17" t="str" cm="1">
        <f t="array" ref="X296">_xlfn.IFS(W296=0,"No evidenciado",W296=1,"Novato",W296=2,"Principiante avanzado",W296=3,"Competente",W296=4,"Proficiente",W296=5,"Master")</f>
        <v>Principiante avanzado</v>
      </c>
      <c r="Y296" s="17">
        <v>2</v>
      </c>
      <c r="Z296" s="17" t="str" cm="1">
        <f t="array" ref="Z296">_xlfn.IFS(Y296=0,"No evidenciado",Y296=1,"Novato",Y296=2,"Principiante avanzado",Y296=3,"Competente",Y296=4,"Proficiente",Y296=5,"Master")</f>
        <v>Principiante avanzado</v>
      </c>
      <c r="AA296" s="17">
        <v>3</v>
      </c>
      <c r="AB296" s="17" t="str" cm="1">
        <f t="array" ref="AB296">_xlfn.IFS(AA296=0,"No evidenciado",AA296=1,"Novato",AA296=2,"Principiante avanzado",AA296=3,"Competente",AA296=4,"Proficiente",AA296=5,"Master")</f>
        <v>Competente</v>
      </c>
      <c r="AC296" s="17">
        <v>2</v>
      </c>
      <c r="AD296" s="17" t="str" cm="1">
        <f t="array" ref="AD296">_xlfn.IFS(AC296=0,"Prenovato",AC296=1,"Novato",AC296=2,"Principiante avanzado",AC296=3,"Competente",AC296=4,"Proficiente",AC296=5,"Master")</f>
        <v>Principiante avanzado</v>
      </c>
      <c r="AE296" s="17" t="s">
        <v>344</v>
      </c>
    </row>
    <row r="297" spans="1:31" x14ac:dyDescent="0.25">
      <c r="A297" t="s">
        <v>280</v>
      </c>
      <c r="B297" t="s">
        <v>287</v>
      </c>
      <c r="C297" t="s">
        <v>185</v>
      </c>
      <c r="D297" t="s">
        <v>223</v>
      </c>
      <c r="E297" t="s">
        <v>300</v>
      </c>
      <c r="F297" t="s">
        <v>317</v>
      </c>
      <c r="G297" t="s">
        <v>333</v>
      </c>
      <c r="H297" s="4"/>
      <c r="I297" s="1">
        <f t="shared" ca="1" si="20"/>
        <v>1483</v>
      </c>
      <c r="J297" s="1" t="str">
        <f t="shared" ca="1" si="21"/>
        <v>3. Mayor a 6 meses</v>
      </c>
      <c r="K297" t="str">
        <f t="shared" si="22"/>
        <v>NO</v>
      </c>
      <c r="L297" t="s">
        <v>186</v>
      </c>
      <c r="M297" t="s">
        <v>170</v>
      </c>
      <c r="N297" t="s">
        <v>29</v>
      </c>
      <c r="O297" t="s">
        <v>29</v>
      </c>
      <c r="P297" t="str">
        <f t="shared" si="23"/>
        <v>YAMPIER ECHEVERRY REYESBase de datos relacionalEVALUACION ANTERIOR</v>
      </c>
      <c r="Q297" t="str">
        <f>BASE[[#This Row],[NombresCalificado]]&amp;BASE[[#This Row],[TipoEvaluacion]]</f>
        <v>YAMPIER ECHEVERRY REYESEVALUACION ANTERIOR</v>
      </c>
      <c r="R297">
        <v>3</v>
      </c>
      <c r="S297" t="s">
        <v>5</v>
      </c>
      <c r="T297" t="s">
        <v>21</v>
      </c>
      <c r="U297" s="17">
        <v>2</v>
      </c>
      <c r="V297" s="17" t="str" cm="1">
        <f t="array" ref="V297">_xlfn.IFS(U297=0,"Prenovato",U297=1,"Novato",U297=2,"Principiante avanzado",U297=3,"Competente",U297=4,"Proficiente",U297=5,"Master")</f>
        <v>Principiante avanzado</v>
      </c>
      <c r="W297" s="17">
        <v>2</v>
      </c>
      <c r="X297" s="17" t="str" cm="1">
        <f t="array" ref="X297">_xlfn.IFS(W297=0,"No evidenciado",W297=1,"Novato",W297=2,"Principiante avanzado",W297=3,"Competente",W297=4,"Proficiente",W297=5,"Master")</f>
        <v>Principiante avanzado</v>
      </c>
      <c r="Y297" s="17">
        <v>2</v>
      </c>
      <c r="Z297" s="17" t="str" cm="1">
        <f t="array" ref="Z297">_xlfn.IFS(Y297=0,"No evidenciado",Y297=1,"Novato",Y297=2,"Principiante avanzado",Y297=3,"Competente",Y297=4,"Proficiente",Y297=5,"Master")</f>
        <v>Principiante avanzado</v>
      </c>
      <c r="AA297" s="17">
        <v>3</v>
      </c>
      <c r="AB297" s="17" t="str" cm="1">
        <f t="array" ref="AB297">_xlfn.IFS(AA297=0,"No evidenciado",AA297=1,"Novato",AA297=2,"Principiante avanzado",AA297=3,"Competente",AA297=4,"Proficiente",AA297=5,"Master")</f>
        <v>Competente</v>
      </c>
      <c r="AC297" s="17">
        <v>2</v>
      </c>
      <c r="AD297" s="17" t="str" cm="1">
        <f t="array" ref="AD297">_xlfn.IFS(AC297=0,"Prenovato",AC297=1,"Novato",AC297=2,"Principiante avanzado",AC297=3,"Competente",AC297=4,"Proficiente",AC297=5,"Master")</f>
        <v>Principiante avanzado</v>
      </c>
      <c r="AE297" s="17" t="s">
        <v>344</v>
      </c>
    </row>
    <row r="298" spans="1:31" x14ac:dyDescent="0.25">
      <c r="A298" t="s">
        <v>280</v>
      </c>
      <c r="B298" t="s">
        <v>287</v>
      </c>
      <c r="C298" t="s">
        <v>185</v>
      </c>
      <c r="D298" t="s">
        <v>223</v>
      </c>
      <c r="E298" t="s">
        <v>300</v>
      </c>
      <c r="F298" t="s">
        <v>317</v>
      </c>
      <c r="G298" t="s">
        <v>333</v>
      </c>
      <c r="H298" s="4"/>
      <c r="I298" s="1">
        <f t="shared" ca="1" si="20"/>
        <v>1483</v>
      </c>
      <c r="J298" s="1" t="str">
        <f t="shared" ca="1" si="21"/>
        <v>3. Mayor a 6 meses</v>
      </c>
      <c r="K298" t="str">
        <f t="shared" si="22"/>
        <v>NO</v>
      </c>
      <c r="L298" t="s">
        <v>186</v>
      </c>
      <c r="M298" t="s">
        <v>58</v>
      </c>
      <c r="N298" t="s">
        <v>29</v>
      </c>
      <c r="O298" t="s">
        <v>29</v>
      </c>
      <c r="P298" t="str">
        <f t="shared" si="23"/>
        <v>YAMPIER ECHEVERRY REYESControl de versionesEVALUACION ANTERIOR</v>
      </c>
      <c r="Q298" t="str">
        <f>BASE[[#This Row],[NombresCalificado]]&amp;BASE[[#This Row],[TipoEvaluacion]]</f>
        <v>YAMPIER ECHEVERRY REYESEVALUACION ANTERIOR</v>
      </c>
      <c r="R298">
        <v>3</v>
      </c>
      <c r="S298" t="s">
        <v>5</v>
      </c>
      <c r="T298" t="s">
        <v>21</v>
      </c>
      <c r="U298" s="17">
        <v>2</v>
      </c>
      <c r="V298" s="17" t="str" cm="1">
        <f t="array" ref="V298">_xlfn.IFS(U298=0,"Prenovato",U298=1,"Novato",U298=2,"Principiante avanzado",U298=3,"Competente",U298=4,"Proficiente",U298=5,"Master")</f>
        <v>Principiante avanzado</v>
      </c>
      <c r="W298" s="17">
        <v>2</v>
      </c>
      <c r="X298" s="17" t="str" cm="1">
        <f t="array" ref="X298">_xlfn.IFS(W298=0,"No evidenciado",W298=1,"Novato",W298=2,"Principiante avanzado",W298=3,"Competente",W298=4,"Proficiente",W298=5,"Master")</f>
        <v>Principiante avanzado</v>
      </c>
      <c r="Y298" s="17">
        <v>2</v>
      </c>
      <c r="Z298" s="17" t="str" cm="1">
        <f t="array" ref="Z298">_xlfn.IFS(Y298=0,"No evidenciado",Y298=1,"Novato",Y298=2,"Principiante avanzado",Y298=3,"Competente",Y298=4,"Proficiente",Y298=5,"Master")</f>
        <v>Principiante avanzado</v>
      </c>
      <c r="AA298" s="17">
        <v>3</v>
      </c>
      <c r="AB298" s="17" t="str" cm="1">
        <f t="array" ref="AB298">_xlfn.IFS(AA298=0,"No evidenciado",AA298=1,"Novato",AA298=2,"Principiante avanzado",AA298=3,"Competente",AA298=4,"Proficiente",AA298=5,"Master")</f>
        <v>Competente</v>
      </c>
      <c r="AC298" s="17">
        <v>2</v>
      </c>
      <c r="AD298" s="17" t="str" cm="1">
        <f t="array" ref="AD298">_xlfn.IFS(AC298=0,"Prenovato",AC298=1,"Novato",AC298=2,"Principiante avanzado",AC298=3,"Competente",AC298=4,"Proficiente",AC298=5,"Master")</f>
        <v>Principiante avanzado</v>
      </c>
      <c r="AE298" s="17" t="s">
        <v>344</v>
      </c>
    </row>
    <row r="299" spans="1:31" x14ac:dyDescent="0.25">
      <c r="A299" t="s">
        <v>280</v>
      </c>
      <c r="B299" t="s">
        <v>287</v>
      </c>
      <c r="C299" t="s">
        <v>185</v>
      </c>
      <c r="D299" t="s">
        <v>223</v>
      </c>
      <c r="E299" t="s">
        <v>300</v>
      </c>
      <c r="F299" t="s">
        <v>317</v>
      </c>
      <c r="G299" t="s">
        <v>333</v>
      </c>
      <c r="H299" s="4"/>
      <c r="I299" s="1">
        <f t="shared" ca="1" si="20"/>
        <v>1483</v>
      </c>
      <c r="J299" s="1" t="str">
        <f t="shared" ca="1" si="21"/>
        <v>3. Mayor a 6 meses</v>
      </c>
      <c r="K299" t="str">
        <f t="shared" si="22"/>
        <v>NO</v>
      </c>
      <c r="L299" t="s">
        <v>186</v>
      </c>
      <c r="M299" t="s">
        <v>169</v>
      </c>
      <c r="N299" t="s">
        <v>187</v>
      </c>
      <c r="O299" t="s">
        <v>188</v>
      </c>
      <c r="P299" t="str">
        <f t="shared" si="23"/>
        <v>YAMPIER ECHEVERRY REYESCI-CDEVALUACION ANTERIOR</v>
      </c>
      <c r="Q299" t="str">
        <f>BASE[[#This Row],[NombresCalificado]]&amp;BASE[[#This Row],[TipoEvaluacion]]</f>
        <v>YAMPIER ECHEVERRY REYESEVALUACION ANTERIOR</v>
      </c>
      <c r="R299">
        <v>3</v>
      </c>
      <c r="S299" t="s">
        <v>5</v>
      </c>
      <c r="T299" t="s">
        <v>21</v>
      </c>
      <c r="U299" s="17">
        <v>2</v>
      </c>
      <c r="V299" s="17" t="str" cm="1">
        <f t="array" ref="V299">_xlfn.IFS(U299=0,"Prenovato",U299=1,"Novato",U299=2,"Principiante avanzado",U299=3,"Competente",U299=4,"Proficiente",U299=5,"Master")</f>
        <v>Principiante avanzado</v>
      </c>
      <c r="W299" s="17">
        <v>2</v>
      </c>
      <c r="X299" s="17" t="str" cm="1">
        <f t="array" ref="X299">_xlfn.IFS(W299=0,"No evidenciado",W299=1,"Novato",W299=2,"Principiante avanzado",W299=3,"Competente",W299=4,"Proficiente",W299=5,"Master")</f>
        <v>Principiante avanzado</v>
      </c>
      <c r="Y299" s="17">
        <v>2</v>
      </c>
      <c r="Z299" s="17" t="str" cm="1">
        <f t="array" ref="Z299">_xlfn.IFS(Y299=0,"No evidenciado",Y299=1,"Novato",Y299=2,"Principiante avanzado",Y299=3,"Competente",Y299=4,"Proficiente",Y299=5,"Master")</f>
        <v>Principiante avanzado</v>
      </c>
      <c r="AA299" s="17">
        <v>3</v>
      </c>
      <c r="AB299" s="17" t="str" cm="1">
        <f t="array" ref="AB299">_xlfn.IFS(AA299=0,"No evidenciado",AA299=1,"Novato",AA299=2,"Principiante avanzado",AA299=3,"Competente",AA299=4,"Proficiente",AA299=5,"Master")</f>
        <v>Competente</v>
      </c>
      <c r="AC299" s="17">
        <v>2</v>
      </c>
      <c r="AD299" s="17" t="str" cm="1">
        <f t="array" ref="AD299">_xlfn.IFS(AC299=0,"Prenovato",AC299=1,"Novato",AC299=2,"Principiante avanzado",AC299=3,"Competente",AC299=4,"Proficiente",AC299=5,"Master")</f>
        <v>Principiante avanzado</v>
      </c>
      <c r="AE299" s="17" t="s">
        <v>344</v>
      </c>
    </row>
    <row r="300" spans="1:31" x14ac:dyDescent="0.25">
      <c r="A300" t="s">
        <v>280</v>
      </c>
      <c r="B300" t="s">
        <v>287</v>
      </c>
      <c r="C300" t="s">
        <v>185</v>
      </c>
      <c r="D300" t="s">
        <v>223</v>
      </c>
      <c r="E300" t="s">
        <v>300</v>
      </c>
      <c r="F300" t="s">
        <v>317</v>
      </c>
      <c r="G300" t="s">
        <v>333</v>
      </c>
      <c r="H300" s="4"/>
      <c r="I300" s="1">
        <f t="shared" ca="1" si="20"/>
        <v>1483</v>
      </c>
      <c r="J300" s="1" t="str">
        <f t="shared" ca="1" si="21"/>
        <v>3. Mayor a 6 meses</v>
      </c>
      <c r="K300" t="str">
        <f t="shared" si="22"/>
        <v>NO</v>
      </c>
      <c r="L300" t="s">
        <v>186</v>
      </c>
      <c r="M300" t="s">
        <v>168</v>
      </c>
      <c r="N300" t="s">
        <v>188</v>
      </c>
      <c r="O300" t="s">
        <v>188</v>
      </c>
      <c r="P300" t="str">
        <f t="shared" si="23"/>
        <v>YAMPIER ECHEVERRY REYESBase de datos No-SQLEVALUACION ANTERIOR</v>
      </c>
      <c r="Q300" t="str">
        <f>BASE[[#This Row],[NombresCalificado]]&amp;BASE[[#This Row],[TipoEvaluacion]]</f>
        <v>YAMPIER ECHEVERRY REYESEVALUACION ANTERIOR</v>
      </c>
      <c r="R300">
        <v>2</v>
      </c>
      <c r="S300" t="s">
        <v>4</v>
      </c>
      <c r="T300" t="s">
        <v>21</v>
      </c>
      <c r="U300" s="17">
        <v>2</v>
      </c>
      <c r="V300" s="17" t="str" cm="1">
        <f t="array" ref="V300">_xlfn.IFS(U300=0,"Prenovato",U300=1,"Novato",U300=2,"Principiante avanzado",U300=3,"Competente",U300=4,"Proficiente",U300=5,"Master")</f>
        <v>Principiante avanzado</v>
      </c>
      <c r="W300" s="17">
        <v>2</v>
      </c>
      <c r="X300" s="17" t="str" cm="1">
        <f t="array" ref="X300">_xlfn.IFS(W300=0,"No evidenciado",W300=1,"Novato",W300=2,"Principiante avanzado",W300=3,"Competente",W300=4,"Proficiente",W300=5,"Master")</f>
        <v>Principiante avanzado</v>
      </c>
      <c r="Y300" s="17">
        <v>2</v>
      </c>
      <c r="Z300" s="17" t="str" cm="1">
        <f t="array" ref="Z300">_xlfn.IFS(Y300=0,"No evidenciado",Y300=1,"Novato",Y300=2,"Principiante avanzado",Y300=3,"Competente",Y300=4,"Proficiente",Y300=5,"Master")</f>
        <v>Principiante avanzado</v>
      </c>
      <c r="AA300" s="17">
        <v>3</v>
      </c>
      <c r="AB300" s="17" t="str" cm="1">
        <f t="array" ref="AB300">_xlfn.IFS(AA300=0,"No evidenciado",AA300=1,"Novato",AA300=2,"Principiante avanzado",AA300=3,"Competente",AA300=4,"Proficiente",AA300=5,"Master")</f>
        <v>Competente</v>
      </c>
      <c r="AC300" s="17">
        <v>2</v>
      </c>
      <c r="AD300" s="17" t="str" cm="1">
        <f t="array" ref="AD300">_xlfn.IFS(AC300=0,"Prenovato",AC300=1,"Novato",AC300=2,"Principiante avanzado",AC300=3,"Competente",AC300=4,"Proficiente",AC300=5,"Master")</f>
        <v>Principiante avanzado</v>
      </c>
      <c r="AE300" s="17" t="s">
        <v>344</v>
      </c>
    </row>
    <row r="301" spans="1:31" x14ac:dyDescent="0.25">
      <c r="A301" t="s">
        <v>280</v>
      </c>
      <c r="B301" t="s">
        <v>287</v>
      </c>
      <c r="C301" t="s">
        <v>185</v>
      </c>
      <c r="D301" t="s">
        <v>223</v>
      </c>
      <c r="E301" t="s">
        <v>300</v>
      </c>
      <c r="F301" t="s">
        <v>317</v>
      </c>
      <c r="G301" t="s">
        <v>333</v>
      </c>
      <c r="H301" s="4"/>
      <c r="I301" s="1">
        <f t="shared" ca="1" si="20"/>
        <v>1483</v>
      </c>
      <c r="J301" s="1" t="str">
        <f t="shared" ca="1" si="21"/>
        <v>3. Mayor a 6 meses</v>
      </c>
      <c r="K301" t="str">
        <f t="shared" si="22"/>
        <v>NO</v>
      </c>
      <c r="L301" t="s">
        <v>186</v>
      </c>
      <c r="M301" t="s">
        <v>193</v>
      </c>
      <c r="N301" t="s">
        <v>29</v>
      </c>
      <c r="O301" t="s">
        <v>29</v>
      </c>
      <c r="P301" t="str">
        <f t="shared" si="23"/>
        <v>YAMPIER ECHEVERRY REYESPruebas para desarrolladoresEVALUACION ANTERIOR</v>
      </c>
      <c r="Q301" t="str">
        <f>BASE[[#This Row],[NombresCalificado]]&amp;BASE[[#This Row],[TipoEvaluacion]]</f>
        <v>YAMPIER ECHEVERRY REYESEVALUACION ANTERIOR</v>
      </c>
      <c r="R301">
        <v>3</v>
      </c>
      <c r="S301" t="s">
        <v>5</v>
      </c>
      <c r="T301" t="s">
        <v>21</v>
      </c>
      <c r="U301" s="17">
        <v>2</v>
      </c>
      <c r="V301" s="17" t="str" cm="1">
        <f t="array" ref="V301">_xlfn.IFS(U301=0,"Prenovato",U301=1,"Novato",U301=2,"Principiante avanzado",U301=3,"Competente",U301=4,"Proficiente",U301=5,"Master")</f>
        <v>Principiante avanzado</v>
      </c>
      <c r="W301" s="17">
        <v>2</v>
      </c>
      <c r="X301" s="17" t="str" cm="1">
        <f t="array" ref="X301">_xlfn.IFS(W301=0,"No evidenciado",W301=1,"Novato",W301=2,"Principiante avanzado",W301=3,"Competente",W301=4,"Proficiente",W301=5,"Master")</f>
        <v>Principiante avanzado</v>
      </c>
      <c r="Y301" s="17">
        <v>2</v>
      </c>
      <c r="Z301" s="17" t="str" cm="1">
        <f t="array" ref="Z301">_xlfn.IFS(Y301=0,"No evidenciado",Y301=1,"Novato",Y301=2,"Principiante avanzado",Y301=3,"Competente",Y301=4,"Proficiente",Y301=5,"Master")</f>
        <v>Principiante avanzado</v>
      </c>
      <c r="AA301" s="17">
        <v>3</v>
      </c>
      <c r="AB301" s="17" t="str" cm="1">
        <f t="array" ref="AB301">_xlfn.IFS(AA301=0,"No evidenciado",AA301=1,"Novato",AA301=2,"Principiante avanzado",AA301=3,"Competente",AA301=4,"Proficiente",AA301=5,"Master")</f>
        <v>Competente</v>
      </c>
      <c r="AC301" s="17">
        <v>2</v>
      </c>
      <c r="AD301" s="17" t="str" cm="1">
        <f t="array" ref="AD301">_xlfn.IFS(AC301=0,"Prenovato",AC301=1,"Novato",AC301=2,"Principiante avanzado",AC301=3,"Competente",AC301=4,"Proficiente",AC301=5,"Master")</f>
        <v>Principiante avanzado</v>
      </c>
      <c r="AE301" s="17" t="s">
        <v>344</v>
      </c>
    </row>
    <row r="302" spans="1:31" x14ac:dyDescent="0.25">
      <c r="A302" t="s">
        <v>280</v>
      </c>
      <c r="B302" t="s">
        <v>287</v>
      </c>
      <c r="C302" t="s">
        <v>185</v>
      </c>
      <c r="D302" t="s">
        <v>223</v>
      </c>
      <c r="E302" t="s">
        <v>300</v>
      </c>
      <c r="F302" t="s">
        <v>317</v>
      </c>
      <c r="G302" t="s">
        <v>333</v>
      </c>
      <c r="H302" s="4"/>
      <c r="I302" s="1">
        <f t="shared" ca="1" si="20"/>
        <v>1483</v>
      </c>
      <c r="J302" s="1" t="str">
        <f t="shared" ca="1" si="21"/>
        <v>3. Mayor a 6 meses</v>
      </c>
      <c r="K302" t="str">
        <f t="shared" si="22"/>
        <v>NO</v>
      </c>
      <c r="L302" t="s">
        <v>186</v>
      </c>
      <c r="M302" t="s">
        <v>269</v>
      </c>
      <c r="N302" t="s">
        <v>188</v>
      </c>
      <c r="O302" t="s">
        <v>188</v>
      </c>
      <c r="P302" t="str">
        <f t="shared" si="23"/>
        <v>YAMPIER ECHEVERRY REYESWarehouseEVALUACION ANTERIOR</v>
      </c>
      <c r="Q302" t="str">
        <f>BASE[[#This Row],[NombresCalificado]]&amp;BASE[[#This Row],[TipoEvaluacion]]</f>
        <v>YAMPIER ECHEVERRY REYESEVALUACION ANTERIOR</v>
      </c>
      <c r="R302">
        <v>2</v>
      </c>
      <c r="S302" t="s">
        <v>4</v>
      </c>
      <c r="T302" t="s">
        <v>21</v>
      </c>
      <c r="U302" s="17">
        <v>2</v>
      </c>
      <c r="V302" s="17" t="str" cm="1">
        <f t="array" ref="V302">_xlfn.IFS(U302=0,"Prenovato",U302=1,"Novato",U302=2,"Principiante avanzado",U302=3,"Competente",U302=4,"Proficiente",U302=5,"Master")</f>
        <v>Principiante avanzado</v>
      </c>
      <c r="W302" s="17">
        <v>2</v>
      </c>
      <c r="X302" s="17" t="str" cm="1">
        <f t="array" ref="X302">_xlfn.IFS(W302=0,"No evidenciado",W302=1,"Novato",W302=2,"Principiante avanzado",W302=3,"Competente",W302=4,"Proficiente",W302=5,"Master")</f>
        <v>Principiante avanzado</v>
      </c>
      <c r="Y302" s="17">
        <v>2</v>
      </c>
      <c r="Z302" s="17" t="str" cm="1">
        <f t="array" ref="Z302">_xlfn.IFS(Y302=0,"No evidenciado",Y302=1,"Novato",Y302=2,"Principiante avanzado",Y302=3,"Competente",Y302=4,"Proficiente",Y302=5,"Master")</f>
        <v>Principiante avanzado</v>
      </c>
      <c r="AA302" s="17">
        <v>3</v>
      </c>
      <c r="AB302" s="17" t="str" cm="1">
        <f t="array" ref="AB302">_xlfn.IFS(AA302=0,"No evidenciado",AA302=1,"Novato",AA302=2,"Principiante avanzado",AA302=3,"Competente",AA302=4,"Proficiente",AA302=5,"Master")</f>
        <v>Competente</v>
      </c>
      <c r="AC302" s="17">
        <v>2</v>
      </c>
      <c r="AD302" s="17" t="str" cm="1">
        <f t="array" ref="AD302">_xlfn.IFS(AC302=0,"Prenovato",AC302=1,"Novato",AC302=2,"Principiante avanzado",AC302=3,"Competente",AC302=4,"Proficiente",AC302=5,"Master")</f>
        <v>Principiante avanzado</v>
      </c>
      <c r="AE302" s="17" t="s">
        <v>344</v>
      </c>
    </row>
    <row r="303" spans="1:31" x14ac:dyDescent="0.25">
      <c r="A303" t="s">
        <v>280</v>
      </c>
      <c r="B303" t="s">
        <v>287</v>
      </c>
      <c r="C303" t="s">
        <v>185</v>
      </c>
      <c r="D303" t="s">
        <v>223</v>
      </c>
      <c r="E303" t="s">
        <v>300</v>
      </c>
      <c r="F303" t="s">
        <v>317</v>
      </c>
      <c r="G303" t="s">
        <v>333</v>
      </c>
      <c r="H303" s="4"/>
      <c r="I303" s="1">
        <f t="shared" ca="1" si="20"/>
        <v>1483</v>
      </c>
      <c r="J303" s="1" t="str">
        <f t="shared" ca="1" si="21"/>
        <v>3. Mayor a 6 meses</v>
      </c>
      <c r="K303" t="str">
        <f t="shared" si="22"/>
        <v>NO</v>
      </c>
      <c r="L303" t="s">
        <v>186</v>
      </c>
      <c r="M303" t="s">
        <v>268</v>
      </c>
      <c r="N303" t="s">
        <v>188</v>
      </c>
      <c r="O303" t="s">
        <v>188</v>
      </c>
      <c r="P303" t="str">
        <f t="shared" si="23"/>
        <v>YAMPIER ECHEVERRY REYESGobernanza de TIEVALUACION ANTERIOR</v>
      </c>
      <c r="Q303" t="str">
        <f>BASE[[#This Row],[NombresCalificado]]&amp;BASE[[#This Row],[TipoEvaluacion]]</f>
        <v>YAMPIER ECHEVERRY REYESEVALUACION ANTERIOR</v>
      </c>
      <c r="R303">
        <v>2</v>
      </c>
      <c r="S303" t="s">
        <v>4</v>
      </c>
      <c r="T303" t="s">
        <v>21</v>
      </c>
      <c r="U303" s="17">
        <v>2</v>
      </c>
      <c r="V303" s="17" t="str" cm="1">
        <f t="array" ref="V303">_xlfn.IFS(U303=0,"Prenovato",U303=1,"Novato",U303=2,"Principiante avanzado",U303=3,"Competente",U303=4,"Proficiente",U303=5,"Master")</f>
        <v>Principiante avanzado</v>
      </c>
      <c r="W303" s="17">
        <v>2</v>
      </c>
      <c r="X303" s="17" t="str" cm="1">
        <f t="array" ref="X303">_xlfn.IFS(W303=0,"No evidenciado",W303=1,"Novato",W303=2,"Principiante avanzado",W303=3,"Competente",W303=4,"Proficiente",W303=5,"Master")</f>
        <v>Principiante avanzado</v>
      </c>
      <c r="Y303" s="17">
        <v>2</v>
      </c>
      <c r="Z303" s="17" t="str" cm="1">
        <f t="array" ref="Z303">_xlfn.IFS(Y303=0,"No evidenciado",Y303=1,"Novato",Y303=2,"Principiante avanzado",Y303=3,"Competente",Y303=4,"Proficiente",Y303=5,"Master")</f>
        <v>Principiante avanzado</v>
      </c>
      <c r="AA303" s="17">
        <v>3</v>
      </c>
      <c r="AB303" s="17" t="str" cm="1">
        <f t="array" ref="AB303">_xlfn.IFS(AA303=0,"No evidenciado",AA303=1,"Novato",AA303=2,"Principiante avanzado",AA303=3,"Competente",AA303=4,"Proficiente",AA303=5,"Master")</f>
        <v>Competente</v>
      </c>
      <c r="AC303" s="17">
        <v>2</v>
      </c>
      <c r="AD303" s="17" t="str" cm="1">
        <f t="array" ref="AD303">_xlfn.IFS(AC303=0,"Prenovato",AC303=1,"Novato",AC303=2,"Principiante avanzado",AC303=3,"Competente",AC303=4,"Proficiente",AC303=5,"Master")</f>
        <v>Principiante avanzado</v>
      </c>
      <c r="AE303" s="17" t="s">
        <v>344</v>
      </c>
    </row>
    <row r="304" spans="1:31" x14ac:dyDescent="0.25">
      <c r="A304" t="s">
        <v>280</v>
      </c>
      <c r="B304" t="s">
        <v>287</v>
      </c>
      <c r="C304" t="s">
        <v>185</v>
      </c>
      <c r="D304" t="s">
        <v>223</v>
      </c>
      <c r="E304" t="s">
        <v>300</v>
      </c>
      <c r="F304" t="s">
        <v>317</v>
      </c>
      <c r="G304" t="s">
        <v>333</v>
      </c>
      <c r="H304" s="4"/>
      <c r="I304" s="1">
        <f t="shared" ca="1" si="20"/>
        <v>1483</v>
      </c>
      <c r="J304" s="1" t="str">
        <f t="shared" ca="1" si="21"/>
        <v>3. Mayor a 6 meses</v>
      </c>
      <c r="K304" t="str">
        <f t="shared" si="22"/>
        <v>NO</v>
      </c>
      <c r="L304" t="s">
        <v>186</v>
      </c>
      <c r="M304" t="s">
        <v>194</v>
      </c>
      <c r="N304" t="s">
        <v>187</v>
      </c>
      <c r="O304" t="s">
        <v>188</v>
      </c>
      <c r="P304" t="str">
        <f t="shared" si="23"/>
        <v>YAMPIER ECHEVERRY REYESIntegración de sistemasEVALUACION ANTERIOR</v>
      </c>
      <c r="Q304" t="str">
        <f>BASE[[#This Row],[NombresCalificado]]&amp;BASE[[#This Row],[TipoEvaluacion]]</f>
        <v>YAMPIER ECHEVERRY REYESEVALUACION ANTERIOR</v>
      </c>
      <c r="R304">
        <v>2</v>
      </c>
      <c r="S304" t="s">
        <v>4</v>
      </c>
      <c r="T304" t="s">
        <v>21</v>
      </c>
      <c r="U304" s="17">
        <v>2</v>
      </c>
      <c r="V304" s="17" t="str" cm="1">
        <f t="array" ref="V304">_xlfn.IFS(U304=0,"Prenovato",U304=1,"Novato",U304=2,"Principiante avanzado",U304=3,"Competente",U304=4,"Proficiente",U304=5,"Master")</f>
        <v>Principiante avanzado</v>
      </c>
      <c r="W304" s="17">
        <v>2</v>
      </c>
      <c r="X304" s="17" t="str" cm="1">
        <f t="array" ref="X304">_xlfn.IFS(W304=0,"No evidenciado",W304=1,"Novato",W304=2,"Principiante avanzado",W304=3,"Competente",W304=4,"Proficiente",W304=5,"Master")</f>
        <v>Principiante avanzado</v>
      </c>
      <c r="Y304" s="17">
        <v>2</v>
      </c>
      <c r="Z304" s="17" t="str" cm="1">
        <f t="array" ref="Z304">_xlfn.IFS(Y304=0,"No evidenciado",Y304=1,"Novato",Y304=2,"Principiante avanzado",Y304=3,"Competente",Y304=4,"Proficiente",Y304=5,"Master")</f>
        <v>Principiante avanzado</v>
      </c>
      <c r="AA304" s="17">
        <v>3</v>
      </c>
      <c r="AB304" s="17" t="str" cm="1">
        <f t="array" ref="AB304">_xlfn.IFS(AA304=0,"No evidenciado",AA304=1,"Novato",AA304=2,"Principiante avanzado",AA304=3,"Competente",AA304=4,"Proficiente",AA304=5,"Master")</f>
        <v>Competente</v>
      </c>
      <c r="AC304" s="17">
        <v>2</v>
      </c>
      <c r="AD304" s="17" t="str" cm="1">
        <f t="array" ref="AD304">_xlfn.IFS(AC304=0,"Prenovato",AC304=1,"Novato",AC304=2,"Principiante avanzado",AC304=3,"Competente",AC304=4,"Proficiente",AC304=5,"Master")</f>
        <v>Principiante avanzado</v>
      </c>
      <c r="AE304" s="17" t="s">
        <v>344</v>
      </c>
    </row>
    <row r="305" spans="1:31" x14ac:dyDescent="0.25">
      <c r="A305" t="s">
        <v>280</v>
      </c>
      <c r="B305" t="s">
        <v>287</v>
      </c>
      <c r="C305" t="s">
        <v>185</v>
      </c>
      <c r="D305" t="s">
        <v>223</v>
      </c>
      <c r="E305" t="s">
        <v>300</v>
      </c>
      <c r="F305" t="s">
        <v>317</v>
      </c>
      <c r="G305" t="s">
        <v>333</v>
      </c>
      <c r="H305" s="4"/>
      <c r="I305" s="1">
        <f t="shared" ca="1" si="20"/>
        <v>1483</v>
      </c>
      <c r="J305" s="1" t="str">
        <f t="shared" ca="1" si="21"/>
        <v>3. Mayor a 6 meses</v>
      </c>
      <c r="K305" t="str">
        <f t="shared" si="22"/>
        <v>NO</v>
      </c>
      <c r="L305" t="s">
        <v>186</v>
      </c>
      <c r="M305" t="s">
        <v>342</v>
      </c>
      <c r="N305" t="s">
        <v>188</v>
      </c>
      <c r="O305" t="s">
        <v>188</v>
      </c>
      <c r="P305" t="str">
        <f t="shared" si="23"/>
        <v>YAMPIER ECHEVERRY REYESContenedoresEVALUACION ANTERIOR</v>
      </c>
      <c r="Q305" t="str">
        <f>BASE[[#This Row],[NombresCalificado]]&amp;BASE[[#This Row],[TipoEvaluacion]]</f>
        <v>YAMPIER ECHEVERRY REYESEVALUACION ANTERIOR</v>
      </c>
      <c r="R305">
        <v>2</v>
      </c>
      <c r="S305" t="s">
        <v>4</v>
      </c>
      <c r="T305" t="s">
        <v>21</v>
      </c>
      <c r="U305" s="17">
        <v>2</v>
      </c>
      <c r="V305" s="17" t="str" cm="1">
        <f t="array" ref="V305">_xlfn.IFS(U305=0,"Prenovato",U305=1,"Novato",U305=2,"Principiante avanzado",U305=3,"Competente",U305=4,"Proficiente",U305=5,"Master")</f>
        <v>Principiante avanzado</v>
      </c>
      <c r="W305" s="17">
        <v>2</v>
      </c>
      <c r="X305" s="17" t="str" cm="1">
        <f t="array" ref="X305">_xlfn.IFS(W305=0,"No evidenciado",W305=1,"Novato",W305=2,"Principiante avanzado",W305=3,"Competente",W305=4,"Proficiente",W305=5,"Master")</f>
        <v>Principiante avanzado</v>
      </c>
      <c r="Y305" s="17">
        <v>2</v>
      </c>
      <c r="Z305" s="17" t="str" cm="1">
        <f t="array" ref="Z305">_xlfn.IFS(Y305=0,"No evidenciado",Y305=1,"Novato",Y305=2,"Principiante avanzado",Y305=3,"Competente",Y305=4,"Proficiente",Y305=5,"Master")</f>
        <v>Principiante avanzado</v>
      </c>
      <c r="AA305" s="17">
        <v>3</v>
      </c>
      <c r="AB305" s="17" t="str" cm="1">
        <f t="array" ref="AB305">_xlfn.IFS(AA305=0,"No evidenciado",AA305=1,"Novato",AA305=2,"Principiante avanzado",AA305=3,"Competente",AA305=4,"Proficiente",AA305=5,"Master")</f>
        <v>Competente</v>
      </c>
      <c r="AC305" s="17">
        <v>2</v>
      </c>
      <c r="AD305" s="17" t="str" cm="1">
        <f t="array" ref="AD305">_xlfn.IFS(AC305=0,"Prenovato",AC305=1,"Novato",AC305=2,"Principiante avanzado",AC305=3,"Competente",AC305=4,"Proficiente",AC305=5,"Master")</f>
        <v>Principiante avanzado</v>
      </c>
      <c r="AE305" s="17" t="s">
        <v>344</v>
      </c>
    </row>
    <row r="306" spans="1:31" x14ac:dyDescent="0.25">
      <c r="A306" t="s">
        <v>280</v>
      </c>
      <c r="B306" t="s">
        <v>287</v>
      </c>
      <c r="C306" t="s">
        <v>185</v>
      </c>
      <c r="D306" t="s">
        <v>223</v>
      </c>
      <c r="E306" t="s">
        <v>300</v>
      </c>
      <c r="F306" t="s">
        <v>317</v>
      </c>
      <c r="G306" t="s">
        <v>333</v>
      </c>
      <c r="H306" s="4"/>
      <c r="I306" s="1">
        <f t="shared" ca="1" si="20"/>
        <v>1483</v>
      </c>
      <c r="J306" s="1" t="str">
        <f t="shared" ca="1" si="21"/>
        <v>3. Mayor a 6 meses</v>
      </c>
      <c r="K306" t="str">
        <f t="shared" si="22"/>
        <v>NO</v>
      </c>
      <c r="L306" t="s">
        <v>186</v>
      </c>
      <c r="M306" t="s">
        <v>271</v>
      </c>
      <c r="N306" t="s">
        <v>187</v>
      </c>
      <c r="O306" t="s">
        <v>188</v>
      </c>
      <c r="P306" t="str">
        <f t="shared" si="23"/>
        <v>YAMPIER ECHEVERRY REYESCloudEVALUACION ANTERIOR</v>
      </c>
      <c r="Q306" t="str">
        <f>BASE[[#This Row],[NombresCalificado]]&amp;BASE[[#This Row],[TipoEvaluacion]]</f>
        <v>YAMPIER ECHEVERRY REYESEVALUACION ANTERIOR</v>
      </c>
      <c r="R306">
        <v>2</v>
      </c>
      <c r="S306" t="s">
        <v>4</v>
      </c>
      <c r="T306" t="s">
        <v>21</v>
      </c>
      <c r="U306" s="17">
        <v>2</v>
      </c>
      <c r="V306" s="17" t="str" cm="1">
        <f t="array" ref="V306">_xlfn.IFS(U306=0,"Prenovato",U306=1,"Novato",U306=2,"Principiante avanzado",U306=3,"Competente",U306=4,"Proficiente",U306=5,"Master")</f>
        <v>Principiante avanzado</v>
      </c>
      <c r="W306" s="17">
        <v>2</v>
      </c>
      <c r="X306" s="17" t="str" cm="1">
        <f t="array" ref="X306">_xlfn.IFS(W306=0,"No evidenciado",W306=1,"Novato",W306=2,"Principiante avanzado",W306=3,"Competente",W306=4,"Proficiente",W306=5,"Master")</f>
        <v>Principiante avanzado</v>
      </c>
      <c r="Y306" s="17">
        <v>2</v>
      </c>
      <c r="Z306" s="17" t="str" cm="1">
        <f t="array" ref="Z306">_xlfn.IFS(Y306=0,"No evidenciado",Y306=1,"Novato",Y306=2,"Principiante avanzado",Y306=3,"Competente",Y306=4,"Proficiente",Y306=5,"Master")</f>
        <v>Principiante avanzado</v>
      </c>
      <c r="AA306" s="17">
        <v>3</v>
      </c>
      <c r="AB306" s="17" t="str" cm="1">
        <f t="array" ref="AB306">_xlfn.IFS(AA306=0,"No evidenciado",AA306=1,"Novato",AA306=2,"Principiante avanzado",AA306=3,"Competente",AA306=4,"Proficiente",AA306=5,"Master")</f>
        <v>Competente</v>
      </c>
      <c r="AC306" s="17">
        <v>2</v>
      </c>
      <c r="AD306" s="17" t="str" cm="1">
        <f t="array" ref="AD306">_xlfn.IFS(AC306=0,"Prenovato",AC306=1,"Novato",AC306=2,"Principiante avanzado",AC306=3,"Competente",AC306=4,"Proficiente",AC306=5,"Master")</f>
        <v>Principiante avanzado</v>
      </c>
      <c r="AE306" s="17" t="s">
        <v>344</v>
      </c>
    </row>
    <row r="307" spans="1:31" x14ac:dyDescent="0.25">
      <c r="A307" t="s">
        <v>280</v>
      </c>
      <c r="B307" t="s">
        <v>287</v>
      </c>
      <c r="C307" t="s">
        <v>185</v>
      </c>
      <c r="D307" t="s">
        <v>223</v>
      </c>
      <c r="E307" t="s">
        <v>300</v>
      </c>
      <c r="F307" t="s">
        <v>317</v>
      </c>
      <c r="G307" t="s">
        <v>333</v>
      </c>
      <c r="H307" s="4"/>
      <c r="I307" s="1">
        <f t="shared" ca="1" si="20"/>
        <v>1483</v>
      </c>
      <c r="J307" s="1" t="str">
        <f t="shared" ca="1" si="21"/>
        <v>3. Mayor a 6 meses</v>
      </c>
      <c r="K307" t="str">
        <f t="shared" si="22"/>
        <v>NO</v>
      </c>
      <c r="L307" t="s">
        <v>186</v>
      </c>
      <c r="M307" t="s">
        <v>266</v>
      </c>
      <c r="N307" t="s">
        <v>29</v>
      </c>
      <c r="O307" t="s">
        <v>29</v>
      </c>
      <c r="P307" t="str">
        <f t="shared" si="23"/>
        <v>YAMPIER ECHEVERRY REYESDiseño de patronesEVALUACION ANTERIOR</v>
      </c>
      <c r="Q307" t="str">
        <f>BASE[[#This Row],[NombresCalificado]]&amp;BASE[[#This Row],[TipoEvaluacion]]</f>
        <v>YAMPIER ECHEVERRY REYESEVALUACION ANTERIOR</v>
      </c>
      <c r="R307">
        <v>2</v>
      </c>
      <c r="S307" t="s">
        <v>4</v>
      </c>
      <c r="T307" t="s">
        <v>21</v>
      </c>
      <c r="U307" s="17">
        <v>2</v>
      </c>
      <c r="V307" s="17" t="str" cm="1">
        <f t="array" ref="V307">_xlfn.IFS(U307=0,"Prenovato",U307=1,"Novato",U307=2,"Principiante avanzado",U307=3,"Competente",U307=4,"Proficiente",U307=5,"Master")</f>
        <v>Principiante avanzado</v>
      </c>
      <c r="W307" s="17">
        <v>2</v>
      </c>
      <c r="X307" s="17" t="str" cm="1">
        <f t="array" ref="X307">_xlfn.IFS(W307=0,"No evidenciado",W307=1,"Novato",W307=2,"Principiante avanzado",W307=3,"Competente",W307=4,"Proficiente",W307=5,"Master")</f>
        <v>Principiante avanzado</v>
      </c>
      <c r="Y307" s="17">
        <v>2</v>
      </c>
      <c r="Z307" s="17" t="str" cm="1">
        <f t="array" ref="Z307">_xlfn.IFS(Y307=0,"No evidenciado",Y307=1,"Novato",Y307=2,"Principiante avanzado",Y307=3,"Competente",Y307=4,"Proficiente",Y307=5,"Master")</f>
        <v>Principiante avanzado</v>
      </c>
      <c r="AA307" s="17">
        <v>3</v>
      </c>
      <c r="AB307" s="17" t="str" cm="1">
        <f t="array" ref="AB307">_xlfn.IFS(AA307=0,"No evidenciado",AA307=1,"Novato",AA307=2,"Principiante avanzado",AA307=3,"Competente",AA307=4,"Proficiente",AA307=5,"Master")</f>
        <v>Competente</v>
      </c>
      <c r="AC307" s="17">
        <v>2</v>
      </c>
      <c r="AD307" s="17" t="str" cm="1">
        <f t="array" ref="AD307">_xlfn.IFS(AC307=0,"Prenovato",AC307=1,"Novato",AC307=2,"Principiante avanzado",AC307=3,"Competente",AC307=4,"Proficiente",AC307=5,"Master")</f>
        <v>Principiante avanzado</v>
      </c>
      <c r="AE307" s="17" t="s">
        <v>344</v>
      </c>
    </row>
    <row r="308" spans="1:31" x14ac:dyDescent="0.25">
      <c r="A308" t="s">
        <v>278</v>
      </c>
      <c r="B308" t="s">
        <v>285</v>
      </c>
      <c r="C308" t="s">
        <v>185</v>
      </c>
      <c r="D308" t="s">
        <v>223</v>
      </c>
      <c r="E308" t="s">
        <v>301</v>
      </c>
      <c r="F308" t="s">
        <v>318</v>
      </c>
      <c r="G308" t="s">
        <v>334</v>
      </c>
      <c r="H308" s="4"/>
      <c r="I308" s="1">
        <f t="shared" ca="1" si="20"/>
        <v>1483</v>
      </c>
      <c r="J308" s="1" t="str">
        <f t="shared" ca="1" si="21"/>
        <v>3. Mayor a 6 meses</v>
      </c>
      <c r="K308" t="str">
        <f t="shared" si="22"/>
        <v>NO</v>
      </c>
      <c r="L308" t="s">
        <v>186</v>
      </c>
      <c r="M308" t="s">
        <v>57</v>
      </c>
      <c r="N308" t="s">
        <v>29</v>
      </c>
      <c r="O308" t="s">
        <v>29</v>
      </c>
      <c r="P308" t="str">
        <f t="shared" si="23"/>
        <v>SERGIO ANDRES LOPEZ OSORIOProgramaciónEVALUACION ANTERIOR</v>
      </c>
      <c r="Q308" t="str">
        <f>BASE[[#This Row],[NombresCalificado]]&amp;BASE[[#This Row],[TipoEvaluacion]]</f>
        <v>SERGIO ANDRES LOPEZ OSORIOEVALUACION ANTERIOR</v>
      </c>
      <c r="R308">
        <v>3</v>
      </c>
      <c r="S308" t="s">
        <v>5</v>
      </c>
      <c r="T308" t="s">
        <v>21</v>
      </c>
      <c r="U308" s="17">
        <v>3</v>
      </c>
      <c r="V308" s="17" t="str" cm="1">
        <f t="array" ref="V308">_xlfn.IFS(U308=0,"Prenovato",U308=1,"Novato",U308=2,"Principiante avanzado",U308=3,"Competente",U308=4,"Proficiente",U308=5,"Master")</f>
        <v>Competente</v>
      </c>
      <c r="W308" s="17">
        <v>3</v>
      </c>
      <c r="X308" s="17" t="str" cm="1">
        <f t="array" ref="X308">_xlfn.IFS(W308=0,"No evidenciado",W308=1,"Novato",W308=2,"Principiante avanzado",W308=3,"Competente",W308=4,"Proficiente",W308=5,"Master")</f>
        <v>Competente</v>
      </c>
      <c r="Y308" s="17">
        <v>3</v>
      </c>
      <c r="Z308" s="17" t="str" cm="1">
        <f t="array" ref="Z308">_xlfn.IFS(Y308=0,"No evidenciado",Y308=1,"Novato",Y308=2,"Principiante avanzado",Y308=3,"Competente",Y308=4,"Proficiente",Y308=5,"Master")</f>
        <v>Competente</v>
      </c>
      <c r="AA308" s="17">
        <v>2</v>
      </c>
      <c r="AB308" s="17" t="str" cm="1">
        <f t="array" ref="AB308">_xlfn.IFS(AA308=0,"No evidenciado",AA308=1,"Novato",AA308=2,"Principiante avanzado",AA308=3,"Competente",AA308=4,"Proficiente",AA308=5,"Master")</f>
        <v>Principiante avanzado</v>
      </c>
      <c r="AC308" s="17">
        <v>2</v>
      </c>
      <c r="AD308" s="17" t="str" cm="1">
        <f t="array" ref="AD308">_xlfn.IFS(AC308=0,"Prenovato",AC308=1,"Novato",AC308=2,"Principiante avanzado",AC308=3,"Competente",AC308=4,"Proficiente",AC308=5,"Master")</f>
        <v>Principiante avanzado</v>
      </c>
      <c r="AE308" s="17" t="s">
        <v>344</v>
      </c>
    </row>
    <row r="309" spans="1:31" x14ac:dyDescent="0.25">
      <c r="A309" t="s">
        <v>278</v>
      </c>
      <c r="B309" t="s">
        <v>285</v>
      </c>
      <c r="C309" t="s">
        <v>185</v>
      </c>
      <c r="D309" t="s">
        <v>223</v>
      </c>
      <c r="E309" t="s">
        <v>301</v>
      </c>
      <c r="F309" t="s">
        <v>318</v>
      </c>
      <c r="G309" t="s">
        <v>334</v>
      </c>
      <c r="H309" s="4"/>
      <c r="I309" s="1">
        <f t="shared" ca="1" si="20"/>
        <v>1483</v>
      </c>
      <c r="J309" s="1" t="str">
        <f t="shared" ca="1" si="21"/>
        <v>3. Mayor a 6 meses</v>
      </c>
      <c r="K309" t="str">
        <f t="shared" si="22"/>
        <v>NO</v>
      </c>
      <c r="L309" t="s">
        <v>186</v>
      </c>
      <c r="M309" t="s">
        <v>265</v>
      </c>
      <c r="N309" t="s">
        <v>29</v>
      </c>
      <c r="O309" t="s">
        <v>29</v>
      </c>
      <c r="P309" t="str">
        <f t="shared" si="23"/>
        <v>SERGIO ANDRES LOPEZ OSORIOJavaEVALUACION ANTERIOR</v>
      </c>
      <c r="Q309" t="str">
        <f>BASE[[#This Row],[NombresCalificado]]&amp;BASE[[#This Row],[TipoEvaluacion]]</f>
        <v>SERGIO ANDRES LOPEZ OSORIOEVALUACION ANTERIOR</v>
      </c>
      <c r="R309">
        <v>3</v>
      </c>
      <c r="S309" t="s">
        <v>5</v>
      </c>
      <c r="T309" t="s">
        <v>21</v>
      </c>
      <c r="U309" s="17">
        <v>3</v>
      </c>
      <c r="V309" s="17" t="str" cm="1">
        <f t="array" ref="V309">_xlfn.IFS(U309=0,"Prenovato",U309=1,"Novato",U309=2,"Principiante avanzado",U309=3,"Competente",U309=4,"Proficiente",U309=5,"Master")</f>
        <v>Competente</v>
      </c>
      <c r="W309" s="17">
        <v>3</v>
      </c>
      <c r="X309" s="17" t="str" cm="1">
        <f t="array" ref="X309">_xlfn.IFS(W309=0,"No evidenciado",W309=1,"Novato",W309=2,"Principiante avanzado",W309=3,"Competente",W309=4,"Proficiente",W309=5,"Master")</f>
        <v>Competente</v>
      </c>
      <c r="Y309" s="17">
        <v>3</v>
      </c>
      <c r="Z309" s="17" t="str" cm="1">
        <f t="array" ref="Z309">_xlfn.IFS(Y309=0,"No evidenciado",Y309=1,"Novato",Y309=2,"Principiante avanzado",Y309=3,"Competente",Y309=4,"Proficiente",Y309=5,"Master")</f>
        <v>Competente</v>
      </c>
      <c r="AA309" s="17">
        <v>2</v>
      </c>
      <c r="AB309" s="17" t="str" cm="1">
        <f t="array" ref="AB309">_xlfn.IFS(AA309=0,"No evidenciado",AA309=1,"Novato",AA309=2,"Principiante avanzado",AA309=3,"Competente",AA309=4,"Proficiente",AA309=5,"Master")</f>
        <v>Principiante avanzado</v>
      </c>
      <c r="AC309" s="17">
        <v>2</v>
      </c>
      <c r="AD309" s="17" t="str" cm="1">
        <f t="array" ref="AD309">_xlfn.IFS(AC309=0,"Prenovato",AC309=1,"Novato",AC309=2,"Principiante avanzado",AC309=3,"Competente",AC309=4,"Proficiente",AC309=5,"Master")</f>
        <v>Principiante avanzado</v>
      </c>
      <c r="AE309" s="17" t="s">
        <v>344</v>
      </c>
    </row>
    <row r="310" spans="1:31" x14ac:dyDescent="0.25">
      <c r="A310" t="s">
        <v>278</v>
      </c>
      <c r="B310" t="s">
        <v>285</v>
      </c>
      <c r="C310" t="s">
        <v>185</v>
      </c>
      <c r="D310" t="s">
        <v>223</v>
      </c>
      <c r="E310" t="s">
        <v>301</v>
      </c>
      <c r="F310" t="s">
        <v>318</v>
      </c>
      <c r="G310" t="s">
        <v>334</v>
      </c>
      <c r="H310" s="4"/>
      <c r="I310" s="1">
        <f t="shared" ca="1" si="20"/>
        <v>1483</v>
      </c>
      <c r="J310" s="1" t="str">
        <f t="shared" ca="1" si="21"/>
        <v>3. Mayor a 6 meses</v>
      </c>
      <c r="K310" t="str">
        <f t="shared" si="22"/>
        <v>NO</v>
      </c>
      <c r="L310" t="s">
        <v>186</v>
      </c>
      <c r="M310" t="s">
        <v>191</v>
      </c>
      <c r="N310" t="s">
        <v>187</v>
      </c>
      <c r="O310" t="s">
        <v>188</v>
      </c>
      <c r="P310" t="str">
        <f t="shared" si="23"/>
        <v>SERGIO ANDRES LOPEZ OSORIOSeguridadEVALUACION ANTERIOR</v>
      </c>
      <c r="Q310" t="str">
        <f>BASE[[#This Row],[NombresCalificado]]&amp;BASE[[#This Row],[TipoEvaluacion]]</f>
        <v>SERGIO ANDRES LOPEZ OSORIOEVALUACION ANTERIOR</v>
      </c>
      <c r="R310">
        <v>3</v>
      </c>
      <c r="S310" t="s">
        <v>5</v>
      </c>
      <c r="T310" t="s">
        <v>21</v>
      </c>
      <c r="U310" s="17">
        <v>3</v>
      </c>
      <c r="V310" s="17" t="str" cm="1">
        <f t="array" ref="V310">_xlfn.IFS(U310=0,"Prenovato",U310=1,"Novato",U310=2,"Principiante avanzado",U310=3,"Competente",U310=4,"Proficiente",U310=5,"Master")</f>
        <v>Competente</v>
      </c>
      <c r="W310" s="17">
        <v>3</v>
      </c>
      <c r="X310" s="17" t="str" cm="1">
        <f t="array" ref="X310">_xlfn.IFS(W310=0,"No evidenciado",W310=1,"Novato",W310=2,"Principiante avanzado",W310=3,"Competente",W310=4,"Proficiente",W310=5,"Master")</f>
        <v>Competente</v>
      </c>
      <c r="Y310" s="17">
        <v>3</v>
      </c>
      <c r="Z310" s="17" t="str" cm="1">
        <f t="array" ref="Z310">_xlfn.IFS(Y310=0,"No evidenciado",Y310=1,"Novato",Y310=2,"Principiante avanzado",Y310=3,"Competente",Y310=4,"Proficiente",Y310=5,"Master")</f>
        <v>Competente</v>
      </c>
      <c r="AA310" s="17">
        <v>2</v>
      </c>
      <c r="AB310" s="17" t="str" cm="1">
        <f t="array" ref="AB310">_xlfn.IFS(AA310=0,"No evidenciado",AA310=1,"Novato",AA310=2,"Principiante avanzado",AA310=3,"Competente",AA310=4,"Proficiente",AA310=5,"Master")</f>
        <v>Principiante avanzado</v>
      </c>
      <c r="AC310" s="17">
        <v>2</v>
      </c>
      <c r="AD310" s="17" t="str" cm="1">
        <f t="array" ref="AD310">_xlfn.IFS(AC310=0,"Prenovato",AC310=1,"Novato",AC310=2,"Principiante avanzado",AC310=3,"Competente",AC310=4,"Proficiente",AC310=5,"Master")</f>
        <v>Principiante avanzado</v>
      </c>
      <c r="AE310" s="17" t="s">
        <v>344</v>
      </c>
    </row>
    <row r="311" spans="1:31" x14ac:dyDescent="0.25">
      <c r="A311" t="s">
        <v>278</v>
      </c>
      <c r="B311" t="s">
        <v>285</v>
      </c>
      <c r="C311" t="s">
        <v>185</v>
      </c>
      <c r="D311" t="s">
        <v>223</v>
      </c>
      <c r="E311" t="s">
        <v>301</v>
      </c>
      <c r="F311" t="s">
        <v>318</v>
      </c>
      <c r="G311" t="s">
        <v>334</v>
      </c>
      <c r="H311" s="4"/>
      <c r="I311" s="1">
        <f t="shared" ca="1" si="20"/>
        <v>1483</v>
      </c>
      <c r="J311" s="1" t="str">
        <f t="shared" ca="1" si="21"/>
        <v>3. Mayor a 6 meses</v>
      </c>
      <c r="K311" t="str">
        <f t="shared" si="22"/>
        <v>NO</v>
      </c>
      <c r="L311" t="s">
        <v>186</v>
      </c>
      <c r="M311" t="s">
        <v>192</v>
      </c>
      <c r="N311" t="s">
        <v>188</v>
      </c>
      <c r="O311" t="s">
        <v>188</v>
      </c>
      <c r="P311" t="str">
        <f t="shared" si="23"/>
        <v>SERGIO ANDRES LOPEZ OSORIOSREEVALUACION ANTERIOR</v>
      </c>
      <c r="Q311" t="str">
        <f>BASE[[#This Row],[NombresCalificado]]&amp;BASE[[#This Row],[TipoEvaluacion]]</f>
        <v>SERGIO ANDRES LOPEZ OSORIOEVALUACION ANTERIOR</v>
      </c>
      <c r="R311">
        <v>2</v>
      </c>
      <c r="S311" t="s">
        <v>4</v>
      </c>
      <c r="T311" t="s">
        <v>21</v>
      </c>
      <c r="U311" s="17">
        <v>3</v>
      </c>
      <c r="V311" s="17" t="str" cm="1">
        <f t="array" ref="V311">_xlfn.IFS(U311=0,"Prenovato",U311=1,"Novato",U311=2,"Principiante avanzado",U311=3,"Competente",U311=4,"Proficiente",U311=5,"Master")</f>
        <v>Competente</v>
      </c>
      <c r="W311" s="17">
        <v>3</v>
      </c>
      <c r="X311" s="17" t="str" cm="1">
        <f t="array" ref="X311">_xlfn.IFS(W311=0,"No evidenciado",W311=1,"Novato",W311=2,"Principiante avanzado",W311=3,"Competente",W311=4,"Proficiente",W311=5,"Master")</f>
        <v>Competente</v>
      </c>
      <c r="Y311" s="17">
        <v>3</v>
      </c>
      <c r="Z311" s="17" t="str" cm="1">
        <f t="array" ref="Z311">_xlfn.IFS(Y311=0,"No evidenciado",Y311=1,"Novato",Y311=2,"Principiante avanzado",Y311=3,"Competente",Y311=4,"Proficiente",Y311=5,"Master")</f>
        <v>Competente</v>
      </c>
      <c r="AA311" s="17">
        <v>2</v>
      </c>
      <c r="AB311" s="17" t="str" cm="1">
        <f t="array" ref="AB311">_xlfn.IFS(AA311=0,"No evidenciado",AA311=1,"Novato",AA311=2,"Principiante avanzado",AA311=3,"Competente",AA311=4,"Proficiente",AA311=5,"Master")</f>
        <v>Principiante avanzado</v>
      </c>
      <c r="AC311" s="17">
        <v>2</v>
      </c>
      <c r="AD311" s="17" t="str" cm="1">
        <f t="array" ref="AD311">_xlfn.IFS(AC311=0,"Prenovato",AC311=1,"Novato",AC311=2,"Principiante avanzado",AC311=3,"Competente",AC311=4,"Proficiente",AC311=5,"Master")</f>
        <v>Principiante avanzado</v>
      </c>
      <c r="AE311" s="17" t="s">
        <v>344</v>
      </c>
    </row>
    <row r="312" spans="1:31" x14ac:dyDescent="0.25">
      <c r="A312" t="s">
        <v>278</v>
      </c>
      <c r="B312" t="s">
        <v>285</v>
      </c>
      <c r="C312" t="s">
        <v>185</v>
      </c>
      <c r="D312" t="s">
        <v>223</v>
      </c>
      <c r="E312" t="s">
        <v>301</v>
      </c>
      <c r="F312" t="s">
        <v>318</v>
      </c>
      <c r="G312" t="s">
        <v>334</v>
      </c>
      <c r="H312" s="4"/>
      <c r="I312" s="1">
        <f t="shared" ca="1" si="20"/>
        <v>1483</v>
      </c>
      <c r="J312" s="1" t="str">
        <f t="shared" ca="1" si="21"/>
        <v>3. Mayor a 6 meses</v>
      </c>
      <c r="K312" t="str">
        <f t="shared" si="22"/>
        <v>NO</v>
      </c>
      <c r="L312" t="s">
        <v>186</v>
      </c>
      <c r="M312" t="s">
        <v>267</v>
      </c>
      <c r="N312" t="s">
        <v>187</v>
      </c>
      <c r="O312" t="s">
        <v>188</v>
      </c>
      <c r="P312" t="str">
        <f t="shared" si="23"/>
        <v>SERGIO ANDRES LOPEZ OSORIOSistemas operativos y redesEVALUACION ANTERIOR</v>
      </c>
      <c r="Q312" t="str">
        <f>BASE[[#This Row],[NombresCalificado]]&amp;BASE[[#This Row],[TipoEvaluacion]]</f>
        <v>SERGIO ANDRES LOPEZ OSORIOEVALUACION ANTERIOR</v>
      </c>
      <c r="R312">
        <v>4</v>
      </c>
      <c r="S312" t="s">
        <v>7</v>
      </c>
      <c r="T312" t="s">
        <v>21</v>
      </c>
      <c r="U312" s="17">
        <v>3</v>
      </c>
      <c r="V312" s="17" t="str" cm="1">
        <f t="array" ref="V312">_xlfn.IFS(U312=0,"Prenovato",U312=1,"Novato",U312=2,"Principiante avanzado",U312=3,"Competente",U312=4,"Proficiente",U312=5,"Master")</f>
        <v>Competente</v>
      </c>
      <c r="W312" s="17">
        <v>3</v>
      </c>
      <c r="X312" s="17" t="str" cm="1">
        <f t="array" ref="X312">_xlfn.IFS(W312=0,"No evidenciado",W312=1,"Novato",W312=2,"Principiante avanzado",W312=3,"Competente",W312=4,"Proficiente",W312=5,"Master")</f>
        <v>Competente</v>
      </c>
      <c r="Y312" s="17">
        <v>3</v>
      </c>
      <c r="Z312" s="17" t="str" cm="1">
        <f t="array" ref="Z312">_xlfn.IFS(Y312=0,"No evidenciado",Y312=1,"Novato",Y312=2,"Principiante avanzado",Y312=3,"Competente",Y312=4,"Proficiente",Y312=5,"Master")</f>
        <v>Competente</v>
      </c>
      <c r="AA312" s="17">
        <v>2</v>
      </c>
      <c r="AB312" s="17" t="str" cm="1">
        <f t="array" ref="AB312">_xlfn.IFS(AA312=0,"No evidenciado",AA312=1,"Novato",AA312=2,"Principiante avanzado",AA312=3,"Competente",AA312=4,"Proficiente",AA312=5,"Master")</f>
        <v>Principiante avanzado</v>
      </c>
      <c r="AC312" s="17">
        <v>2</v>
      </c>
      <c r="AD312" s="17" t="str" cm="1">
        <f t="array" ref="AD312">_xlfn.IFS(AC312=0,"Prenovato",AC312=1,"Novato",AC312=2,"Principiante avanzado",AC312=3,"Competente",AC312=4,"Proficiente",AC312=5,"Master")</f>
        <v>Principiante avanzado</v>
      </c>
      <c r="AE312" s="17" t="s">
        <v>344</v>
      </c>
    </row>
    <row r="313" spans="1:31" x14ac:dyDescent="0.25">
      <c r="A313" t="s">
        <v>278</v>
      </c>
      <c r="B313" t="s">
        <v>285</v>
      </c>
      <c r="C313" t="s">
        <v>185</v>
      </c>
      <c r="D313" t="s">
        <v>223</v>
      </c>
      <c r="E313" t="s">
        <v>301</v>
      </c>
      <c r="F313" t="s">
        <v>318</v>
      </c>
      <c r="G313" t="s">
        <v>334</v>
      </c>
      <c r="H313" s="4"/>
      <c r="I313" s="1">
        <f t="shared" ca="1" si="20"/>
        <v>1483</v>
      </c>
      <c r="J313" s="1" t="str">
        <f t="shared" ca="1" si="21"/>
        <v>3. Mayor a 6 meses</v>
      </c>
      <c r="K313" t="str">
        <f t="shared" si="22"/>
        <v>NO</v>
      </c>
      <c r="L313" t="s">
        <v>186</v>
      </c>
      <c r="M313" t="s">
        <v>193</v>
      </c>
      <c r="N313" t="s">
        <v>29</v>
      </c>
      <c r="O313" t="s">
        <v>29</v>
      </c>
      <c r="P313" t="str">
        <f t="shared" si="23"/>
        <v>SERGIO ANDRES LOPEZ OSORIOPruebas para desarrolladoresEVALUACION ANTERIOR</v>
      </c>
      <c r="Q313" t="str">
        <f>BASE[[#This Row],[NombresCalificado]]&amp;BASE[[#This Row],[TipoEvaluacion]]</f>
        <v>SERGIO ANDRES LOPEZ OSORIOEVALUACION ANTERIOR</v>
      </c>
      <c r="R313">
        <v>3</v>
      </c>
      <c r="S313" t="s">
        <v>5</v>
      </c>
      <c r="T313" t="s">
        <v>21</v>
      </c>
      <c r="U313" s="17">
        <v>3</v>
      </c>
      <c r="V313" s="17" t="str" cm="1">
        <f t="array" ref="V313">_xlfn.IFS(U313=0,"Prenovato",U313=1,"Novato",U313=2,"Principiante avanzado",U313=3,"Competente",U313=4,"Proficiente",U313=5,"Master")</f>
        <v>Competente</v>
      </c>
      <c r="W313" s="17">
        <v>3</v>
      </c>
      <c r="X313" s="17" t="str" cm="1">
        <f t="array" ref="X313">_xlfn.IFS(W313=0,"No evidenciado",W313=1,"Novato",W313=2,"Principiante avanzado",W313=3,"Competente",W313=4,"Proficiente",W313=5,"Master")</f>
        <v>Competente</v>
      </c>
      <c r="Y313" s="17">
        <v>3</v>
      </c>
      <c r="Z313" s="17" t="str" cm="1">
        <f t="array" ref="Z313">_xlfn.IFS(Y313=0,"No evidenciado",Y313=1,"Novato",Y313=2,"Principiante avanzado",Y313=3,"Competente",Y313=4,"Proficiente",Y313=5,"Master")</f>
        <v>Competente</v>
      </c>
      <c r="AA313" s="17">
        <v>2</v>
      </c>
      <c r="AB313" s="17" t="str" cm="1">
        <f t="array" ref="AB313">_xlfn.IFS(AA313=0,"No evidenciado",AA313=1,"Novato",AA313=2,"Principiante avanzado",AA313=3,"Competente",AA313=4,"Proficiente",AA313=5,"Master")</f>
        <v>Principiante avanzado</v>
      </c>
      <c r="AC313" s="17">
        <v>2</v>
      </c>
      <c r="AD313" s="17" t="str" cm="1">
        <f t="array" ref="AD313">_xlfn.IFS(AC313=0,"Prenovato",AC313=1,"Novato",AC313=2,"Principiante avanzado",AC313=3,"Competente",AC313=4,"Proficiente",AC313=5,"Master")</f>
        <v>Principiante avanzado</v>
      </c>
      <c r="AE313" s="17" t="s">
        <v>344</v>
      </c>
    </row>
    <row r="314" spans="1:31" x14ac:dyDescent="0.25">
      <c r="A314" t="s">
        <v>278</v>
      </c>
      <c r="B314" t="s">
        <v>285</v>
      </c>
      <c r="C314" t="s">
        <v>185</v>
      </c>
      <c r="D314" t="s">
        <v>223</v>
      </c>
      <c r="E314" t="s">
        <v>301</v>
      </c>
      <c r="F314" t="s">
        <v>318</v>
      </c>
      <c r="G314" t="s">
        <v>334</v>
      </c>
      <c r="H314" s="4"/>
      <c r="I314" s="1">
        <f t="shared" ca="1" si="20"/>
        <v>1483</v>
      </c>
      <c r="J314" s="1" t="str">
        <f t="shared" ca="1" si="21"/>
        <v>3. Mayor a 6 meses</v>
      </c>
      <c r="K314" t="str">
        <f t="shared" si="22"/>
        <v>NO</v>
      </c>
      <c r="L314" t="s">
        <v>186</v>
      </c>
      <c r="M314" t="s">
        <v>268</v>
      </c>
      <c r="N314" t="s">
        <v>188</v>
      </c>
      <c r="O314" t="s">
        <v>188</v>
      </c>
      <c r="P314" t="str">
        <f t="shared" si="23"/>
        <v>SERGIO ANDRES LOPEZ OSORIOGobernanza de TIEVALUACION ANTERIOR</v>
      </c>
      <c r="Q314" t="str">
        <f>BASE[[#This Row],[NombresCalificado]]&amp;BASE[[#This Row],[TipoEvaluacion]]</f>
        <v>SERGIO ANDRES LOPEZ OSORIOEVALUACION ANTERIOR</v>
      </c>
      <c r="R314">
        <v>1</v>
      </c>
      <c r="S314" t="s">
        <v>6</v>
      </c>
      <c r="T314" t="s">
        <v>21</v>
      </c>
      <c r="U314" s="17">
        <v>3</v>
      </c>
      <c r="V314" s="17" t="str" cm="1">
        <f t="array" ref="V314">_xlfn.IFS(U314=0,"Prenovato",U314=1,"Novato",U314=2,"Principiante avanzado",U314=3,"Competente",U314=4,"Proficiente",U314=5,"Master")</f>
        <v>Competente</v>
      </c>
      <c r="W314" s="17">
        <v>3</v>
      </c>
      <c r="X314" s="17" t="str" cm="1">
        <f t="array" ref="X314">_xlfn.IFS(W314=0,"No evidenciado",W314=1,"Novato",W314=2,"Principiante avanzado",W314=3,"Competente",W314=4,"Proficiente",W314=5,"Master")</f>
        <v>Competente</v>
      </c>
      <c r="Y314" s="17">
        <v>3</v>
      </c>
      <c r="Z314" s="17" t="str" cm="1">
        <f t="array" ref="Z314">_xlfn.IFS(Y314=0,"No evidenciado",Y314=1,"Novato",Y314=2,"Principiante avanzado",Y314=3,"Competente",Y314=4,"Proficiente",Y314=5,"Master")</f>
        <v>Competente</v>
      </c>
      <c r="AA314" s="17">
        <v>2</v>
      </c>
      <c r="AB314" s="17" t="str" cm="1">
        <f t="array" ref="AB314">_xlfn.IFS(AA314=0,"No evidenciado",AA314=1,"Novato",AA314=2,"Principiante avanzado",AA314=3,"Competente",AA314=4,"Proficiente",AA314=5,"Master")</f>
        <v>Principiante avanzado</v>
      </c>
      <c r="AC314" s="17">
        <v>2</v>
      </c>
      <c r="AD314" s="17" t="str" cm="1">
        <f t="array" ref="AD314">_xlfn.IFS(AC314=0,"Prenovato",AC314=1,"Novato",AC314=2,"Principiante avanzado",AC314=3,"Competente",AC314=4,"Proficiente",AC314=5,"Master")</f>
        <v>Principiante avanzado</v>
      </c>
      <c r="AE314" s="17" t="s">
        <v>344</v>
      </c>
    </row>
    <row r="315" spans="1:31" x14ac:dyDescent="0.25">
      <c r="A315" t="s">
        <v>278</v>
      </c>
      <c r="B315" t="s">
        <v>285</v>
      </c>
      <c r="C315" t="s">
        <v>185</v>
      </c>
      <c r="D315" t="s">
        <v>223</v>
      </c>
      <c r="E315" t="s">
        <v>301</v>
      </c>
      <c r="F315" t="s">
        <v>318</v>
      </c>
      <c r="G315" t="s">
        <v>334</v>
      </c>
      <c r="H315" s="4"/>
      <c r="I315" s="1">
        <f t="shared" ca="1" si="20"/>
        <v>1483</v>
      </c>
      <c r="J315" s="1" t="str">
        <f t="shared" ca="1" si="21"/>
        <v>3. Mayor a 6 meses</v>
      </c>
      <c r="K315" t="str">
        <f t="shared" si="22"/>
        <v>NO</v>
      </c>
      <c r="L315" t="s">
        <v>186</v>
      </c>
      <c r="M315" t="s">
        <v>269</v>
      </c>
      <c r="N315" t="s">
        <v>188</v>
      </c>
      <c r="O315" t="s">
        <v>188</v>
      </c>
      <c r="P315" t="str">
        <f t="shared" si="23"/>
        <v>SERGIO ANDRES LOPEZ OSORIOWarehouseEVALUACION ANTERIOR</v>
      </c>
      <c r="Q315" t="str">
        <f>BASE[[#This Row],[NombresCalificado]]&amp;BASE[[#This Row],[TipoEvaluacion]]</f>
        <v>SERGIO ANDRES LOPEZ OSORIOEVALUACION ANTERIOR</v>
      </c>
      <c r="R315">
        <v>2</v>
      </c>
      <c r="S315" t="s">
        <v>4</v>
      </c>
      <c r="T315" t="s">
        <v>21</v>
      </c>
      <c r="U315" s="17">
        <v>3</v>
      </c>
      <c r="V315" s="17" t="str" cm="1">
        <f t="array" ref="V315">_xlfn.IFS(U315=0,"Prenovato",U315=1,"Novato",U315=2,"Principiante avanzado",U315=3,"Competente",U315=4,"Proficiente",U315=5,"Master")</f>
        <v>Competente</v>
      </c>
      <c r="W315" s="17">
        <v>3</v>
      </c>
      <c r="X315" s="17" t="str" cm="1">
        <f t="array" ref="X315">_xlfn.IFS(W315=0,"No evidenciado",W315=1,"Novato",W315=2,"Principiante avanzado",W315=3,"Competente",W315=4,"Proficiente",W315=5,"Master")</f>
        <v>Competente</v>
      </c>
      <c r="Y315" s="17">
        <v>3</v>
      </c>
      <c r="Z315" s="17" t="str" cm="1">
        <f t="array" ref="Z315">_xlfn.IFS(Y315=0,"No evidenciado",Y315=1,"Novato",Y315=2,"Principiante avanzado",Y315=3,"Competente",Y315=4,"Proficiente",Y315=5,"Master")</f>
        <v>Competente</v>
      </c>
      <c r="AA315" s="17">
        <v>2</v>
      </c>
      <c r="AB315" s="17" t="str" cm="1">
        <f t="array" ref="AB315">_xlfn.IFS(AA315=0,"No evidenciado",AA315=1,"Novato",AA315=2,"Principiante avanzado",AA315=3,"Competente",AA315=4,"Proficiente",AA315=5,"Master")</f>
        <v>Principiante avanzado</v>
      </c>
      <c r="AC315" s="17">
        <v>2</v>
      </c>
      <c r="AD315" s="17" t="str" cm="1">
        <f t="array" ref="AD315">_xlfn.IFS(AC315=0,"Prenovato",AC315=1,"Novato",AC315=2,"Principiante avanzado",AC315=3,"Competente",AC315=4,"Proficiente",AC315=5,"Master")</f>
        <v>Principiante avanzado</v>
      </c>
      <c r="AE315" s="17" t="s">
        <v>344</v>
      </c>
    </row>
    <row r="316" spans="1:31" x14ac:dyDescent="0.25">
      <c r="A316" t="s">
        <v>278</v>
      </c>
      <c r="B316" t="s">
        <v>285</v>
      </c>
      <c r="C316" t="s">
        <v>185</v>
      </c>
      <c r="D316" t="s">
        <v>223</v>
      </c>
      <c r="E316" t="s">
        <v>301</v>
      </c>
      <c r="F316" t="s">
        <v>318</v>
      </c>
      <c r="G316" t="s">
        <v>334</v>
      </c>
      <c r="H316" s="4"/>
      <c r="I316" s="1">
        <f t="shared" ca="1" si="20"/>
        <v>1483</v>
      </c>
      <c r="J316" s="1" t="str">
        <f t="shared" ca="1" si="21"/>
        <v>3. Mayor a 6 meses</v>
      </c>
      <c r="K316" t="str">
        <f t="shared" si="22"/>
        <v>NO</v>
      </c>
      <c r="L316" t="s">
        <v>186</v>
      </c>
      <c r="M316" t="s">
        <v>168</v>
      </c>
      <c r="N316" t="s">
        <v>188</v>
      </c>
      <c r="O316" t="s">
        <v>188</v>
      </c>
      <c r="P316" t="str">
        <f t="shared" si="23"/>
        <v>SERGIO ANDRES LOPEZ OSORIOBase de datos No-SQLEVALUACION ANTERIOR</v>
      </c>
      <c r="Q316" t="str">
        <f>BASE[[#This Row],[NombresCalificado]]&amp;BASE[[#This Row],[TipoEvaluacion]]</f>
        <v>SERGIO ANDRES LOPEZ OSORIOEVALUACION ANTERIOR</v>
      </c>
      <c r="R316">
        <v>3</v>
      </c>
      <c r="S316" t="s">
        <v>5</v>
      </c>
      <c r="T316" t="s">
        <v>21</v>
      </c>
      <c r="U316" s="17">
        <v>3</v>
      </c>
      <c r="V316" s="17" t="str" cm="1">
        <f t="array" ref="V316">_xlfn.IFS(U316=0,"Prenovato",U316=1,"Novato",U316=2,"Principiante avanzado",U316=3,"Competente",U316=4,"Proficiente",U316=5,"Master")</f>
        <v>Competente</v>
      </c>
      <c r="W316" s="17">
        <v>3</v>
      </c>
      <c r="X316" s="17" t="str" cm="1">
        <f t="array" ref="X316">_xlfn.IFS(W316=0,"No evidenciado",W316=1,"Novato",W316=2,"Principiante avanzado",W316=3,"Competente",W316=4,"Proficiente",W316=5,"Master")</f>
        <v>Competente</v>
      </c>
      <c r="Y316" s="17">
        <v>3</v>
      </c>
      <c r="Z316" s="17" t="str" cm="1">
        <f t="array" ref="Z316">_xlfn.IFS(Y316=0,"No evidenciado",Y316=1,"Novato",Y316=2,"Principiante avanzado",Y316=3,"Competente",Y316=4,"Proficiente",Y316=5,"Master")</f>
        <v>Competente</v>
      </c>
      <c r="AA316" s="17">
        <v>2</v>
      </c>
      <c r="AB316" s="17" t="str" cm="1">
        <f t="array" ref="AB316">_xlfn.IFS(AA316=0,"No evidenciado",AA316=1,"Novato",AA316=2,"Principiante avanzado",AA316=3,"Competente",AA316=4,"Proficiente",AA316=5,"Master")</f>
        <v>Principiante avanzado</v>
      </c>
      <c r="AC316" s="17">
        <v>2</v>
      </c>
      <c r="AD316" s="17" t="str" cm="1">
        <f t="array" ref="AD316">_xlfn.IFS(AC316=0,"Prenovato",AC316=1,"Novato",AC316=2,"Principiante avanzado",AC316=3,"Competente",AC316=4,"Proficiente",AC316=5,"Master")</f>
        <v>Principiante avanzado</v>
      </c>
      <c r="AE316" s="17" t="s">
        <v>344</v>
      </c>
    </row>
    <row r="317" spans="1:31" x14ac:dyDescent="0.25">
      <c r="A317" t="s">
        <v>278</v>
      </c>
      <c r="B317" t="s">
        <v>285</v>
      </c>
      <c r="C317" t="s">
        <v>185</v>
      </c>
      <c r="D317" t="s">
        <v>223</v>
      </c>
      <c r="E317" t="s">
        <v>301</v>
      </c>
      <c r="F317" t="s">
        <v>318</v>
      </c>
      <c r="G317" t="s">
        <v>334</v>
      </c>
      <c r="H317" s="4"/>
      <c r="I317" s="1">
        <f t="shared" ca="1" si="20"/>
        <v>1483</v>
      </c>
      <c r="J317" s="1" t="str">
        <f t="shared" ca="1" si="21"/>
        <v>3. Mayor a 6 meses</v>
      </c>
      <c r="K317" t="str">
        <f t="shared" si="22"/>
        <v>NO</v>
      </c>
      <c r="L317" t="s">
        <v>186</v>
      </c>
      <c r="M317" t="s">
        <v>169</v>
      </c>
      <c r="N317" t="s">
        <v>187</v>
      </c>
      <c r="O317" t="s">
        <v>188</v>
      </c>
      <c r="P317" t="str">
        <f t="shared" si="23"/>
        <v>SERGIO ANDRES LOPEZ OSORIOCI-CDEVALUACION ANTERIOR</v>
      </c>
      <c r="Q317" t="str">
        <f>BASE[[#This Row],[NombresCalificado]]&amp;BASE[[#This Row],[TipoEvaluacion]]</f>
        <v>SERGIO ANDRES LOPEZ OSORIOEVALUACION ANTERIOR</v>
      </c>
      <c r="R317">
        <v>3</v>
      </c>
      <c r="S317" t="s">
        <v>5</v>
      </c>
      <c r="T317" t="s">
        <v>21</v>
      </c>
      <c r="U317" s="17">
        <v>3</v>
      </c>
      <c r="V317" s="17" t="str" cm="1">
        <f t="array" ref="V317">_xlfn.IFS(U317=0,"Prenovato",U317=1,"Novato",U317=2,"Principiante avanzado",U317=3,"Competente",U317=4,"Proficiente",U317=5,"Master")</f>
        <v>Competente</v>
      </c>
      <c r="W317" s="17">
        <v>3</v>
      </c>
      <c r="X317" s="17" t="str" cm="1">
        <f t="array" ref="X317">_xlfn.IFS(W317=0,"No evidenciado",W317=1,"Novato",W317=2,"Principiante avanzado",W317=3,"Competente",W317=4,"Proficiente",W317=5,"Master")</f>
        <v>Competente</v>
      </c>
      <c r="Y317" s="17">
        <v>3</v>
      </c>
      <c r="Z317" s="17" t="str" cm="1">
        <f t="array" ref="Z317">_xlfn.IFS(Y317=0,"No evidenciado",Y317=1,"Novato",Y317=2,"Principiante avanzado",Y317=3,"Competente",Y317=4,"Proficiente",Y317=5,"Master")</f>
        <v>Competente</v>
      </c>
      <c r="AA317" s="17">
        <v>2</v>
      </c>
      <c r="AB317" s="17" t="str" cm="1">
        <f t="array" ref="AB317">_xlfn.IFS(AA317=0,"No evidenciado",AA317=1,"Novato",AA317=2,"Principiante avanzado",AA317=3,"Competente",AA317=4,"Proficiente",AA317=5,"Master")</f>
        <v>Principiante avanzado</v>
      </c>
      <c r="AC317" s="17">
        <v>2</v>
      </c>
      <c r="AD317" s="17" t="str" cm="1">
        <f t="array" ref="AD317">_xlfn.IFS(AC317=0,"Prenovato",AC317=1,"Novato",AC317=2,"Principiante avanzado",AC317=3,"Competente",AC317=4,"Proficiente",AC317=5,"Master")</f>
        <v>Principiante avanzado</v>
      </c>
      <c r="AE317" s="17" t="s">
        <v>344</v>
      </c>
    </row>
    <row r="318" spans="1:31" x14ac:dyDescent="0.25">
      <c r="A318" t="s">
        <v>278</v>
      </c>
      <c r="B318" t="s">
        <v>285</v>
      </c>
      <c r="C318" t="s">
        <v>185</v>
      </c>
      <c r="D318" t="s">
        <v>223</v>
      </c>
      <c r="E318" t="s">
        <v>301</v>
      </c>
      <c r="F318" t="s">
        <v>318</v>
      </c>
      <c r="G318" t="s">
        <v>334</v>
      </c>
      <c r="H318" s="4"/>
      <c r="I318" s="1">
        <f t="shared" ca="1" si="20"/>
        <v>1483</v>
      </c>
      <c r="J318" s="1" t="str">
        <f t="shared" ca="1" si="21"/>
        <v>3. Mayor a 6 meses</v>
      </c>
      <c r="K318" t="str">
        <f t="shared" si="22"/>
        <v>NO</v>
      </c>
      <c r="L318" t="s">
        <v>186</v>
      </c>
      <c r="M318" t="s">
        <v>170</v>
      </c>
      <c r="N318" t="s">
        <v>29</v>
      </c>
      <c r="O318" t="s">
        <v>29</v>
      </c>
      <c r="P318" t="str">
        <f t="shared" si="23"/>
        <v>SERGIO ANDRES LOPEZ OSORIOBase de datos relacionalEVALUACION ANTERIOR</v>
      </c>
      <c r="Q318" t="str">
        <f>BASE[[#This Row],[NombresCalificado]]&amp;BASE[[#This Row],[TipoEvaluacion]]</f>
        <v>SERGIO ANDRES LOPEZ OSORIOEVALUACION ANTERIOR</v>
      </c>
      <c r="R318">
        <v>4</v>
      </c>
      <c r="S318" t="s">
        <v>7</v>
      </c>
      <c r="T318" t="s">
        <v>21</v>
      </c>
      <c r="U318" s="17">
        <v>3</v>
      </c>
      <c r="V318" s="17" t="str" cm="1">
        <f t="array" ref="V318">_xlfn.IFS(U318=0,"Prenovato",U318=1,"Novato",U318=2,"Principiante avanzado",U318=3,"Competente",U318=4,"Proficiente",U318=5,"Master")</f>
        <v>Competente</v>
      </c>
      <c r="W318" s="17">
        <v>3</v>
      </c>
      <c r="X318" s="17" t="str" cm="1">
        <f t="array" ref="X318">_xlfn.IFS(W318=0,"No evidenciado",W318=1,"Novato",W318=2,"Principiante avanzado",W318=3,"Competente",W318=4,"Proficiente",W318=5,"Master")</f>
        <v>Competente</v>
      </c>
      <c r="Y318" s="17">
        <v>3</v>
      </c>
      <c r="Z318" s="17" t="str" cm="1">
        <f t="array" ref="Z318">_xlfn.IFS(Y318=0,"No evidenciado",Y318=1,"Novato",Y318=2,"Principiante avanzado",Y318=3,"Competente",Y318=4,"Proficiente",Y318=5,"Master")</f>
        <v>Competente</v>
      </c>
      <c r="AA318" s="17">
        <v>2</v>
      </c>
      <c r="AB318" s="17" t="str" cm="1">
        <f t="array" ref="AB318">_xlfn.IFS(AA318=0,"No evidenciado",AA318=1,"Novato",AA318=2,"Principiante avanzado",AA318=3,"Competente",AA318=4,"Proficiente",AA318=5,"Master")</f>
        <v>Principiante avanzado</v>
      </c>
      <c r="AC318" s="17">
        <v>2</v>
      </c>
      <c r="AD318" s="17" t="str" cm="1">
        <f t="array" ref="AD318">_xlfn.IFS(AC318=0,"Prenovato",AC318=1,"Novato",AC318=2,"Principiante avanzado",AC318=3,"Competente",AC318=4,"Proficiente",AC318=5,"Master")</f>
        <v>Principiante avanzado</v>
      </c>
      <c r="AE318" s="17" t="s">
        <v>344</v>
      </c>
    </row>
    <row r="319" spans="1:31" x14ac:dyDescent="0.25">
      <c r="A319" t="s">
        <v>278</v>
      </c>
      <c r="B319" t="s">
        <v>285</v>
      </c>
      <c r="C319" t="s">
        <v>185</v>
      </c>
      <c r="D319" t="s">
        <v>223</v>
      </c>
      <c r="E319" t="s">
        <v>301</v>
      </c>
      <c r="F319" t="s">
        <v>318</v>
      </c>
      <c r="G319" t="s">
        <v>334</v>
      </c>
      <c r="H319" s="4"/>
      <c r="I319" s="1">
        <f t="shared" ca="1" si="20"/>
        <v>1483</v>
      </c>
      <c r="J319" s="1" t="str">
        <f t="shared" ca="1" si="21"/>
        <v>3. Mayor a 6 meses</v>
      </c>
      <c r="K319" t="str">
        <f t="shared" si="22"/>
        <v>NO</v>
      </c>
      <c r="L319" t="s">
        <v>186</v>
      </c>
      <c r="M319" t="s">
        <v>58</v>
      </c>
      <c r="N319" t="s">
        <v>29</v>
      </c>
      <c r="O319" t="s">
        <v>29</v>
      </c>
      <c r="P319" t="str">
        <f t="shared" si="23"/>
        <v>SERGIO ANDRES LOPEZ OSORIOControl de versionesEVALUACION ANTERIOR</v>
      </c>
      <c r="Q319" t="str">
        <f>BASE[[#This Row],[NombresCalificado]]&amp;BASE[[#This Row],[TipoEvaluacion]]</f>
        <v>SERGIO ANDRES LOPEZ OSORIOEVALUACION ANTERIOR</v>
      </c>
      <c r="R319">
        <v>3</v>
      </c>
      <c r="S319" t="s">
        <v>5</v>
      </c>
      <c r="T319" t="s">
        <v>21</v>
      </c>
      <c r="U319" s="17">
        <v>3</v>
      </c>
      <c r="V319" s="17" t="str" cm="1">
        <f t="array" ref="V319">_xlfn.IFS(U319=0,"Prenovato",U319=1,"Novato",U319=2,"Principiante avanzado",U319=3,"Competente",U319=4,"Proficiente",U319=5,"Master")</f>
        <v>Competente</v>
      </c>
      <c r="W319" s="17">
        <v>3</v>
      </c>
      <c r="X319" s="17" t="str" cm="1">
        <f t="array" ref="X319">_xlfn.IFS(W319=0,"No evidenciado",W319=1,"Novato",W319=2,"Principiante avanzado",W319=3,"Competente",W319=4,"Proficiente",W319=5,"Master")</f>
        <v>Competente</v>
      </c>
      <c r="Y319" s="17">
        <v>3</v>
      </c>
      <c r="Z319" s="17" t="str" cm="1">
        <f t="array" ref="Z319">_xlfn.IFS(Y319=0,"No evidenciado",Y319=1,"Novato",Y319=2,"Principiante avanzado",Y319=3,"Competente",Y319=4,"Proficiente",Y319=5,"Master")</f>
        <v>Competente</v>
      </c>
      <c r="AA319" s="17">
        <v>2</v>
      </c>
      <c r="AB319" s="17" t="str" cm="1">
        <f t="array" ref="AB319">_xlfn.IFS(AA319=0,"No evidenciado",AA319=1,"Novato",AA319=2,"Principiante avanzado",AA319=3,"Competente",AA319=4,"Proficiente",AA319=5,"Master")</f>
        <v>Principiante avanzado</v>
      </c>
      <c r="AC319" s="17">
        <v>2</v>
      </c>
      <c r="AD319" s="17" t="str" cm="1">
        <f t="array" ref="AD319">_xlfn.IFS(AC319=0,"Prenovato",AC319=1,"Novato",AC319=2,"Principiante avanzado",AC319=3,"Competente",AC319=4,"Proficiente",AC319=5,"Master")</f>
        <v>Principiante avanzado</v>
      </c>
      <c r="AE319" s="17" t="s">
        <v>344</v>
      </c>
    </row>
    <row r="320" spans="1:31" x14ac:dyDescent="0.25">
      <c r="A320" t="s">
        <v>278</v>
      </c>
      <c r="B320" t="s">
        <v>285</v>
      </c>
      <c r="C320" t="s">
        <v>185</v>
      </c>
      <c r="D320" t="s">
        <v>223</v>
      </c>
      <c r="E320" t="s">
        <v>301</v>
      </c>
      <c r="F320" t="s">
        <v>318</v>
      </c>
      <c r="G320" t="s">
        <v>334</v>
      </c>
      <c r="H320" s="4"/>
      <c r="I320" s="1">
        <f t="shared" ca="1" si="20"/>
        <v>1483</v>
      </c>
      <c r="J320" s="1" t="str">
        <f t="shared" ca="1" si="21"/>
        <v>3. Mayor a 6 meses</v>
      </c>
      <c r="K320" t="str">
        <f t="shared" si="22"/>
        <v>NO</v>
      </c>
      <c r="L320" t="s">
        <v>186</v>
      </c>
      <c r="M320" t="s">
        <v>342</v>
      </c>
      <c r="N320" t="s">
        <v>188</v>
      </c>
      <c r="O320" t="s">
        <v>188</v>
      </c>
      <c r="P320" t="str">
        <f t="shared" si="23"/>
        <v>SERGIO ANDRES LOPEZ OSORIOContenedoresEVALUACION ANTERIOR</v>
      </c>
      <c r="Q320" t="str">
        <f>BASE[[#This Row],[NombresCalificado]]&amp;BASE[[#This Row],[TipoEvaluacion]]</f>
        <v>SERGIO ANDRES LOPEZ OSORIOEVALUACION ANTERIOR</v>
      </c>
      <c r="R320">
        <v>2</v>
      </c>
      <c r="S320" t="s">
        <v>4</v>
      </c>
      <c r="T320" t="s">
        <v>21</v>
      </c>
      <c r="U320" s="17">
        <v>3</v>
      </c>
      <c r="V320" s="17" t="str" cm="1">
        <f t="array" ref="V320">_xlfn.IFS(U320=0,"Prenovato",U320=1,"Novato",U320=2,"Principiante avanzado",U320=3,"Competente",U320=4,"Proficiente",U320=5,"Master")</f>
        <v>Competente</v>
      </c>
      <c r="W320" s="17">
        <v>3</v>
      </c>
      <c r="X320" s="17" t="str" cm="1">
        <f t="array" ref="X320">_xlfn.IFS(W320=0,"No evidenciado",W320=1,"Novato",W320=2,"Principiante avanzado",W320=3,"Competente",W320=4,"Proficiente",W320=5,"Master")</f>
        <v>Competente</v>
      </c>
      <c r="Y320" s="17">
        <v>3</v>
      </c>
      <c r="Z320" s="17" t="str" cm="1">
        <f t="array" ref="Z320">_xlfn.IFS(Y320=0,"No evidenciado",Y320=1,"Novato",Y320=2,"Principiante avanzado",Y320=3,"Competente",Y320=4,"Proficiente",Y320=5,"Master")</f>
        <v>Competente</v>
      </c>
      <c r="AA320" s="17">
        <v>2</v>
      </c>
      <c r="AB320" s="17" t="str" cm="1">
        <f t="array" ref="AB320">_xlfn.IFS(AA320=0,"No evidenciado",AA320=1,"Novato",AA320=2,"Principiante avanzado",AA320=3,"Competente",AA320=4,"Proficiente",AA320=5,"Master")</f>
        <v>Principiante avanzado</v>
      </c>
      <c r="AC320" s="17">
        <v>2</v>
      </c>
      <c r="AD320" s="17" t="str" cm="1">
        <f t="array" ref="AD320">_xlfn.IFS(AC320=0,"Prenovato",AC320=1,"Novato",AC320=2,"Principiante avanzado",AC320=3,"Competente",AC320=4,"Proficiente",AC320=5,"Master")</f>
        <v>Principiante avanzado</v>
      </c>
      <c r="AE320" s="17" t="s">
        <v>344</v>
      </c>
    </row>
    <row r="321" spans="1:31" x14ac:dyDescent="0.25">
      <c r="A321" t="s">
        <v>278</v>
      </c>
      <c r="B321" t="s">
        <v>285</v>
      </c>
      <c r="C321" t="s">
        <v>185</v>
      </c>
      <c r="D321" t="s">
        <v>223</v>
      </c>
      <c r="E321" t="s">
        <v>301</v>
      </c>
      <c r="F321" t="s">
        <v>318</v>
      </c>
      <c r="G321" t="s">
        <v>334</v>
      </c>
      <c r="H321" s="4"/>
      <c r="I321" s="1">
        <f t="shared" ca="1" si="20"/>
        <v>1483</v>
      </c>
      <c r="J321" s="1" t="str">
        <f t="shared" ca="1" si="21"/>
        <v>3. Mayor a 6 meses</v>
      </c>
      <c r="K321" t="str">
        <f t="shared" si="22"/>
        <v>NO</v>
      </c>
      <c r="L321" t="s">
        <v>186</v>
      </c>
      <c r="M321" t="s">
        <v>194</v>
      </c>
      <c r="N321" t="s">
        <v>187</v>
      </c>
      <c r="O321" t="s">
        <v>188</v>
      </c>
      <c r="P321" t="str">
        <f t="shared" si="23"/>
        <v>SERGIO ANDRES LOPEZ OSORIOIntegración de sistemasEVALUACION ANTERIOR</v>
      </c>
      <c r="Q321" t="str">
        <f>BASE[[#This Row],[NombresCalificado]]&amp;BASE[[#This Row],[TipoEvaluacion]]</f>
        <v>SERGIO ANDRES LOPEZ OSORIOEVALUACION ANTERIOR</v>
      </c>
      <c r="R321">
        <v>3</v>
      </c>
      <c r="S321" t="s">
        <v>5</v>
      </c>
      <c r="T321" t="s">
        <v>21</v>
      </c>
      <c r="U321" s="17">
        <v>3</v>
      </c>
      <c r="V321" s="17" t="str" cm="1">
        <f t="array" ref="V321">_xlfn.IFS(U321=0,"Prenovato",U321=1,"Novato",U321=2,"Principiante avanzado",U321=3,"Competente",U321=4,"Proficiente",U321=5,"Master")</f>
        <v>Competente</v>
      </c>
      <c r="W321" s="17">
        <v>3</v>
      </c>
      <c r="X321" s="17" t="str" cm="1">
        <f t="array" ref="X321">_xlfn.IFS(W321=0,"No evidenciado",W321=1,"Novato",W321=2,"Principiante avanzado",W321=3,"Competente",W321=4,"Proficiente",W321=5,"Master")</f>
        <v>Competente</v>
      </c>
      <c r="Y321" s="17">
        <v>3</v>
      </c>
      <c r="Z321" s="17" t="str" cm="1">
        <f t="array" ref="Z321">_xlfn.IFS(Y321=0,"No evidenciado",Y321=1,"Novato",Y321=2,"Principiante avanzado",Y321=3,"Competente",Y321=4,"Proficiente",Y321=5,"Master")</f>
        <v>Competente</v>
      </c>
      <c r="AA321" s="17">
        <v>2</v>
      </c>
      <c r="AB321" s="17" t="str" cm="1">
        <f t="array" ref="AB321">_xlfn.IFS(AA321=0,"No evidenciado",AA321=1,"Novato",AA321=2,"Principiante avanzado",AA321=3,"Competente",AA321=4,"Proficiente",AA321=5,"Master")</f>
        <v>Principiante avanzado</v>
      </c>
      <c r="AC321" s="17">
        <v>2</v>
      </c>
      <c r="AD321" s="17" t="str" cm="1">
        <f t="array" ref="AD321">_xlfn.IFS(AC321=0,"Prenovato",AC321=1,"Novato",AC321=2,"Principiante avanzado",AC321=3,"Competente",AC321=4,"Proficiente",AC321=5,"Master")</f>
        <v>Principiante avanzado</v>
      </c>
      <c r="AE321" s="17" t="s">
        <v>344</v>
      </c>
    </row>
    <row r="322" spans="1:31" x14ac:dyDescent="0.25">
      <c r="A322" t="s">
        <v>278</v>
      </c>
      <c r="B322" t="s">
        <v>285</v>
      </c>
      <c r="C322" t="s">
        <v>185</v>
      </c>
      <c r="D322" t="s">
        <v>223</v>
      </c>
      <c r="E322" t="s">
        <v>301</v>
      </c>
      <c r="F322" t="s">
        <v>318</v>
      </c>
      <c r="G322" t="s">
        <v>334</v>
      </c>
      <c r="H322" s="4"/>
      <c r="I322" s="1">
        <f t="shared" ca="1" si="20"/>
        <v>1483</v>
      </c>
      <c r="J322" s="1" t="str">
        <f t="shared" ca="1" si="21"/>
        <v>3. Mayor a 6 meses</v>
      </c>
      <c r="K322" t="str">
        <f t="shared" si="22"/>
        <v>NO</v>
      </c>
      <c r="L322" t="s">
        <v>186</v>
      </c>
      <c r="M322" t="s">
        <v>271</v>
      </c>
      <c r="N322" t="s">
        <v>187</v>
      </c>
      <c r="O322" t="s">
        <v>188</v>
      </c>
      <c r="P322" t="str">
        <f t="shared" si="23"/>
        <v>SERGIO ANDRES LOPEZ OSORIOCloudEVALUACION ANTERIOR</v>
      </c>
      <c r="Q322" t="str">
        <f>BASE[[#This Row],[NombresCalificado]]&amp;BASE[[#This Row],[TipoEvaluacion]]</f>
        <v>SERGIO ANDRES LOPEZ OSORIOEVALUACION ANTERIOR</v>
      </c>
      <c r="R322">
        <v>2</v>
      </c>
      <c r="S322" t="s">
        <v>4</v>
      </c>
      <c r="T322" t="s">
        <v>21</v>
      </c>
      <c r="U322" s="17">
        <v>3</v>
      </c>
      <c r="V322" s="17" t="str" cm="1">
        <f t="array" ref="V322">_xlfn.IFS(U322=0,"Prenovato",U322=1,"Novato",U322=2,"Principiante avanzado",U322=3,"Competente",U322=4,"Proficiente",U322=5,"Master")</f>
        <v>Competente</v>
      </c>
      <c r="W322" s="17">
        <v>3</v>
      </c>
      <c r="X322" s="17" t="str" cm="1">
        <f t="array" ref="X322">_xlfn.IFS(W322=0,"No evidenciado",W322=1,"Novato",W322=2,"Principiante avanzado",W322=3,"Competente",W322=4,"Proficiente",W322=5,"Master")</f>
        <v>Competente</v>
      </c>
      <c r="Y322" s="17">
        <v>3</v>
      </c>
      <c r="Z322" s="17" t="str" cm="1">
        <f t="array" ref="Z322">_xlfn.IFS(Y322=0,"No evidenciado",Y322=1,"Novato",Y322=2,"Principiante avanzado",Y322=3,"Competente",Y322=4,"Proficiente",Y322=5,"Master")</f>
        <v>Competente</v>
      </c>
      <c r="AA322" s="17">
        <v>2</v>
      </c>
      <c r="AB322" s="17" t="str" cm="1">
        <f t="array" ref="AB322">_xlfn.IFS(AA322=0,"No evidenciado",AA322=1,"Novato",AA322=2,"Principiante avanzado",AA322=3,"Competente",AA322=4,"Proficiente",AA322=5,"Master")</f>
        <v>Principiante avanzado</v>
      </c>
      <c r="AC322" s="17">
        <v>2</v>
      </c>
      <c r="AD322" s="17" t="str" cm="1">
        <f t="array" ref="AD322">_xlfn.IFS(AC322=0,"Prenovato",AC322=1,"Novato",AC322=2,"Principiante avanzado",AC322=3,"Competente",AC322=4,"Proficiente",AC322=5,"Master")</f>
        <v>Principiante avanzado</v>
      </c>
      <c r="AE322" s="17" t="s">
        <v>344</v>
      </c>
    </row>
    <row r="323" spans="1:31" x14ac:dyDescent="0.25">
      <c r="A323" t="s">
        <v>278</v>
      </c>
      <c r="B323" t="s">
        <v>285</v>
      </c>
      <c r="C323" t="s">
        <v>185</v>
      </c>
      <c r="D323" t="s">
        <v>223</v>
      </c>
      <c r="E323" t="s">
        <v>301</v>
      </c>
      <c r="F323" t="s">
        <v>318</v>
      </c>
      <c r="G323" t="s">
        <v>334</v>
      </c>
      <c r="H323" s="4"/>
      <c r="I323" s="1">
        <f t="shared" ca="1" si="20"/>
        <v>1483</v>
      </c>
      <c r="J323" s="1" t="str">
        <f t="shared" ca="1" si="21"/>
        <v>3. Mayor a 6 meses</v>
      </c>
      <c r="K323" t="str">
        <f t="shared" si="22"/>
        <v>NO</v>
      </c>
      <c r="L323" t="s">
        <v>186</v>
      </c>
      <c r="M323" t="s">
        <v>266</v>
      </c>
      <c r="N323" t="s">
        <v>29</v>
      </c>
      <c r="O323" t="s">
        <v>29</v>
      </c>
      <c r="P323" t="str">
        <f t="shared" si="23"/>
        <v>SERGIO ANDRES LOPEZ OSORIODiseño de patronesEVALUACION ANTERIOR</v>
      </c>
      <c r="Q323" t="str">
        <f>BASE[[#This Row],[NombresCalificado]]&amp;BASE[[#This Row],[TipoEvaluacion]]</f>
        <v>SERGIO ANDRES LOPEZ OSORIOEVALUACION ANTERIOR</v>
      </c>
      <c r="R323">
        <v>3</v>
      </c>
      <c r="S323" t="s">
        <v>5</v>
      </c>
      <c r="T323" t="s">
        <v>21</v>
      </c>
      <c r="U323" s="17">
        <v>3</v>
      </c>
      <c r="V323" s="17" t="str" cm="1">
        <f t="array" ref="V323">_xlfn.IFS(U323=0,"Prenovato",U323=1,"Novato",U323=2,"Principiante avanzado",U323=3,"Competente",U323=4,"Proficiente",U323=5,"Master")</f>
        <v>Competente</v>
      </c>
      <c r="W323" s="17">
        <v>3</v>
      </c>
      <c r="X323" s="17" t="str" cm="1">
        <f t="array" ref="X323">_xlfn.IFS(W323=0,"No evidenciado",W323=1,"Novato",W323=2,"Principiante avanzado",W323=3,"Competente",W323=4,"Proficiente",W323=5,"Master")</f>
        <v>Competente</v>
      </c>
      <c r="Y323" s="17">
        <v>3</v>
      </c>
      <c r="Z323" s="17" t="str" cm="1">
        <f t="array" ref="Z323">_xlfn.IFS(Y323=0,"No evidenciado",Y323=1,"Novato",Y323=2,"Principiante avanzado",Y323=3,"Competente",Y323=4,"Proficiente",Y323=5,"Master")</f>
        <v>Competente</v>
      </c>
      <c r="AA323" s="17">
        <v>2</v>
      </c>
      <c r="AB323" s="17" t="str" cm="1">
        <f t="array" ref="AB323">_xlfn.IFS(AA323=0,"No evidenciado",AA323=1,"Novato",AA323=2,"Principiante avanzado",AA323=3,"Competente",AA323=4,"Proficiente",AA323=5,"Master")</f>
        <v>Principiante avanzado</v>
      </c>
      <c r="AC323" s="17">
        <v>2</v>
      </c>
      <c r="AD323" s="17" t="str" cm="1">
        <f t="array" ref="AD323">_xlfn.IFS(AC323=0,"Prenovato",AC323=1,"Novato",AC323=2,"Principiante avanzado",AC323=3,"Competente",AC323=4,"Proficiente",AC323=5,"Master")</f>
        <v>Principiante avanzado</v>
      </c>
      <c r="AE323" s="17" t="s">
        <v>344</v>
      </c>
    </row>
    <row r="324" spans="1:31" x14ac:dyDescent="0.25">
      <c r="A324" t="s">
        <v>278</v>
      </c>
      <c r="B324" t="s">
        <v>285</v>
      </c>
      <c r="C324" t="s">
        <v>185</v>
      </c>
      <c r="D324" t="s">
        <v>223</v>
      </c>
      <c r="E324" t="s">
        <v>301</v>
      </c>
      <c r="F324" t="s">
        <v>318</v>
      </c>
      <c r="G324" t="s">
        <v>334</v>
      </c>
      <c r="H324" s="4"/>
      <c r="I324" s="1">
        <f t="shared" ca="1" si="20"/>
        <v>1483</v>
      </c>
      <c r="J324" s="1" t="str">
        <f t="shared" ca="1" si="21"/>
        <v>3. Mayor a 6 meses</v>
      </c>
      <c r="K324" t="str">
        <f t="shared" si="22"/>
        <v>NO</v>
      </c>
      <c r="L324" t="s">
        <v>186</v>
      </c>
      <c r="M324" t="s">
        <v>270</v>
      </c>
      <c r="N324" t="s">
        <v>188</v>
      </c>
      <c r="O324" t="s">
        <v>188</v>
      </c>
      <c r="P324" t="str">
        <f t="shared" si="23"/>
        <v>SERGIO ANDRES LOPEZ OSORIOArquitectura de soluciónEVALUACION ANTERIOR</v>
      </c>
      <c r="Q324" t="str">
        <f>BASE[[#This Row],[NombresCalificado]]&amp;BASE[[#This Row],[TipoEvaluacion]]</f>
        <v>SERGIO ANDRES LOPEZ OSORIOEVALUACION ANTERIOR</v>
      </c>
      <c r="R324">
        <v>3</v>
      </c>
      <c r="S324" t="s">
        <v>5</v>
      </c>
      <c r="T324" t="s">
        <v>21</v>
      </c>
      <c r="U324" s="17">
        <v>3</v>
      </c>
      <c r="V324" s="17" t="str" cm="1">
        <f t="array" ref="V324">_xlfn.IFS(U324=0,"Prenovato",U324=1,"Novato",U324=2,"Principiante avanzado",U324=3,"Competente",U324=4,"Proficiente",U324=5,"Master")</f>
        <v>Competente</v>
      </c>
      <c r="W324" s="17">
        <v>3</v>
      </c>
      <c r="X324" s="17" t="str" cm="1">
        <f t="array" ref="X324">_xlfn.IFS(W324=0,"No evidenciado",W324=1,"Novato",W324=2,"Principiante avanzado",W324=3,"Competente",W324=4,"Proficiente",W324=5,"Master")</f>
        <v>Competente</v>
      </c>
      <c r="Y324" s="17">
        <v>3</v>
      </c>
      <c r="Z324" s="17" t="str" cm="1">
        <f t="array" ref="Z324">_xlfn.IFS(Y324=0,"No evidenciado",Y324=1,"Novato",Y324=2,"Principiante avanzado",Y324=3,"Competente",Y324=4,"Proficiente",Y324=5,"Master")</f>
        <v>Competente</v>
      </c>
      <c r="AA324" s="17">
        <v>2</v>
      </c>
      <c r="AB324" s="17" t="str" cm="1">
        <f t="array" ref="AB324">_xlfn.IFS(AA324=0,"No evidenciado",AA324=1,"Novato",AA324=2,"Principiante avanzado",AA324=3,"Competente",AA324=4,"Proficiente",AA324=5,"Master")</f>
        <v>Principiante avanzado</v>
      </c>
      <c r="AC324" s="17">
        <v>2</v>
      </c>
      <c r="AD324" s="17" t="str" cm="1">
        <f t="array" ref="AD324">_xlfn.IFS(AC324=0,"Prenovato",AC324=1,"Novato",AC324=2,"Principiante avanzado",AC324=3,"Competente",AC324=4,"Proficiente",AC324=5,"Master")</f>
        <v>Principiante avanzado</v>
      </c>
      <c r="AE324" s="17" t="s">
        <v>344</v>
      </c>
    </row>
    <row r="325" spans="1:31" x14ac:dyDescent="0.25">
      <c r="A325" t="s">
        <v>207</v>
      </c>
      <c r="B325" t="s">
        <v>219</v>
      </c>
      <c r="C325" t="s">
        <v>221</v>
      </c>
      <c r="D325" t="s">
        <v>223</v>
      </c>
      <c r="E325" t="s">
        <v>233</v>
      </c>
      <c r="F325" t="s">
        <v>246</v>
      </c>
      <c r="G325" t="s">
        <v>259</v>
      </c>
      <c r="H325" s="4"/>
      <c r="I325" s="1">
        <f t="shared" ca="1" si="20"/>
        <v>1483</v>
      </c>
      <c r="J325" s="1" t="str">
        <f t="shared" ca="1" si="21"/>
        <v>3. Mayor a 6 meses</v>
      </c>
      <c r="K325" t="str">
        <f t="shared" si="22"/>
        <v>NO</v>
      </c>
      <c r="L325" t="s">
        <v>186</v>
      </c>
      <c r="M325" t="s">
        <v>57</v>
      </c>
      <c r="N325" t="s">
        <v>29</v>
      </c>
      <c r="O325" t="s">
        <v>29</v>
      </c>
      <c r="P325" t="str">
        <f t="shared" si="23"/>
        <v>HERNAN DAVID MENESES GOMEZProgramaciónEVALUACION ANTERIOR</v>
      </c>
      <c r="Q325" t="str">
        <f>BASE[[#This Row],[NombresCalificado]]&amp;BASE[[#This Row],[TipoEvaluacion]]</f>
        <v>HERNAN DAVID MENESES GOMEZEVALUACION ANTERIOR</v>
      </c>
      <c r="R325">
        <v>3</v>
      </c>
      <c r="S325" t="s">
        <v>5</v>
      </c>
      <c r="T325" t="s">
        <v>21</v>
      </c>
      <c r="U325" s="17">
        <v>1</v>
      </c>
      <c r="V325" s="17" t="str" cm="1">
        <f t="array" ref="V325">_xlfn.IFS(U325=0,"Prenovato",U325=1,"Novato",U325=2,"Principiante avanzado",U325=3,"Competente",U325=4,"Proficiente",U325=5,"Master")</f>
        <v>Novato</v>
      </c>
      <c r="W325" s="17">
        <v>2</v>
      </c>
      <c r="X325" s="17" t="str" cm="1">
        <f t="array" ref="X325">_xlfn.IFS(W325=0,"No evidenciado",W325=1,"Novato",W325=2,"Principiante avanzado",W325=3,"Competente",W325=4,"Proficiente",W325=5,"Master")</f>
        <v>Principiante avanzado</v>
      </c>
      <c r="Y325" s="17">
        <v>1</v>
      </c>
      <c r="Z325" s="17" t="str" cm="1">
        <f t="array" ref="Z325">_xlfn.IFS(Y325=0,"No evidenciado",Y325=1,"Novato",Y325=2,"Principiante avanzado",Y325=3,"Competente",Y325=4,"Proficiente",Y325=5,"Master")</f>
        <v>Novato</v>
      </c>
      <c r="AA325" s="17">
        <v>2</v>
      </c>
      <c r="AB325" s="17" t="str" cm="1">
        <f t="array" ref="AB325">_xlfn.IFS(AA325=0,"No evidenciado",AA325=1,"Novato",AA325=2,"Principiante avanzado",AA325=3,"Competente",AA325=4,"Proficiente",AA325=5,"Master")</f>
        <v>Principiante avanzado</v>
      </c>
      <c r="AC325" s="17">
        <v>1</v>
      </c>
      <c r="AD325" s="17" t="str" cm="1">
        <f t="array" ref="AD325">_xlfn.IFS(AC325=0,"Prenovato",AC325=1,"Novato",AC325=2,"Principiante avanzado",AC325=3,"Competente",AC325=4,"Proficiente",AC325=5,"Master")</f>
        <v>Novato</v>
      </c>
      <c r="AE325" s="17" t="s">
        <v>344</v>
      </c>
    </row>
    <row r="326" spans="1:31" x14ac:dyDescent="0.25">
      <c r="A326" t="s">
        <v>207</v>
      </c>
      <c r="B326" t="s">
        <v>219</v>
      </c>
      <c r="C326" t="s">
        <v>221</v>
      </c>
      <c r="D326" t="s">
        <v>223</v>
      </c>
      <c r="E326" t="s">
        <v>233</v>
      </c>
      <c r="F326" t="s">
        <v>246</v>
      </c>
      <c r="G326" t="s">
        <v>259</v>
      </c>
      <c r="H326" s="4"/>
      <c r="I326" s="1">
        <f t="shared" ca="1" si="20"/>
        <v>1483</v>
      </c>
      <c r="J326" s="1" t="str">
        <f t="shared" ca="1" si="21"/>
        <v>3. Mayor a 6 meses</v>
      </c>
      <c r="K326" t="str">
        <f t="shared" si="22"/>
        <v>NO</v>
      </c>
      <c r="L326" t="s">
        <v>186</v>
      </c>
      <c r="M326" t="s">
        <v>265</v>
      </c>
      <c r="N326" t="s">
        <v>29</v>
      </c>
      <c r="O326" t="s">
        <v>29</v>
      </c>
      <c r="P326" t="str">
        <f t="shared" si="23"/>
        <v>HERNAN DAVID MENESES GOMEZJavaEVALUACION ANTERIOR</v>
      </c>
      <c r="Q326" t="str">
        <f>BASE[[#This Row],[NombresCalificado]]&amp;BASE[[#This Row],[TipoEvaluacion]]</f>
        <v>HERNAN DAVID MENESES GOMEZEVALUACION ANTERIOR</v>
      </c>
      <c r="R326">
        <v>2</v>
      </c>
      <c r="S326" t="s">
        <v>4</v>
      </c>
      <c r="T326" t="s">
        <v>21</v>
      </c>
      <c r="U326" s="17">
        <v>1</v>
      </c>
      <c r="V326" s="17" t="str" cm="1">
        <f t="array" ref="V326">_xlfn.IFS(U326=0,"Prenovato",U326=1,"Novato",U326=2,"Principiante avanzado",U326=3,"Competente",U326=4,"Proficiente",U326=5,"Master")</f>
        <v>Novato</v>
      </c>
      <c r="W326" s="17">
        <v>2</v>
      </c>
      <c r="X326" s="17" t="str" cm="1">
        <f t="array" ref="X326">_xlfn.IFS(W326=0,"No evidenciado",W326=1,"Novato",W326=2,"Principiante avanzado",W326=3,"Competente",W326=4,"Proficiente",W326=5,"Master")</f>
        <v>Principiante avanzado</v>
      </c>
      <c r="Y326" s="17">
        <v>1</v>
      </c>
      <c r="Z326" s="17" t="str" cm="1">
        <f t="array" ref="Z326">_xlfn.IFS(Y326=0,"No evidenciado",Y326=1,"Novato",Y326=2,"Principiante avanzado",Y326=3,"Competente",Y326=4,"Proficiente",Y326=5,"Master")</f>
        <v>Novato</v>
      </c>
      <c r="AA326" s="17">
        <v>2</v>
      </c>
      <c r="AB326" s="17" t="str" cm="1">
        <f t="array" ref="AB326">_xlfn.IFS(AA326=0,"No evidenciado",AA326=1,"Novato",AA326=2,"Principiante avanzado",AA326=3,"Competente",AA326=4,"Proficiente",AA326=5,"Master")</f>
        <v>Principiante avanzado</v>
      </c>
      <c r="AC326" s="17">
        <v>1</v>
      </c>
      <c r="AD326" s="17" t="str" cm="1">
        <f t="array" ref="AD326">_xlfn.IFS(AC326=0,"Prenovato",AC326=1,"Novato",AC326=2,"Principiante avanzado",AC326=3,"Competente",AC326=4,"Proficiente",AC326=5,"Master")</f>
        <v>Novato</v>
      </c>
      <c r="AE326" s="17" t="s">
        <v>344</v>
      </c>
    </row>
    <row r="327" spans="1:31" x14ac:dyDescent="0.25">
      <c r="A327" t="s">
        <v>207</v>
      </c>
      <c r="B327" t="s">
        <v>219</v>
      </c>
      <c r="C327" t="s">
        <v>221</v>
      </c>
      <c r="D327" t="s">
        <v>223</v>
      </c>
      <c r="E327" t="s">
        <v>233</v>
      </c>
      <c r="F327" t="s">
        <v>246</v>
      </c>
      <c r="G327" t="s">
        <v>259</v>
      </c>
      <c r="H327" s="4"/>
      <c r="I327" s="1">
        <f t="shared" ca="1" si="20"/>
        <v>1483</v>
      </c>
      <c r="J327" s="1" t="str">
        <f t="shared" ca="1" si="21"/>
        <v>3. Mayor a 6 meses</v>
      </c>
      <c r="K327" t="str">
        <f t="shared" si="22"/>
        <v>NO</v>
      </c>
      <c r="L327" t="s">
        <v>186</v>
      </c>
      <c r="M327" t="s">
        <v>266</v>
      </c>
      <c r="N327" t="s">
        <v>29</v>
      </c>
      <c r="O327" t="s">
        <v>29</v>
      </c>
      <c r="P327" t="str">
        <f t="shared" si="23"/>
        <v>HERNAN DAVID MENESES GOMEZDiseño de patronesEVALUACION ANTERIOR</v>
      </c>
      <c r="Q327" t="str">
        <f>BASE[[#This Row],[NombresCalificado]]&amp;BASE[[#This Row],[TipoEvaluacion]]</f>
        <v>HERNAN DAVID MENESES GOMEZEVALUACION ANTERIOR</v>
      </c>
      <c r="R327">
        <v>2</v>
      </c>
      <c r="S327" t="s">
        <v>4</v>
      </c>
      <c r="T327" t="s">
        <v>21</v>
      </c>
      <c r="U327" s="17">
        <v>1</v>
      </c>
      <c r="V327" s="17" t="str" cm="1">
        <f t="array" ref="V327">_xlfn.IFS(U327=0,"Prenovato",U327=1,"Novato",U327=2,"Principiante avanzado",U327=3,"Competente",U327=4,"Proficiente",U327=5,"Master")</f>
        <v>Novato</v>
      </c>
      <c r="W327" s="17">
        <v>2</v>
      </c>
      <c r="X327" s="17" t="str" cm="1">
        <f t="array" ref="X327">_xlfn.IFS(W327=0,"No evidenciado",W327=1,"Novato",W327=2,"Principiante avanzado",W327=3,"Competente",W327=4,"Proficiente",W327=5,"Master")</f>
        <v>Principiante avanzado</v>
      </c>
      <c r="Y327" s="17">
        <v>1</v>
      </c>
      <c r="Z327" s="17" t="str" cm="1">
        <f t="array" ref="Z327">_xlfn.IFS(Y327=0,"No evidenciado",Y327=1,"Novato",Y327=2,"Principiante avanzado",Y327=3,"Competente",Y327=4,"Proficiente",Y327=5,"Master")</f>
        <v>Novato</v>
      </c>
      <c r="AA327" s="17">
        <v>2</v>
      </c>
      <c r="AB327" s="17" t="str" cm="1">
        <f t="array" ref="AB327">_xlfn.IFS(AA327=0,"No evidenciado",AA327=1,"Novato",AA327=2,"Principiante avanzado",AA327=3,"Competente",AA327=4,"Proficiente",AA327=5,"Master")</f>
        <v>Principiante avanzado</v>
      </c>
      <c r="AC327" s="17">
        <v>1</v>
      </c>
      <c r="AD327" s="17" t="str" cm="1">
        <f t="array" ref="AD327">_xlfn.IFS(AC327=0,"Prenovato",AC327=1,"Novato",AC327=2,"Principiante avanzado",AC327=3,"Competente",AC327=4,"Proficiente",AC327=5,"Master")</f>
        <v>Novato</v>
      </c>
      <c r="AE327" s="17" t="s">
        <v>344</v>
      </c>
    </row>
    <row r="328" spans="1:31" x14ac:dyDescent="0.25">
      <c r="A328" t="s">
        <v>207</v>
      </c>
      <c r="B328" t="s">
        <v>219</v>
      </c>
      <c r="C328" t="s">
        <v>221</v>
      </c>
      <c r="D328" t="s">
        <v>223</v>
      </c>
      <c r="E328" t="s">
        <v>233</v>
      </c>
      <c r="F328" t="s">
        <v>246</v>
      </c>
      <c r="G328" t="s">
        <v>259</v>
      </c>
      <c r="H328" s="4"/>
      <c r="I328" s="1">
        <f t="shared" ca="1" si="20"/>
        <v>1483</v>
      </c>
      <c r="J328" s="1" t="str">
        <f t="shared" ca="1" si="21"/>
        <v>3. Mayor a 6 meses</v>
      </c>
      <c r="K328" t="str">
        <f t="shared" si="22"/>
        <v>NO</v>
      </c>
      <c r="L328" t="s">
        <v>186</v>
      </c>
      <c r="M328" t="s">
        <v>270</v>
      </c>
      <c r="N328" t="s">
        <v>188</v>
      </c>
      <c r="O328" t="s">
        <v>188</v>
      </c>
      <c r="P328" t="str">
        <f t="shared" si="23"/>
        <v>HERNAN DAVID MENESES GOMEZArquitectura de soluciónEVALUACION ANTERIOR</v>
      </c>
      <c r="Q328" t="str">
        <f>BASE[[#This Row],[NombresCalificado]]&amp;BASE[[#This Row],[TipoEvaluacion]]</f>
        <v>HERNAN DAVID MENESES GOMEZEVALUACION ANTERIOR</v>
      </c>
      <c r="R328">
        <v>2</v>
      </c>
      <c r="S328" t="s">
        <v>4</v>
      </c>
      <c r="T328" t="s">
        <v>21</v>
      </c>
      <c r="U328" s="17">
        <v>1</v>
      </c>
      <c r="V328" s="17" t="str" cm="1">
        <f t="array" ref="V328">_xlfn.IFS(U328=0,"Prenovato",U328=1,"Novato",U328=2,"Principiante avanzado",U328=3,"Competente",U328=4,"Proficiente",U328=5,"Master")</f>
        <v>Novato</v>
      </c>
      <c r="W328" s="17">
        <v>2</v>
      </c>
      <c r="X328" s="17" t="str" cm="1">
        <f t="array" ref="X328">_xlfn.IFS(W328=0,"No evidenciado",W328=1,"Novato",W328=2,"Principiante avanzado",W328=3,"Competente",W328=4,"Proficiente",W328=5,"Master")</f>
        <v>Principiante avanzado</v>
      </c>
      <c r="Y328" s="17">
        <v>1</v>
      </c>
      <c r="Z328" s="17" t="str" cm="1">
        <f t="array" ref="Z328">_xlfn.IFS(Y328=0,"No evidenciado",Y328=1,"Novato",Y328=2,"Principiante avanzado",Y328=3,"Competente",Y328=4,"Proficiente",Y328=5,"Master")</f>
        <v>Novato</v>
      </c>
      <c r="AA328" s="17">
        <v>2</v>
      </c>
      <c r="AB328" s="17" t="str" cm="1">
        <f t="array" ref="AB328">_xlfn.IFS(AA328=0,"No evidenciado",AA328=1,"Novato",AA328=2,"Principiante avanzado",AA328=3,"Competente",AA328=4,"Proficiente",AA328=5,"Master")</f>
        <v>Principiante avanzado</v>
      </c>
      <c r="AC328" s="17">
        <v>1</v>
      </c>
      <c r="AD328" s="17" t="str" cm="1">
        <f t="array" ref="AD328">_xlfn.IFS(AC328=0,"Prenovato",AC328=1,"Novato",AC328=2,"Principiante avanzado",AC328=3,"Competente",AC328=4,"Proficiente",AC328=5,"Master")</f>
        <v>Novato</v>
      </c>
      <c r="AE328" s="17" t="s">
        <v>344</v>
      </c>
    </row>
    <row r="329" spans="1:31" x14ac:dyDescent="0.25">
      <c r="A329" t="s">
        <v>207</v>
      </c>
      <c r="B329" t="s">
        <v>219</v>
      </c>
      <c r="C329" t="s">
        <v>221</v>
      </c>
      <c r="D329" t="s">
        <v>223</v>
      </c>
      <c r="E329" t="s">
        <v>233</v>
      </c>
      <c r="F329" t="s">
        <v>246</v>
      </c>
      <c r="G329" t="s">
        <v>259</v>
      </c>
      <c r="H329" s="4"/>
      <c r="I329" s="1">
        <f t="shared" ca="1" si="20"/>
        <v>1483</v>
      </c>
      <c r="J329" s="1" t="str">
        <f t="shared" ca="1" si="21"/>
        <v>3. Mayor a 6 meses</v>
      </c>
      <c r="K329" t="str">
        <f t="shared" si="22"/>
        <v>NO</v>
      </c>
      <c r="L329" t="s">
        <v>186</v>
      </c>
      <c r="M329" t="s">
        <v>194</v>
      </c>
      <c r="N329" t="s">
        <v>187</v>
      </c>
      <c r="O329" t="s">
        <v>188</v>
      </c>
      <c r="P329" t="str">
        <f t="shared" si="23"/>
        <v>HERNAN DAVID MENESES GOMEZIntegración de sistemasEVALUACION ANTERIOR</v>
      </c>
      <c r="Q329" t="str">
        <f>BASE[[#This Row],[NombresCalificado]]&amp;BASE[[#This Row],[TipoEvaluacion]]</f>
        <v>HERNAN DAVID MENESES GOMEZEVALUACION ANTERIOR</v>
      </c>
      <c r="R329">
        <v>2</v>
      </c>
      <c r="S329" t="s">
        <v>4</v>
      </c>
      <c r="T329" t="s">
        <v>21</v>
      </c>
      <c r="U329" s="17">
        <v>1</v>
      </c>
      <c r="V329" s="17" t="str" cm="1">
        <f t="array" ref="V329">_xlfn.IFS(U329=0,"Prenovato",U329=1,"Novato",U329=2,"Principiante avanzado",U329=3,"Competente",U329=4,"Proficiente",U329=5,"Master")</f>
        <v>Novato</v>
      </c>
      <c r="W329" s="17">
        <v>2</v>
      </c>
      <c r="X329" s="17" t="str" cm="1">
        <f t="array" ref="X329">_xlfn.IFS(W329=0,"No evidenciado",W329=1,"Novato",W329=2,"Principiante avanzado",W329=3,"Competente",W329=4,"Proficiente",W329=5,"Master")</f>
        <v>Principiante avanzado</v>
      </c>
      <c r="Y329" s="17">
        <v>1</v>
      </c>
      <c r="Z329" s="17" t="str" cm="1">
        <f t="array" ref="Z329">_xlfn.IFS(Y329=0,"No evidenciado",Y329=1,"Novato",Y329=2,"Principiante avanzado",Y329=3,"Competente",Y329=4,"Proficiente",Y329=5,"Master")</f>
        <v>Novato</v>
      </c>
      <c r="AA329" s="17">
        <v>2</v>
      </c>
      <c r="AB329" s="17" t="str" cm="1">
        <f t="array" ref="AB329">_xlfn.IFS(AA329=0,"No evidenciado",AA329=1,"Novato",AA329=2,"Principiante avanzado",AA329=3,"Competente",AA329=4,"Proficiente",AA329=5,"Master")</f>
        <v>Principiante avanzado</v>
      </c>
      <c r="AC329" s="17">
        <v>1</v>
      </c>
      <c r="AD329" s="17" t="str" cm="1">
        <f t="array" ref="AD329">_xlfn.IFS(AC329=0,"Prenovato",AC329=1,"Novato",AC329=2,"Principiante avanzado",AC329=3,"Competente",AC329=4,"Proficiente",AC329=5,"Master")</f>
        <v>Novato</v>
      </c>
      <c r="AE329" s="17" t="s">
        <v>344</v>
      </c>
    </row>
    <row r="330" spans="1:31" x14ac:dyDescent="0.25">
      <c r="A330" t="s">
        <v>207</v>
      </c>
      <c r="B330" t="s">
        <v>219</v>
      </c>
      <c r="C330" t="s">
        <v>221</v>
      </c>
      <c r="D330" t="s">
        <v>223</v>
      </c>
      <c r="E330" t="s">
        <v>233</v>
      </c>
      <c r="F330" t="s">
        <v>246</v>
      </c>
      <c r="G330" t="s">
        <v>259</v>
      </c>
      <c r="H330" s="4"/>
      <c r="I330" s="1">
        <f t="shared" ca="1" si="20"/>
        <v>1483</v>
      </c>
      <c r="J330" s="1" t="str">
        <f t="shared" ca="1" si="21"/>
        <v>3. Mayor a 6 meses</v>
      </c>
      <c r="K330" t="str">
        <f t="shared" si="22"/>
        <v>NO</v>
      </c>
      <c r="L330" t="s">
        <v>186</v>
      </c>
      <c r="M330" t="s">
        <v>271</v>
      </c>
      <c r="N330" t="s">
        <v>187</v>
      </c>
      <c r="O330" t="s">
        <v>188</v>
      </c>
      <c r="P330" t="str">
        <f t="shared" si="23"/>
        <v>HERNAN DAVID MENESES GOMEZCloudEVALUACION ANTERIOR</v>
      </c>
      <c r="Q330" t="str">
        <f>BASE[[#This Row],[NombresCalificado]]&amp;BASE[[#This Row],[TipoEvaluacion]]</f>
        <v>HERNAN DAVID MENESES GOMEZEVALUACION ANTERIOR</v>
      </c>
      <c r="R330">
        <v>2</v>
      </c>
      <c r="S330" t="s">
        <v>4</v>
      </c>
      <c r="T330" t="s">
        <v>21</v>
      </c>
      <c r="U330" s="17">
        <v>1</v>
      </c>
      <c r="V330" s="17" t="str" cm="1">
        <f t="array" ref="V330">_xlfn.IFS(U330=0,"Prenovato",U330=1,"Novato",U330=2,"Principiante avanzado",U330=3,"Competente",U330=4,"Proficiente",U330=5,"Master")</f>
        <v>Novato</v>
      </c>
      <c r="W330" s="17">
        <v>2</v>
      </c>
      <c r="X330" s="17" t="str" cm="1">
        <f t="array" ref="X330">_xlfn.IFS(W330=0,"No evidenciado",W330=1,"Novato",W330=2,"Principiante avanzado",W330=3,"Competente",W330=4,"Proficiente",W330=5,"Master")</f>
        <v>Principiante avanzado</v>
      </c>
      <c r="Y330" s="17">
        <v>1</v>
      </c>
      <c r="Z330" s="17" t="str" cm="1">
        <f t="array" ref="Z330">_xlfn.IFS(Y330=0,"No evidenciado",Y330=1,"Novato",Y330=2,"Principiante avanzado",Y330=3,"Competente",Y330=4,"Proficiente",Y330=5,"Master")</f>
        <v>Novato</v>
      </c>
      <c r="AA330" s="17">
        <v>2</v>
      </c>
      <c r="AB330" s="17" t="str" cm="1">
        <f t="array" ref="AB330">_xlfn.IFS(AA330=0,"No evidenciado",AA330=1,"Novato",AA330=2,"Principiante avanzado",AA330=3,"Competente",AA330=4,"Proficiente",AA330=5,"Master")</f>
        <v>Principiante avanzado</v>
      </c>
      <c r="AC330" s="17">
        <v>1</v>
      </c>
      <c r="AD330" s="17" t="str" cm="1">
        <f t="array" ref="AD330">_xlfn.IFS(AC330=0,"Prenovato",AC330=1,"Novato",AC330=2,"Principiante avanzado",AC330=3,"Competente",AC330=4,"Proficiente",AC330=5,"Master")</f>
        <v>Novato</v>
      </c>
      <c r="AE330" s="17" t="s">
        <v>344</v>
      </c>
    </row>
    <row r="331" spans="1:31" x14ac:dyDescent="0.25">
      <c r="A331" t="s">
        <v>207</v>
      </c>
      <c r="B331" t="s">
        <v>219</v>
      </c>
      <c r="C331" t="s">
        <v>221</v>
      </c>
      <c r="D331" t="s">
        <v>223</v>
      </c>
      <c r="E331" t="s">
        <v>233</v>
      </c>
      <c r="F331" t="s">
        <v>246</v>
      </c>
      <c r="G331" t="s">
        <v>259</v>
      </c>
      <c r="H331" s="4"/>
      <c r="I331" s="1">
        <f t="shared" ca="1" si="20"/>
        <v>1483</v>
      </c>
      <c r="J331" s="1" t="str">
        <f t="shared" ca="1" si="21"/>
        <v>3. Mayor a 6 meses</v>
      </c>
      <c r="K331" t="str">
        <f t="shared" si="22"/>
        <v>NO</v>
      </c>
      <c r="L331" t="s">
        <v>186</v>
      </c>
      <c r="M331" t="s">
        <v>193</v>
      </c>
      <c r="N331" t="s">
        <v>29</v>
      </c>
      <c r="O331" t="s">
        <v>29</v>
      </c>
      <c r="P331" t="str">
        <f t="shared" si="23"/>
        <v>HERNAN DAVID MENESES GOMEZPruebas para desarrolladoresEVALUACION ANTERIOR</v>
      </c>
      <c r="Q331" t="str">
        <f>BASE[[#This Row],[NombresCalificado]]&amp;BASE[[#This Row],[TipoEvaluacion]]</f>
        <v>HERNAN DAVID MENESES GOMEZEVALUACION ANTERIOR</v>
      </c>
      <c r="R331">
        <v>2</v>
      </c>
      <c r="S331" t="s">
        <v>4</v>
      </c>
      <c r="T331" t="s">
        <v>21</v>
      </c>
      <c r="U331" s="17">
        <v>1</v>
      </c>
      <c r="V331" s="17" t="str" cm="1">
        <f t="array" ref="V331">_xlfn.IFS(U331=0,"Prenovato",U331=1,"Novato",U331=2,"Principiante avanzado",U331=3,"Competente",U331=4,"Proficiente",U331=5,"Master")</f>
        <v>Novato</v>
      </c>
      <c r="W331" s="17">
        <v>2</v>
      </c>
      <c r="X331" s="17" t="str" cm="1">
        <f t="array" ref="X331">_xlfn.IFS(W331=0,"No evidenciado",W331=1,"Novato",W331=2,"Principiante avanzado",W331=3,"Competente",W331=4,"Proficiente",W331=5,"Master")</f>
        <v>Principiante avanzado</v>
      </c>
      <c r="Y331" s="17">
        <v>1</v>
      </c>
      <c r="Z331" s="17" t="str" cm="1">
        <f t="array" ref="Z331">_xlfn.IFS(Y331=0,"No evidenciado",Y331=1,"Novato",Y331=2,"Principiante avanzado",Y331=3,"Competente",Y331=4,"Proficiente",Y331=5,"Master")</f>
        <v>Novato</v>
      </c>
      <c r="AA331" s="17">
        <v>2</v>
      </c>
      <c r="AB331" s="17" t="str" cm="1">
        <f t="array" ref="AB331">_xlfn.IFS(AA331=0,"No evidenciado",AA331=1,"Novato",AA331=2,"Principiante avanzado",AA331=3,"Competente",AA331=4,"Proficiente",AA331=5,"Master")</f>
        <v>Principiante avanzado</v>
      </c>
      <c r="AC331" s="17">
        <v>1</v>
      </c>
      <c r="AD331" s="17" t="str" cm="1">
        <f t="array" ref="AD331">_xlfn.IFS(AC331=0,"Prenovato",AC331=1,"Novato",AC331=2,"Principiante avanzado",AC331=3,"Competente",AC331=4,"Proficiente",AC331=5,"Master")</f>
        <v>Novato</v>
      </c>
      <c r="AE331" s="17" t="s">
        <v>344</v>
      </c>
    </row>
    <row r="332" spans="1:31" x14ac:dyDescent="0.25">
      <c r="A332" t="s">
        <v>207</v>
      </c>
      <c r="B332" t="s">
        <v>219</v>
      </c>
      <c r="C332" t="s">
        <v>221</v>
      </c>
      <c r="D332" t="s">
        <v>223</v>
      </c>
      <c r="E332" t="s">
        <v>233</v>
      </c>
      <c r="F332" t="s">
        <v>246</v>
      </c>
      <c r="G332" t="s">
        <v>259</v>
      </c>
      <c r="H332" s="4"/>
      <c r="I332" s="1">
        <f t="shared" ca="1" si="20"/>
        <v>1483</v>
      </c>
      <c r="J332" s="1" t="str">
        <f t="shared" ca="1" si="21"/>
        <v>3. Mayor a 6 meses</v>
      </c>
      <c r="K332" t="str">
        <f t="shared" si="22"/>
        <v>NO</v>
      </c>
      <c r="L332" t="s">
        <v>186</v>
      </c>
      <c r="M332" t="s">
        <v>268</v>
      </c>
      <c r="N332" t="s">
        <v>188</v>
      </c>
      <c r="O332" t="s">
        <v>188</v>
      </c>
      <c r="P332" t="str">
        <f t="shared" si="23"/>
        <v>HERNAN DAVID MENESES GOMEZGobernanza de TIEVALUACION ANTERIOR</v>
      </c>
      <c r="Q332" t="str">
        <f>BASE[[#This Row],[NombresCalificado]]&amp;BASE[[#This Row],[TipoEvaluacion]]</f>
        <v>HERNAN DAVID MENESES GOMEZEVALUACION ANTERIOR</v>
      </c>
      <c r="R332">
        <v>0</v>
      </c>
      <c r="S332" t="s">
        <v>195</v>
      </c>
      <c r="T332" t="s">
        <v>21</v>
      </c>
      <c r="U332" s="17">
        <v>1</v>
      </c>
      <c r="V332" s="17" t="str" cm="1">
        <f t="array" ref="V332">_xlfn.IFS(U332=0,"Prenovato",U332=1,"Novato",U332=2,"Principiante avanzado",U332=3,"Competente",U332=4,"Proficiente",U332=5,"Master")</f>
        <v>Novato</v>
      </c>
      <c r="W332" s="17">
        <v>2</v>
      </c>
      <c r="X332" s="17" t="str" cm="1">
        <f t="array" ref="X332">_xlfn.IFS(W332=0,"No evidenciado",W332=1,"Novato",W332=2,"Principiante avanzado",W332=3,"Competente",W332=4,"Proficiente",W332=5,"Master")</f>
        <v>Principiante avanzado</v>
      </c>
      <c r="Y332" s="17">
        <v>1</v>
      </c>
      <c r="Z332" s="17" t="str" cm="1">
        <f t="array" ref="Z332">_xlfn.IFS(Y332=0,"No evidenciado",Y332=1,"Novato",Y332=2,"Principiante avanzado",Y332=3,"Competente",Y332=4,"Proficiente",Y332=5,"Master")</f>
        <v>Novato</v>
      </c>
      <c r="AA332" s="17">
        <v>2</v>
      </c>
      <c r="AB332" s="17" t="str" cm="1">
        <f t="array" ref="AB332">_xlfn.IFS(AA332=0,"No evidenciado",AA332=1,"Novato",AA332=2,"Principiante avanzado",AA332=3,"Competente",AA332=4,"Proficiente",AA332=5,"Master")</f>
        <v>Principiante avanzado</v>
      </c>
      <c r="AC332" s="17">
        <v>1</v>
      </c>
      <c r="AD332" s="17" t="str" cm="1">
        <f t="array" ref="AD332">_xlfn.IFS(AC332=0,"Prenovato",AC332=1,"Novato",AC332=2,"Principiante avanzado",AC332=3,"Competente",AC332=4,"Proficiente",AC332=5,"Master")</f>
        <v>Novato</v>
      </c>
      <c r="AE332" s="17" t="s">
        <v>344</v>
      </c>
    </row>
    <row r="333" spans="1:31" x14ac:dyDescent="0.25">
      <c r="A333" t="s">
        <v>207</v>
      </c>
      <c r="B333" t="s">
        <v>219</v>
      </c>
      <c r="C333" t="s">
        <v>221</v>
      </c>
      <c r="D333" t="s">
        <v>223</v>
      </c>
      <c r="E333" t="s">
        <v>233</v>
      </c>
      <c r="F333" t="s">
        <v>246</v>
      </c>
      <c r="G333" t="s">
        <v>259</v>
      </c>
      <c r="H333" s="4"/>
      <c r="I333" s="1">
        <f t="shared" ca="1" si="20"/>
        <v>1483</v>
      </c>
      <c r="J333" s="1" t="str">
        <f t="shared" ca="1" si="21"/>
        <v>3. Mayor a 6 meses</v>
      </c>
      <c r="K333" t="str">
        <f t="shared" si="22"/>
        <v>NO</v>
      </c>
      <c r="L333" t="s">
        <v>186</v>
      </c>
      <c r="M333" t="s">
        <v>192</v>
      </c>
      <c r="N333" t="s">
        <v>188</v>
      </c>
      <c r="O333" t="s">
        <v>188</v>
      </c>
      <c r="P333" t="str">
        <f t="shared" si="23"/>
        <v>HERNAN DAVID MENESES GOMEZSREEVALUACION ANTERIOR</v>
      </c>
      <c r="Q333" t="str">
        <f>BASE[[#This Row],[NombresCalificado]]&amp;BASE[[#This Row],[TipoEvaluacion]]</f>
        <v>HERNAN DAVID MENESES GOMEZEVALUACION ANTERIOR</v>
      </c>
      <c r="R333">
        <v>2</v>
      </c>
      <c r="S333" t="s">
        <v>4</v>
      </c>
      <c r="T333" t="s">
        <v>21</v>
      </c>
      <c r="U333" s="17">
        <v>1</v>
      </c>
      <c r="V333" s="17" t="str" cm="1">
        <f t="array" ref="V333">_xlfn.IFS(U333=0,"Prenovato",U333=1,"Novato",U333=2,"Principiante avanzado",U333=3,"Competente",U333=4,"Proficiente",U333=5,"Master")</f>
        <v>Novato</v>
      </c>
      <c r="W333" s="17">
        <v>2</v>
      </c>
      <c r="X333" s="17" t="str" cm="1">
        <f t="array" ref="X333">_xlfn.IFS(W333=0,"No evidenciado",W333=1,"Novato",W333=2,"Principiante avanzado",W333=3,"Competente",W333=4,"Proficiente",W333=5,"Master")</f>
        <v>Principiante avanzado</v>
      </c>
      <c r="Y333" s="17">
        <v>1</v>
      </c>
      <c r="Z333" s="17" t="str" cm="1">
        <f t="array" ref="Z333">_xlfn.IFS(Y333=0,"No evidenciado",Y333=1,"Novato",Y333=2,"Principiante avanzado",Y333=3,"Competente",Y333=4,"Proficiente",Y333=5,"Master")</f>
        <v>Novato</v>
      </c>
      <c r="AA333" s="17">
        <v>2</v>
      </c>
      <c r="AB333" s="17" t="str" cm="1">
        <f t="array" ref="AB333">_xlfn.IFS(AA333=0,"No evidenciado",AA333=1,"Novato",AA333=2,"Principiante avanzado",AA333=3,"Competente",AA333=4,"Proficiente",AA333=5,"Master")</f>
        <v>Principiante avanzado</v>
      </c>
      <c r="AC333" s="17">
        <v>1</v>
      </c>
      <c r="AD333" s="17" t="str" cm="1">
        <f t="array" ref="AD333">_xlfn.IFS(AC333=0,"Prenovato",AC333=1,"Novato",AC333=2,"Principiante avanzado",AC333=3,"Competente",AC333=4,"Proficiente",AC333=5,"Master")</f>
        <v>Novato</v>
      </c>
      <c r="AE333" s="17" t="s">
        <v>344</v>
      </c>
    </row>
    <row r="334" spans="1:31" x14ac:dyDescent="0.25">
      <c r="A334" t="s">
        <v>207</v>
      </c>
      <c r="B334" t="s">
        <v>219</v>
      </c>
      <c r="C334" t="s">
        <v>221</v>
      </c>
      <c r="D334" t="s">
        <v>223</v>
      </c>
      <c r="E334" t="s">
        <v>233</v>
      </c>
      <c r="F334" t="s">
        <v>246</v>
      </c>
      <c r="G334" t="s">
        <v>259</v>
      </c>
      <c r="H334" s="4"/>
      <c r="I334" s="1">
        <f t="shared" ca="1" si="20"/>
        <v>1483</v>
      </c>
      <c r="J334" s="1" t="str">
        <f t="shared" ca="1" si="21"/>
        <v>3. Mayor a 6 meses</v>
      </c>
      <c r="K334" t="str">
        <f t="shared" si="22"/>
        <v>NO</v>
      </c>
      <c r="L334" t="s">
        <v>186</v>
      </c>
      <c r="M334" t="s">
        <v>267</v>
      </c>
      <c r="N334" t="s">
        <v>187</v>
      </c>
      <c r="O334" t="s">
        <v>188</v>
      </c>
      <c r="P334" t="str">
        <f t="shared" si="23"/>
        <v>HERNAN DAVID MENESES GOMEZSistemas operativos y redesEVALUACION ANTERIOR</v>
      </c>
      <c r="Q334" t="str">
        <f>BASE[[#This Row],[NombresCalificado]]&amp;BASE[[#This Row],[TipoEvaluacion]]</f>
        <v>HERNAN DAVID MENESES GOMEZEVALUACION ANTERIOR</v>
      </c>
      <c r="R334">
        <v>0</v>
      </c>
      <c r="S334" t="s">
        <v>195</v>
      </c>
      <c r="T334" t="s">
        <v>343</v>
      </c>
      <c r="U334" s="17">
        <v>1</v>
      </c>
      <c r="V334" s="17" t="str" cm="1">
        <f t="array" ref="V334">_xlfn.IFS(U334=0,"Prenovato",U334=1,"Novato",U334=2,"Principiante avanzado",U334=3,"Competente",U334=4,"Proficiente",U334=5,"Master")</f>
        <v>Novato</v>
      </c>
      <c r="W334" s="17">
        <v>2</v>
      </c>
      <c r="X334" s="17" t="str" cm="1">
        <f t="array" ref="X334">_xlfn.IFS(W334=0,"No evidenciado",W334=1,"Novato",W334=2,"Principiante avanzado",W334=3,"Competente",W334=4,"Proficiente",W334=5,"Master")</f>
        <v>Principiante avanzado</v>
      </c>
      <c r="Y334" s="17">
        <v>1</v>
      </c>
      <c r="Z334" s="17" t="str" cm="1">
        <f t="array" ref="Z334">_xlfn.IFS(Y334=0,"No evidenciado",Y334=1,"Novato",Y334=2,"Principiante avanzado",Y334=3,"Competente",Y334=4,"Proficiente",Y334=5,"Master")</f>
        <v>Novato</v>
      </c>
      <c r="AA334" s="17">
        <v>2</v>
      </c>
      <c r="AB334" s="17" t="str" cm="1">
        <f t="array" ref="AB334">_xlfn.IFS(AA334=0,"No evidenciado",AA334=1,"Novato",AA334=2,"Principiante avanzado",AA334=3,"Competente",AA334=4,"Proficiente",AA334=5,"Master")</f>
        <v>Principiante avanzado</v>
      </c>
      <c r="AC334" s="17">
        <v>1</v>
      </c>
      <c r="AD334" s="17" t="str" cm="1">
        <f t="array" ref="AD334">_xlfn.IFS(AC334=0,"Prenovato",AC334=1,"Novato",AC334=2,"Principiante avanzado",AC334=3,"Competente",AC334=4,"Proficiente",AC334=5,"Master")</f>
        <v>Novato</v>
      </c>
      <c r="AE334" s="17" t="s">
        <v>344</v>
      </c>
    </row>
    <row r="335" spans="1:31" x14ac:dyDescent="0.25">
      <c r="A335" t="s">
        <v>207</v>
      </c>
      <c r="B335" t="s">
        <v>219</v>
      </c>
      <c r="C335" t="s">
        <v>221</v>
      </c>
      <c r="D335" t="s">
        <v>223</v>
      </c>
      <c r="E335" t="s">
        <v>233</v>
      </c>
      <c r="F335" t="s">
        <v>246</v>
      </c>
      <c r="G335" t="s">
        <v>259</v>
      </c>
      <c r="H335" s="4"/>
      <c r="I335" s="1">
        <f t="shared" ca="1" si="20"/>
        <v>1483</v>
      </c>
      <c r="J335" s="1" t="str">
        <f t="shared" ca="1" si="21"/>
        <v>3. Mayor a 6 meses</v>
      </c>
      <c r="K335" t="str">
        <f t="shared" si="22"/>
        <v>NO</v>
      </c>
      <c r="L335" t="s">
        <v>186</v>
      </c>
      <c r="M335" t="s">
        <v>191</v>
      </c>
      <c r="N335" t="s">
        <v>187</v>
      </c>
      <c r="O335" t="s">
        <v>188</v>
      </c>
      <c r="P335" t="str">
        <f t="shared" si="23"/>
        <v>HERNAN DAVID MENESES GOMEZSeguridadEVALUACION ANTERIOR</v>
      </c>
      <c r="Q335" t="str">
        <f>BASE[[#This Row],[NombresCalificado]]&amp;BASE[[#This Row],[TipoEvaluacion]]</f>
        <v>HERNAN DAVID MENESES GOMEZEVALUACION ANTERIOR</v>
      </c>
      <c r="R335">
        <v>2</v>
      </c>
      <c r="S335" t="s">
        <v>4</v>
      </c>
      <c r="T335" t="s">
        <v>21</v>
      </c>
      <c r="U335" s="17">
        <v>1</v>
      </c>
      <c r="V335" s="17" t="str" cm="1">
        <f t="array" ref="V335">_xlfn.IFS(U335=0,"Prenovato",U335=1,"Novato",U335=2,"Principiante avanzado",U335=3,"Competente",U335=4,"Proficiente",U335=5,"Master")</f>
        <v>Novato</v>
      </c>
      <c r="W335" s="17">
        <v>2</v>
      </c>
      <c r="X335" s="17" t="str" cm="1">
        <f t="array" ref="X335">_xlfn.IFS(W335=0,"No evidenciado",W335=1,"Novato",W335=2,"Principiante avanzado",W335=3,"Competente",W335=4,"Proficiente",W335=5,"Master")</f>
        <v>Principiante avanzado</v>
      </c>
      <c r="Y335" s="17">
        <v>1</v>
      </c>
      <c r="Z335" s="17" t="str" cm="1">
        <f t="array" ref="Z335">_xlfn.IFS(Y335=0,"No evidenciado",Y335=1,"Novato",Y335=2,"Principiante avanzado",Y335=3,"Competente",Y335=4,"Proficiente",Y335=5,"Master")</f>
        <v>Novato</v>
      </c>
      <c r="AA335" s="17">
        <v>2</v>
      </c>
      <c r="AB335" s="17" t="str" cm="1">
        <f t="array" ref="AB335">_xlfn.IFS(AA335=0,"No evidenciado",AA335=1,"Novato",AA335=2,"Principiante avanzado",AA335=3,"Competente",AA335=4,"Proficiente",AA335=5,"Master")</f>
        <v>Principiante avanzado</v>
      </c>
      <c r="AC335" s="17">
        <v>1</v>
      </c>
      <c r="AD335" s="17" t="str" cm="1">
        <f t="array" ref="AD335">_xlfn.IFS(AC335=0,"Prenovato",AC335=1,"Novato",AC335=2,"Principiante avanzado",AC335=3,"Competente",AC335=4,"Proficiente",AC335=5,"Master")</f>
        <v>Novato</v>
      </c>
      <c r="AE335" s="17" t="s">
        <v>344</v>
      </c>
    </row>
    <row r="336" spans="1:31" x14ac:dyDescent="0.25">
      <c r="A336" t="s">
        <v>207</v>
      </c>
      <c r="B336" t="s">
        <v>219</v>
      </c>
      <c r="C336" t="s">
        <v>221</v>
      </c>
      <c r="D336" t="s">
        <v>223</v>
      </c>
      <c r="E336" t="s">
        <v>233</v>
      </c>
      <c r="F336" t="s">
        <v>246</v>
      </c>
      <c r="G336" t="s">
        <v>259</v>
      </c>
      <c r="H336" s="4"/>
      <c r="I336" s="1">
        <f t="shared" ca="1" si="20"/>
        <v>1483</v>
      </c>
      <c r="J336" s="1" t="str">
        <f t="shared" ca="1" si="21"/>
        <v>3. Mayor a 6 meses</v>
      </c>
      <c r="K336" t="str">
        <f t="shared" si="22"/>
        <v>NO</v>
      </c>
      <c r="L336" t="s">
        <v>186</v>
      </c>
      <c r="M336" t="s">
        <v>58</v>
      </c>
      <c r="N336" t="s">
        <v>29</v>
      </c>
      <c r="O336" t="s">
        <v>29</v>
      </c>
      <c r="P336" t="str">
        <f t="shared" si="23"/>
        <v>HERNAN DAVID MENESES GOMEZControl de versionesEVALUACION ANTERIOR</v>
      </c>
      <c r="Q336" t="str">
        <f>BASE[[#This Row],[NombresCalificado]]&amp;BASE[[#This Row],[TipoEvaluacion]]</f>
        <v>HERNAN DAVID MENESES GOMEZEVALUACION ANTERIOR</v>
      </c>
      <c r="R336">
        <v>2</v>
      </c>
      <c r="S336" t="s">
        <v>4</v>
      </c>
      <c r="T336" t="s">
        <v>21</v>
      </c>
      <c r="U336" s="17">
        <v>1</v>
      </c>
      <c r="V336" s="17" t="str" cm="1">
        <f t="array" ref="V336">_xlfn.IFS(U336=0,"Prenovato",U336=1,"Novato",U336=2,"Principiante avanzado",U336=3,"Competente",U336=4,"Proficiente",U336=5,"Master")</f>
        <v>Novato</v>
      </c>
      <c r="W336" s="17">
        <v>2</v>
      </c>
      <c r="X336" s="17" t="str" cm="1">
        <f t="array" ref="X336">_xlfn.IFS(W336=0,"No evidenciado",W336=1,"Novato",W336=2,"Principiante avanzado",W336=3,"Competente",W336=4,"Proficiente",W336=5,"Master")</f>
        <v>Principiante avanzado</v>
      </c>
      <c r="Y336" s="17">
        <v>1</v>
      </c>
      <c r="Z336" s="17" t="str" cm="1">
        <f t="array" ref="Z336">_xlfn.IFS(Y336=0,"No evidenciado",Y336=1,"Novato",Y336=2,"Principiante avanzado",Y336=3,"Competente",Y336=4,"Proficiente",Y336=5,"Master")</f>
        <v>Novato</v>
      </c>
      <c r="AA336" s="17">
        <v>2</v>
      </c>
      <c r="AB336" s="17" t="str" cm="1">
        <f t="array" ref="AB336">_xlfn.IFS(AA336=0,"No evidenciado",AA336=1,"Novato",AA336=2,"Principiante avanzado",AA336=3,"Competente",AA336=4,"Proficiente",AA336=5,"Master")</f>
        <v>Principiante avanzado</v>
      </c>
      <c r="AC336" s="17">
        <v>1</v>
      </c>
      <c r="AD336" s="17" t="str" cm="1">
        <f t="array" ref="AD336">_xlfn.IFS(AC336=0,"Prenovato",AC336=1,"Novato",AC336=2,"Principiante avanzado",AC336=3,"Competente",AC336=4,"Proficiente",AC336=5,"Master")</f>
        <v>Novato</v>
      </c>
      <c r="AE336" s="17" t="s">
        <v>344</v>
      </c>
    </row>
    <row r="337" spans="1:31" x14ac:dyDescent="0.25">
      <c r="A337" t="s">
        <v>207</v>
      </c>
      <c r="B337" t="s">
        <v>219</v>
      </c>
      <c r="C337" t="s">
        <v>221</v>
      </c>
      <c r="D337" t="s">
        <v>223</v>
      </c>
      <c r="E337" t="s">
        <v>233</v>
      </c>
      <c r="F337" t="s">
        <v>246</v>
      </c>
      <c r="G337" t="s">
        <v>259</v>
      </c>
      <c r="H337" s="4"/>
      <c r="I337" s="1">
        <f t="shared" ref="I337:I400" ca="1" si="24">DATEDIF(H337,TODAY(),"m")</f>
        <v>1483</v>
      </c>
      <c r="J337" s="1" t="str">
        <f t="shared" ref="J337:J400" ca="1" si="25">IF(I337&lt;=3,"1. Menor o igual a 3 meses",IF(I337&lt;=6,"2. Entre 4 - 6 meses","3. Mayor a 6 meses"))</f>
        <v>3. Mayor a 6 meses</v>
      </c>
      <c r="K337" t="str">
        <f t="shared" ref="K337:K400" si="26">IF(COUNTIFS($E$2:$E$545,E337,$O$2:$O$545,"PRINCIPAL",$R$2:$R$545,0)&gt;0,"SI","NO")</f>
        <v>NO</v>
      </c>
      <c r="L337" t="s">
        <v>186</v>
      </c>
      <c r="M337" t="s">
        <v>342</v>
      </c>
      <c r="N337" t="s">
        <v>188</v>
      </c>
      <c r="O337" t="s">
        <v>188</v>
      </c>
      <c r="P337" t="str">
        <f t="shared" ref="P337:P400" si="27">F337&amp;M337&amp;AE337</f>
        <v>HERNAN DAVID MENESES GOMEZContenedoresEVALUACION ANTERIOR</v>
      </c>
      <c r="Q337" t="str">
        <f>BASE[[#This Row],[NombresCalificado]]&amp;BASE[[#This Row],[TipoEvaluacion]]</f>
        <v>HERNAN DAVID MENESES GOMEZEVALUACION ANTERIOR</v>
      </c>
      <c r="R337">
        <v>2</v>
      </c>
      <c r="S337" t="s">
        <v>4</v>
      </c>
      <c r="T337" t="s">
        <v>21</v>
      </c>
      <c r="U337" s="17">
        <v>1</v>
      </c>
      <c r="V337" s="17" t="str" cm="1">
        <f t="array" ref="V337">_xlfn.IFS(U337=0,"Prenovato",U337=1,"Novato",U337=2,"Principiante avanzado",U337=3,"Competente",U337=4,"Proficiente",U337=5,"Master")</f>
        <v>Novato</v>
      </c>
      <c r="W337" s="17">
        <v>2</v>
      </c>
      <c r="X337" s="17" t="str" cm="1">
        <f t="array" ref="X337">_xlfn.IFS(W337=0,"No evidenciado",W337=1,"Novato",W337=2,"Principiante avanzado",W337=3,"Competente",W337=4,"Proficiente",W337=5,"Master")</f>
        <v>Principiante avanzado</v>
      </c>
      <c r="Y337" s="17">
        <v>1</v>
      </c>
      <c r="Z337" s="17" t="str" cm="1">
        <f t="array" ref="Z337">_xlfn.IFS(Y337=0,"No evidenciado",Y337=1,"Novato",Y337=2,"Principiante avanzado",Y337=3,"Competente",Y337=4,"Proficiente",Y337=5,"Master")</f>
        <v>Novato</v>
      </c>
      <c r="AA337" s="17">
        <v>2</v>
      </c>
      <c r="AB337" s="17" t="str" cm="1">
        <f t="array" ref="AB337">_xlfn.IFS(AA337=0,"No evidenciado",AA337=1,"Novato",AA337=2,"Principiante avanzado",AA337=3,"Competente",AA337=4,"Proficiente",AA337=5,"Master")</f>
        <v>Principiante avanzado</v>
      </c>
      <c r="AC337" s="17">
        <v>1</v>
      </c>
      <c r="AD337" s="17" t="str" cm="1">
        <f t="array" ref="AD337">_xlfn.IFS(AC337=0,"Prenovato",AC337=1,"Novato",AC337=2,"Principiante avanzado",AC337=3,"Competente",AC337=4,"Proficiente",AC337=5,"Master")</f>
        <v>Novato</v>
      </c>
      <c r="AE337" s="17" t="s">
        <v>344</v>
      </c>
    </row>
    <row r="338" spans="1:31" x14ac:dyDescent="0.25">
      <c r="A338" t="s">
        <v>207</v>
      </c>
      <c r="B338" t="s">
        <v>219</v>
      </c>
      <c r="C338" t="s">
        <v>221</v>
      </c>
      <c r="D338" t="s">
        <v>223</v>
      </c>
      <c r="E338" t="s">
        <v>233</v>
      </c>
      <c r="F338" t="s">
        <v>246</v>
      </c>
      <c r="G338" t="s">
        <v>259</v>
      </c>
      <c r="H338" s="4"/>
      <c r="I338" s="1">
        <f t="shared" ca="1" si="24"/>
        <v>1483</v>
      </c>
      <c r="J338" s="1" t="str">
        <f t="shared" ca="1" si="25"/>
        <v>3. Mayor a 6 meses</v>
      </c>
      <c r="K338" t="str">
        <f t="shared" si="26"/>
        <v>NO</v>
      </c>
      <c r="L338" t="s">
        <v>186</v>
      </c>
      <c r="M338" t="s">
        <v>169</v>
      </c>
      <c r="N338" t="s">
        <v>187</v>
      </c>
      <c r="O338" t="s">
        <v>188</v>
      </c>
      <c r="P338" t="str">
        <f t="shared" si="27"/>
        <v>HERNAN DAVID MENESES GOMEZCI-CDEVALUACION ANTERIOR</v>
      </c>
      <c r="Q338" t="str">
        <f>BASE[[#This Row],[NombresCalificado]]&amp;BASE[[#This Row],[TipoEvaluacion]]</f>
        <v>HERNAN DAVID MENESES GOMEZEVALUACION ANTERIOR</v>
      </c>
      <c r="R338">
        <v>2</v>
      </c>
      <c r="S338" t="s">
        <v>4</v>
      </c>
      <c r="T338" t="s">
        <v>21</v>
      </c>
      <c r="U338" s="17">
        <v>1</v>
      </c>
      <c r="V338" s="17" t="str" cm="1">
        <f t="array" ref="V338">_xlfn.IFS(U338=0,"Prenovato",U338=1,"Novato",U338=2,"Principiante avanzado",U338=3,"Competente",U338=4,"Proficiente",U338=5,"Master")</f>
        <v>Novato</v>
      </c>
      <c r="W338" s="17">
        <v>2</v>
      </c>
      <c r="X338" s="17" t="str" cm="1">
        <f t="array" ref="X338">_xlfn.IFS(W338=0,"No evidenciado",W338=1,"Novato",W338=2,"Principiante avanzado",W338=3,"Competente",W338=4,"Proficiente",W338=5,"Master")</f>
        <v>Principiante avanzado</v>
      </c>
      <c r="Y338" s="17">
        <v>1</v>
      </c>
      <c r="Z338" s="17" t="str" cm="1">
        <f t="array" ref="Z338">_xlfn.IFS(Y338=0,"No evidenciado",Y338=1,"Novato",Y338=2,"Principiante avanzado",Y338=3,"Competente",Y338=4,"Proficiente",Y338=5,"Master")</f>
        <v>Novato</v>
      </c>
      <c r="AA338" s="17">
        <v>2</v>
      </c>
      <c r="AB338" s="17" t="str" cm="1">
        <f t="array" ref="AB338">_xlfn.IFS(AA338=0,"No evidenciado",AA338=1,"Novato",AA338=2,"Principiante avanzado",AA338=3,"Competente",AA338=4,"Proficiente",AA338=5,"Master")</f>
        <v>Principiante avanzado</v>
      </c>
      <c r="AC338" s="17">
        <v>1</v>
      </c>
      <c r="AD338" s="17" t="str" cm="1">
        <f t="array" ref="AD338">_xlfn.IFS(AC338=0,"Prenovato",AC338=1,"Novato",AC338=2,"Principiante avanzado",AC338=3,"Competente",AC338=4,"Proficiente",AC338=5,"Master")</f>
        <v>Novato</v>
      </c>
      <c r="AE338" s="17" t="s">
        <v>344</v>
      </c>
    </row>
    <row r="339" spans="1:31" x14ac:dyDescent="0.25">
      <c r="A339" t="s">
        <v>207</v>
      </c>
      <c r="B339" t="s">
        <v>219</v>
      </c>
      <c r="C339" t="s">
        <v>221</v>
      </c>
      <c r="D339" t="s">
        <v>223</v>
      </c>
      <c r="E339" t="s">
        <v>233</v>
      </c>
      <c r="F339" t="s">
        <v>246</v>
      </c>
      <c r="G339" t="s">
        <v>259</v>
      </c>
      <c r="H339" s="4"/>
      <c r="I339" s="1">
        <f t="shared" ca="1" si="24"/>
        <v>1483</v>
      </c>
      <c r="J339" s="1" t="str">
        <f t="shared" ca="1" si="25"/>
        <v>3. Mayor a 6 meses</v>
      </c>
      <c r="K339" t="str">
        <f t="shared" si="26"/>
        <v>NO</v>
      </c>
      <c r="L339" t="s">
        <v>186</v>
      </c>
      <c r="M339" t="s">
        <v>170</v>
      </c>
      <c r="N339" t="s">
        <v>29</v>
      </c>
      <c r="O339" t="s">
        <v>29</v>
      </c>
      <c r="P339" t="str">
        <f t="shared" si="27"/>
        <v>HERNAN DAVID MENESES GOMEZBase de datos relacionalEVALUACION ANTERIOR</v>
      </c>
      <c r="Q339" t="str">
        <f>BASE[[#This Row],[NombresCalificado]]&amp;BASE[[#This Row],[TipoEvaluacion]]</f>
        <v>HERNAN DAVID MENESES GOMEZEVALUACION ANTERIOR</v>
      </c>
      <c r="R339">
        <v>2</v>
      </c>
      <c r="S339" t="s">
        <v>4</v>
      </c>
      <c r="T339" t="s">
        <v>21</v>
      </c>
      <c r="U339" s="17">
        <v>1</v>
      </c>
      <c r="V339" s="17" t="str" cm="1">
        <f t="array" ref="V339">_xlfn.IFS(U339=0,"Prenovato",U339=1,"Novato",U339=2,"Principiante avanzado",U339=3,"Competente",U339=4,"Proficiente",U339=5,"Master")</f>
        <v>Novato</v>
      </c>
      <c r="W339" s="17">
        <v>2</v>
      </c>
      <c r="X339" s="17" t="str" cm="1">
        <f t="array" ref="X339">_xlfn.IFS(W339=0,"No evidenciado",W339=1,"Novato",W339=2,"Principiante avanzado",W339=3,"Competente",W339=4,"Proficiente",W339=5,"Master")</f>
        <v>Principiante avanzado</v>
      </c>
      <c r="Y339" s="17">
        <v>1</v>
      </c>
      <c r="Z339" s="17" t="str" cm="1">
        <f t="array" ref="Z339">_xlfn.IFS(Y339=0,"No evidenciado",Y339=1,"Novato",Y339=2,"Principiante avanzado",Y339=3,"Competente",Y339=4,"Proficiente",Y339=5,"Master")</f>
        <v>Novato</v>
      </c>
      <c r="AA339" s="17">
        <v>2</v>
      </c>
      <c r="AB339" s="17" t="str" cm="1">
        <f t="array" ref="AB339">_xlfn.IFS(AA339=0,"No evidenciado",AA339=1,"Novato",AA339=2,"Principiante avanzado",AA339=3,"Competente",AA339=4,"Proficiente",AA339=5,"Master")</f>
        <v>Principiante avanzado</v>
      </c>
      <c r="AC339" s="17">
        <v>1</v>
      </c>
      <c r="AD339" s="17" t="str" cm="1">
        <f t="array" ref="AD339">_xlfn.IFS(AC339=0,"Prenovato",AC339=1,"Novato",AC339=2,"Principiante avanzado",AC339=3,"Competente",AC339=4,"Proficiente",AC339=5,"Master")</f>
        <v>Novato</v>
      </c>
      <c r="AE339" s="17" t="s">
        <v>344</v>
      </c>
    </row>
    <row r="340" spans="1:31" x14ac:dyDescent="0.25">
      <c r="A340" t="s">
        <v>207</v>
      </c>
      <c r="B340" t="s">
        <v>219</v>
      </c>
      <c r="C340" t="s">
        <v>221</v>
      </c>
      <c r="D340" t="s">
        <v>223</v>
      </c>
      <c r="E340" t="s">
        <v>233</v>
      </c>
      <c r="F340" t="s">
        <v>246</v>
      </c>
      <c r="G340" t="s">
        <v>259</v>
      </c>
      <c r="H340" s="4"/>
      <c r="I340" s="1">
        <f t="shared" ca="1" si="24"/>
        <v>1483</v>
      </c>
      <c r="J340" s="1" t="str">
        <f t="shared" ca="1" si="25"/>
        <v>3. Mayor a 6 meses</v>
      </c>
      <c r="K340" t="str">
        <f t="shared" si="26"/>
        <v>NO</v>
      </c>
      <c r="L340" t="s">
        <v>186</v>
      </c>
      <c r="M340" t="s">
        <v>269</v>
      </c>
      <c r="N340" t="s">
        <v>188</v>
      </c>
      <c r="O340" t="s">
        <v>188</v>
      </c>
      <c r="P340" t="str">
        <f t="shared" si="27"/>
        <v>HERNAN DAVID MENESES GOMEZWarehouseEVALUACION ANTERIOR</v>
      </c>
      <c r="Q340" t="str">
        <f>BASE[[#This Row],[NombresCalificado]]&amp;BASE[[#This Row],[TipoEvaluacion]]</f>
        <v>HERNAN DAVID MENESES GOMEZEVALUACION ANTERIOR</v>
      </c>
      <c r="R340">
        <v>0</v>
      </c>
      <c r="S340" t="s">
        <v>195</v>
      </c>
      <c r="T340" t="s">
        <v>343</v>
      </c>
      <c r="U340" s="17">
        <v>1</v>
      </c>
      <c r="V340" s="17" t="str" cm="1">
        <f t="array" ref="V340">_xlfn.IFS(U340=0,"Prenovato",U340=1,"Novato",U340=2,"Principiante avanzado",U340=3,"Competente",U340=4,"Proficiente",U340=5,"Master")</f>
        <v>Novato</v>
      </c>
      <c r="W340" s="17">
        <v>2</v>
      </c>
      <c r="X340" s="17" t="str" cm="1">
        <f t="array" ref="X340">_xlfn.IFS(W340=0,"No evidenciado",W340=1,"Novato",W340=2,"Principiante avanzado",W340=3,"Competente",W340=4,"Proficiente",W340=5,"Master")</f>
        <v>Principiante avanzado</v>
      </c>
      <c r="Y340" s="17">
        <v>1</v>
      </c>
      <c r="Z340" s="17" t="str" cm="1">
        <f t="array" ref="Z340">_xlfn.IFS(Y340=0,"No evidenciado",Y340=1,"Novato",Y340=2,"Principiante avanzado",Y340=3,"Competente",Y340=4,"Proficiente",Y340=5,"Master")</f>
        <v>Novato</v>
      </c>
      <c r="AA340" s="17">
        <v>2</v>
      </c>
      <c r="AB340" s="17" t="str" cm="1">
        <f t="array" ref="AB340">_xlfn.IFS(AA340=0,"No evidenciado",AA340=1,"Novato",AA340=2,"Principiante avanzado",AA340=3,"Competente",AA340=4,"Proficiente",AA340=5,"Master")</f>
        <v>Principiante avanzado</v>
      </c>
      <c r="AC340" s="17">
        <v>1</v>
      </c>
      <c r="AD340" s="17" t="str" cm="1">
        <f t="array" ref="AD340">_xlfn.IFS(AC340=0,"Prenovato",AC340=1,"Novato",AC340=2,"Principiante avanzado",AC340=3,"Competente",AC340=4,"Proficiente",AC340=5,"Master")</f>
        <v>Novato</v>
      </c>
      <c r="AE340" s="17" t="s">
        <v>344</v>
      </c>
    </row>
    <row r="341" spans="1:31" x14ac:dyDescent="0.25">
      <c r="A341" t="s">
        <v>207</v>
      </c>
      <c r="B341" t="s">
        <v>219</v>
      </c>
      <c r="C341" t="s">
        <v>221</v>
      </c>
      <c r="D341" t="s">
        <v>223</v>
      </c>
      <c r="E341" t="s">
        <v>233</v>
      </c>
      <c r="F341" t="s">
        <v>246</v>
      </c>
      <c r="G341" t="s">
        <v>259</v>
      </c>
      <c r="H341" s="4"/>
      <c r="I341" s="1">
        <f t="shared" ca="1" si="24"/>
        <v>1483</v>
      </c>
      <c r="J341" s="1" t="str">
        <f t="shared" ca="1" si="25"/>
        <v>3. Mayor a 6 meses</v>
      </c>
      <c r="K341" t="str">
        <f t="shared" si="26"/>
        <v>NO</v>
      </c>
      <c r="L341" t="s">
        <v>186</v>
      </c>
      <c r="M341" t="s">
        <v>168</v>
      </c>
      <c r="N341" t="s">
        <v>188</v>
      </c>
      <c r="O341" t="s">
        <v>188</v>
      </c>
      <c r="P341" t="str">
        <f t="shared" si="27"/>
        <v>HERNAN DAVID MENESES GOMEZBase de datos No-SQLEVALUACION ANTERIOR</v>
      </c>
      <c r="Q341" t="str">
        <f>BASE[[#This Row],[NombresCalificado]]&amp;BASE[[#This Row],[TipoEvaluacion]]</f>
        <v>HERNAN DAVID MENESES GOMEZEVALUACION ANTERIOR</v>
      </c>
      <c r="R341">
        <v>0</v>
      </c>
      <c r="S341" t="s">
        <v>195</v>
      </c>
      <c r="T341" t="s">
        <v>21</v>
      </c>
      <c r="U341" s="17">
        <v>1</v>
      </c>
      <c r="V341" s="17" t="str" cm="1">
        <f t="array" ref="V341">_xlfn.IFS(U341=0,"Prenovato",U341=1,"Novato",U341=2,"Principiante avanzado",U341=3,"Competente",U341=4,"Proficiente",U341=5,"Master")</f>
        <v>Novato</v>
      </c>
      <c r="W341" s="17">
        <v>2</v>
      </c>
      <c r="X341" s="17" t="str" cm="1">
        <f t="array" ref="X341">_xlfn.IFS(W341=0,"No evidenciado",W341=1,"Novato",W341=2,"Principiante avanzado",W341=3,"Competente",W341=4,"Proficiente",W341=5,"Master")</f>
        <v>Principiante avanzado</v>
      </c>
      <c r="Y341" s="17">
        <v>1</v>
      </c>
      <c r="Z341" s="17" t="str" cm="1">
        <f t="array" ref="Z341">_xlfn.IFS(Y341=0,"No evidenciado",Y341=1,"Novato",Y341=2,"Principiante avanzado",Y341=3,"Competente",Y341=4,"Proficiente",Y341=5,"Master")</f>
        <v>Novato</v>
      </c>
      <c r="AA341" s="17">
        <v>2</v>
      </c>
      <c r="AB341" s="17" t="str" cm="1">
        <f t="array" ref="AB341">_xlfn.IFS(AA341=0,"No evidenciado",AA341=1,"Novato",AA341=2,"Principiante avanzado",AA341=3,"Competente",AA341=4,"Proficiente",AA341=5,"Master")</f>
        <v>Principiante avanzado</v>
      </c>
      <c r="AC341" s="17">
        <v>1</v>
      </c>
      <c r="AD341" s="17" t="str" cm="1">
        <f t="array" ref="AD341">_xlfn.IFS(AC341=0,"Prenovato",AC341=1,"Novato",AC341=2,"Principiante avanzado",AC341=3,"Competente",AC341=4,"Proficiente",AC341=5,"Master")</f>
        <v>Novato</v>
      </c>
      <c r="AE341" s="17" t="s">
        <v>344</v>
      </c>
    </row>
    <row r="342" spans="1:31" x14ac:dyDescent="0.25">
      <c r="A342" t="s">
        <v>200</v>
      </c>
      <c r="B342" t="s">
        <v>212</v>
      </c>
      <c r="C342" t="s">
        <v>221</v>
      </c>
      <c r="D342" t="s">
        <v>223</v>
      </c>
      <c r="E342" t="s">
        <v>234</v>
      </c>
      <c r="F342" t="s">
        <v>247</v>
      </c>
      <c r="G342" t="s">
        <v>260</v>
      </c>
      <c r="H342" s="4"/>
      <c r="I342" s="1">
        <f t="shared" ca="1" si="24"/>
        <v>1483</v>
      </c>
      <c r="J342" s="1" t="str">
        <f t="shared" ca="1" si="25"/>
        <v>3. Mayor a 6 meses</v>
      </c>
      <c r="K342" t="str">
        <f t="shared" si="26"/>
        <v>NO</v>
      </c>
      <c r="L342" t="s">
        <v>185</v>
      </c>
      <c r="M342" t="s">
        <v>191</v>
      </c>
      <c r="N342" t="s">
        <v>187</v>
      </c>
      <c r="O342" t="s">
        <v>188</v>
      </c>
      <c r="P342" t="str">
        <f t="shared" si="27"/>
        <v>JAVIER IGNACIO VALLEJO GUZMANSeguridadEVALUACION ANTERIOR</v>
      </c>
      <c r="Q342" t="str">
        <f>BASE[[#This Row],[NombresCalificado]]&amp;BASE[[#This Row],[TipoEvaluacion]]</f>
        <v>JAVIER IGNACIO VALLEJO GUZMANEVALUACION ANTERIOR</v>
      </c>
      <c r="R342">
        <v>3</v>
      </c>
      <c r="S342" t="s">
        <v>5</v>
      </c>
      <c r="T342" t="s">
        <v>21</v>
      </c>
      <c r="U342" s="17">
        <v>3</v>
      </c>
      <c r="V342" s="17" t="str" cm="1">
        <f t="array" ref="V342">_xlfn.IFS(U342=0,"Prenovato",U342=1,"Novato",U342=2,"Principiante avanzado",U342=3,"Competente",U342=4,"Proficiente",U342=5,"Master")</f>
        <v>Competente</v>
      </c>
      <c r="W342" s="17">
        <v>3</v>
      </c>
      <c r="X342" s="17" t="str" cm="1">
        <f t="array" ref="X342">_xlfn.IFS(W342=0,"No evidenciado",W342=1,"Novato",W342=2,"Principiante avanzado",W342=3,"Competente",W342=4,"Proficiente",W342=5,"Master")</f>
        <v>Competente</v>
      </c>
      <c r="Y342" s="17">
        <v>3</v>
      </c>
      <c r="Z342" s="17" t="str" cm="1">
        <f t="array" ref="Z342">_xlfn.IFS(Y342=0,"No evidenciado",Y342=1,"Novato",Y342=2,"Principiante avanzado",Y342=3,"Competente",Y342=4,"Proficiente",Y342=5,"Master")</f>
        <v>Competente</v>
      </c>
      <c r="AA342" s="17">
        <v>3</v>
      </c>
      <c r="AB342" s="17" t="str" cm="1">
        <f t="array" ref="AB342">_xlfn.IFS(AA342=0,"No evidenciado",AA342=1,"Novato",AA342=2,"Principiante avanzado",AA342=3,"Competente",AA342=4,"Proficiente",AA342=5,"Master")</f>
        <v>Competente</v>
      </c>
      <c r="AC342" s="17">
        <v>3</v>
      </c>
      <c r="AD342" s="17" t="str" cm="1">
        <f t="array" ref="AD342">_xlfn.IFS(AC342=0,"Prenovato",AC342=1,"Novato",AC342=2,"Principiante avanzado",AC342=3,"Competente",AC342=4,"Proficiente",AC342=5,"Master")</f>
        <v>Competente</v>
      </c>
      <c r="AE342" s="17" t="s">
        <v>344</v>
      </c>
    </row>
    <row r="343" spans="1:31" x14ac:dyDescent="0.25">
      <c r="A343" t="s">
        <v>200</v>
      </c>
      <c r="B343" t="s">
        <v>212</v>
      </c>
      <c r="C343" t="s">
        <v>221</v>
      </c>
      <c r="D343" t="s">
        <v>223</v>
      </c>
      <c r="E343" t="s">
        <v>234</v>
      </c>
      <c r="F343" t="s">
        <v>247</v>
      </c>
      <c r="G343" t="s">
        <v>260</v>
      </c>
      <c r="H343" s="4"/>
      <c r="I343" s="1">
        <f t="shared" ca="1" si="24"/>
        <v>1483</v>
      </c>
      <c r="J343" s="1" t="str">
        <f t="shared" ca="1" si="25"/>
        <v>3. Mayor a 6 meses</v>
      </c>
      <c r="K343" t="str">
        <f t="shared" si="26"/>
        <v>NO</v>
      </c>
      <c r="L343" t="s">
        <v>185</v>
      </c>
      <c r="M343" t="s">
        <v>57</v>
      </c>
      <c r="N343" t="s">
        <v>29</v>
      </c>
      <c r="O343" t="s">
        <v>29</v>
      </c>
      <c r="P343" t="str">
        <f t="shared" si="27"/>
        <v>JAVIER IGNACIO VALLEJO GUZMANProgramaciónEVALUACION ANTERIOR</v>
      </c>
      <c r="Q343" t="str">
        <f>BASE[[#This Row],[NombresCalificado]]&amp;BASE[[#This Row],[TipoEvaluacion]]</f>
        <v>JAVIER IGNACIO VALLEJO GUZMANEVALUACION ANTERIOR</v>
      </c>
      <c r="R343">
        <v>3</v>
      </c>
      <c r="S343" t="s">
        <v>5</v>
      </c>
      <c r="T343" t="s">
        <v>21</v>
      </c>
      <c r="U343" s="17">
        <v>3</v>
      </c>
      <c r="V343" s="17" t="str" cm="1">
        <f t="array" ref="V343">_xlfn.IFS(U343=0,"Prenovato",U343=1,"Novato",U343=2,"Principiante avanzado",U343=3,"Competente",U343=4,"Proficiente",U343=5,"Master")</f>
        <v>Competente</v>
      </c>
      <c r="W343" s="17">
        <v>3</v>
      </c>
      <c r="X343" s="17" t="str" cm="1">
        <f t="array" ref="X343">_xlfn.IFS(W343=0,"No evidenciado",W343=1,"Novato",W343=2,"Principiante avanzado",W343=3,"Competente",W343=4,"Proficiente",W343=5,"Master")</f>
        <v>Competente</v>
      </c>
      <c r="Y343" s="17">
        <v>3</v>
      </c>
      <c r="Z343" s="17" t="str" cm="1">
        <f t="array" ref="Z343">_xlfn.IFS(Y343=0,"No evidenciado",Y343=1,"Novato",Y343=2,"Principiante avanzado",Y343=3,"Competente",Y343=4,"Proficiente",Y343=5,"Master")</f>
        <v>Competente</v>
      </c>
      <c r="AA343" s="17">
        <v>3</v>
      </c>
      <c r="AB343" s="17" t="str" cm="1">
        <f t="array" ref="AB343">_xlfn.IFS(AA343=0,"No evidenciado",AA343=1,"Novato",AA343=2,"Principiante avanzado",AA343=3,"Competente",AA343=4,"Proficiente",AA343=5,"Master")</f>
        <v>Competente</v>
      </c>
      <c r="AC343" s="17">
        <v>3</v>
      </c>
      <c r="AD343" s="17" t="str" cm="1">
        <f t="array" ref="AD343">_xlfn.IFS(AC343=0,"Prenovato",AC343=1,"Novato",AC343=2,"Principiante avanzado",AC343=3,"Competente",AC343=4,"Proficiente",AC343=5,"Master")</f>
        <v>Competente</v>
      </c>
      <c r="AE343" s="17" t="s">
        <v>344</v>
      </c>
    </row>
    <row r="344" spans="1:31" x14ac:dyDescent="0.25">
      <c r="A344" t="s">
        <v>200</v>
      </c>
      <c r="B344" t="s">
        <v>212</v>
      </c>
      <c r="C344" t="s">
        <v>221</v>
      </c>
      <c r="D344" t="s">
        <v>223</v>
      </c>
      <c r="E344" t="s">
        <v>234</v>
      </c>
      <c r="F344" t="s">
        <v>247</v>
      </c>
      <c r="G344" t="s">
        <v>260</v>
      </c>
      <c r="H344" s="4"/>
      <c r="I344" s="1">
        <f t="shared" ca="1" si="24"/>
        <v>1483</v>
      </c>
      <c r="J344" s="1" t="str">
        <f t="shared" ca="1" si="25"/>
        <v>3. Mayor a 6 meses</v>
      </c>
      <c r="K344" t="str">
        <f t="shared" si="26"/>
        <v>NO</v>
      </c>
      <c r="L344" t="s">
        <v>185</v>
      </c>
      <c r="M344" t="s">
        <v>265</v>
      </c>
      <c r="N344" t="s">
        <v>29</v>
      </c>
      <c r="O344" t="s">
        <v>29</v>
      </c>
      <c r="P344" t="str">
        <f t="shared" si="27"/>
        <v>JAVIER IGNACIO VALLEJO GUZMANJavaEVALUACION ANTERIOR</v>
      </c>
      <c r="Q344" t="str">
        <f>BASE[[#This Row],[NombresCalificado]]&amp;BASE[[#This Row],[TipoEvaluacion]]</f>
        <v>JAVIER IGNACIO VALLEJO GUZMANEVALUACION ANTERIOR</v>
      </c>
      <c r="R344">
        <v>3</v>
      </c>
      <c r="S344" t="s">
        <v>5</v>
      </c>
      <c r="T344" t="s">
        <v>21</v>
      </c>
      <c r="U344" s="17">
        <v>3</v>
      </c>
      <c r="V344" s="17" t="str" cm="1">
        <f t="array" ref="V344">_xlfn.IFS(U344=0,"Prenovato",U344=1,"Novato",U344=2,"Principiante avanzado",U344=3,"Competente",U344=4,"Proficiente",U344=5,"Master")</f>
        <v>Competente</v>
      </c>
      <c r="W344" s="17">
        <v>3</v>
      </c>
      <c r="X344" s="17" t="str" cm="1">
        <f t="array" ref="X344">_xlfn.IFS(W344=0,"No evidenciado",W344=1,"Novato",W344=2,"Principiante avanzado",W344=3,"Competente",W344=4,"Proficiente",W344=5,"Master")</f>
        <v>Competente</v>
      </c>
      <c r="Y344" s="17">
        <v>3</v>
      </c>
      <c r="Z344" s="17" t="str" cm="1">
        <f t="array" ref="Z344">_xlfn.IFS(Y344=0,"No evidenciado",Y344=1,"Novato",Y344=2,"Principiante avanzado",Y344=3,"Competente",Y344=4,"Proficiente",Y344=5,"Master")</f>
        <v>Competente</v>
      </c>
      <c r="AA344" s="17">
        <v>3</v>
      </c>
      <c r="AB344" s="17" t="str" cm="1">
        <f t="array" ref="AB344">_xlfn.IFS(AA344=0,"No evidenciado",AA344=1,"Novato",AA344=2,"Principiante avanzado",AA344=3,"Competente",AA344=4,"Proficiente",AA344=5,"Master")</f>
        <v>Competente</v>
      </c>
      <c r="AC344" s="17">
        <v>3</v>
      </c>
      <c r="AD344" s="17" t="str" cm="1">
        <f t="array" ref="AD344">_xlfn.IFS(AC344=0,"Prenovato",AC344=1,"Novato",AC344=2,"Principiante avanzado",AC344=3,"Competente",AC344=4,"Proficiente",AC344=5,"Master")</f>
        <v>Competente</v>
      </c>
      <c r="AE344" s="17" t="s">
        <v>344</v>
      </c>
    </row>
    <row r="345" spans="1:31" x14ac:dyDescent="0.25">
      <c r="A345" t="s">
        <v>200</v>
      </c>
      <c r="B345" t="s">
        <v>212</v>
      </c>
      <c r="C345" t="s">
        <v>221</v>
      </c>
      <c r="D345" t="s">
        <v>223</v>
      </c>
      <c r="E345" t="s">
        <v>234</v>
      </c>
      <c r="F345" t="s">
        <v>247</v>
      </c>
      <c r="G345" t="s">
        <v>260</v>
      </c>
      <c r="H345" s="4"/>
      <c r="I345" s="1">
        <f t="shared" ca="1" si="24"/>
        <v>1483</v>
      </c>
      <c r="J345" s="1" t="str">
        <f t="shared" ca="1" si="25"/>
        <v>3. Mayor a 6 meses</v>
      </c>
      <c r="K345" t="str">
        <f t="shared" si="26"/>
        <v>NO</v>
      </c>
      <c r="L345" t="s">
        <v>185</v>
      </c>
      <c r="M345" t="s">
        <v>169</v>
      </c>
      <c r="N345" t="s">
        <v>187</v>
      </c>
      <c r="O345" t="s">
        <v>188</v>
      </c>
      <c r="P345" t="str">
        <f t="shared" si="27"/>
        <v>JAVIER IGNACIO VALLEJO GUZMANCI-CDEVALUACION ANTERIOR</v>
      </c>
      <c r="Q345" t="str">
        <f>BASE[[#This Row],[NombresCalificado]]&amp;BASE[[#This Row],[TipoEvaluacion]]</f>
        <v>JAVIER IGNACIO VALLEJO GUZMANEVALUACION ANTERIOR</v>
      </c>
      <c r="R345">
        <v>3</v>
      </c>
      <c r="S345" t="s">
        <v>5</v>
      </c>
      <c r="T345" t="s">
        <v>21</v>
      </c>
      <c r="U345" s="17">
        <v>3</v>
      </c>
      <c r="V345" s="17" t="str" cm="1">
        <f t="array" ref="V345">_xlfn.IFS(U345=0,"Prenovato",U345=1,"Novato",U345=2,"Principiante avanzado",U345=3,"Competente",U345=4,"Proficiente",U345=5,"Master")</f>
        <v>Competente</v>
      </c>
      <c r="W345" s="17">
        <v>3</v>
      </c>
      <c r="X345" s="17" t="str" cm="1">
        <f t="array" ref="X345">_xlfn.IFS(W345=0,"No evidenciado",W345=1,"Novato",W345=2,"Principiante avanzado",W345=3,"Competente",W345=4,"Proficiente",W345=5,"Master")</f>
        <v>Competente</v>
      </c>
      <c r="Y345" s="17">
        <v>3</v>
      </c>
      <c r="Z345" s="17" t="str" cm="1">
        <f t="array" ref="Z345">_xlfn.IFS(Y345=0,"No evidenciado",Y345=1,"Novato",Y345=2,"Principiante avanzado",Y345=3,"Competente",Y345=4,"Proficiente",Y345=5,"Master")</f>
        <v>Competente</v>
      </c>
      <c r="AA345" s="17">
        <v>3</v>
      </c>
      <c r="AB345" s="17" t="str" cm="1">
        <f t="array" ref="AB345">_xlfn.IFS(AA345=0,"No evidenciado",AA345=1,"Novato",AA345=2,"Principiante avanzado",AA345=3,"Competente",AA345=4,"Proficiente",AA345=5,"Master")</f>
        <v>Competente</v>
      </c>
      <c r="AC345" s="17">
        <v>3</v>
      </c>
      <c r="AD345" s="17" t="str" cm="1">
        <f t="array" ref="AD345">_xlfn.IFS(AC345=0,"Prenovato",AC345=1,"Novato",AC345=2,"Principiante avanzado",AC345=3,"Competente",AC345=4,"Proficiente",AC345=5,"Master")</f>
        <v>Competente</v>
      </c>
      <c r="AE345" s="17" t="s">
        <v>344</v>
      </c>
    </row>
    <row r="346" spans="1:31" x14ac:dyDescent="0.25">
      <c r="A346" t="s">
        <v>200</v>
      </c>
      <c r="B346" t="s">
        <v>212</v>
      </c>
      <c r="C346" t="s">
        <v>221</v>
      </c>
      <c r="D346" t="s">
        <v>223</v>
      </c>
      <c r="E346" t="s">
        <v>234</v>
      </c>
      <c r="F346" t="s">
        <v>247</v>
      </c>
      <c r="G346" t="s">
        <v>260</v>
      </c>
      <c r="H346" s="4"/>
      <c r="I346" s="1">
        <f t="shared" ca="1" si="24"/>
        <v>1483</v>
      </c>
      <c r="J346" s="1" t="str">
        <f t="shared" ca="1" si="25"/>
        <v>3. Mayor a 6 meses</v>
      </c>
      <c r="K346" t="str">
        <f t="shared" si="26"/>
        <v>NO</v>
      </c>
      <c r="L346" t="s">
        <v>185</v>
      </c>
      <c r="M346" t="s">
        <v>170</v>
      </c>
      <c r="N346" t="s">
        <v>29</v>
      </c>
      <c r="O346" t="s">
        <v>29</v>
      </c>
      <c r="P346" t="str">
        <f t="shared" si="27"/>
        <v>JAVIER IGNACIO VALLEJO GUZMANBase de datos relacionalEVALUACION ANTERIOR</v>
      </c>
      <c r="Q346" t="str">
        <f>BASE[[#This Row],[NombresCalificado]]&amp;BASE[[#This Row],[TipoEvaluacion]]</f>
        <v>JAVIER IGNACIO VALLEJO GUZMANEVALUACION ANTERIOR</v>
      </c>
      <c r="R346">
        <v>3</v>
      </c>
      <c r="S346" t="s">
        <v>5</v>
      </c>
      <c r="T346" t="s">
        <v>21</v>
      </c>
      <c r="U346" s="17">
        <v>3</v>
      </c>
      <c r="V346" s="17" t="str" cm="1">
        <f t="array" ref="V346">_xlfn.IFS(U346=0,"Prenovato",U346=1,"Novato",U346=2,"Principiante avanzado",U346=3,"Competente",U346=4,"Proficiente",U346=5,"Master")</f>
        <v>Competente</v>
      </c>
      <c r="W346" s="17">
        <v>3</v>
      </c>
      <c r="X346" s="17" t="str" cm="1">
        <f t="array" ref="X346">_xlfn.IFS(W346=0,"No evidenciado",W346=1,"Novato",W346=2,"Principiante avanzado",W346=3,"Competente",W346=4,"Proficiente",W346=5,"Master")</f>
        <v>Competente</v>
      </c>
      <c r="Y346" s="17">
        <v>3</v>
      </c>
      <c r="Z346" s="17" t="str" cm="1">
        <f t="array" ref="Z346">_xlfn.IFS(Y346=0,"No evidenciado",Y346=1,"Novato",Y346=2,"Principiante avanzado",Y346=3,"Competente",Y346=4,"Proficiente",Y346=5,"Master")</f>
        <v>Competente</v>
      </c>
      <c r="AA346" s="17">
        <v>3</v>
      </c>
      <c r="AB346" s="17" t="str" cm="1">
        <f t="array" ref="AB346">_xlfn.IFS(AA346=0,"No evidenciado",AA346=1,"Novato",AA346=2,"Principiante avanzado",AA346=3,"Competente",AA346=4,"Proficiente",AA346=5,"Master")</f>
        <v>Competente</v>
      </c>
      <c r="AC346" s="17">
        <v>3</v>
      </c>
      <c r="AD346" s="17" t="str" cm="1">
        <f t="array" ref="AD346">_xlfn.IFS(AC346=0,"Prenovato",AC346=1,"Novato",AC346=2,"Principiante avanzado",AC346=3,"Competente",AC346=4,"Proficiente",AC346=5,"Master")</f>
        <v>Competente</v>
      </c>
      <c r="AE346" s="17" t="s">
        <v>344</v>
      </c>
    </row>
    <row r="347" spans="1:31" x14ac:dyDescent="0.25">
      <c r="A347" t="s">
        <v>200</v>
      </c>
      <c r="B347" t="s">
        <v>212</v>
      </c>
      <c r="C347" t="s">
        <v>221</v>
      </c>
      <c r="D347" t="s">
        <v>223</v>
      </c>
      <c r="E347" t="s">
        <v>234</v>
      </c>
      <c r="F347" t="s">
        <v>247</v>
      </c>
      <c r="G347" t="s">
        <v>260</v>
      </c>
      <c r="H347" s="4"/>
      <c r="I347" s="1">
        <f t="shared" ca="1" si="24"/>
        <v>1483</v>
      </c>
      <c r="J347" s="1" t="str">
        <f t="shared" ca="1" si="25"/>
        <v>3. Mayor a 6 meses</v>
      </c>
      <c r="K347" t="str">
        <f t="shared" si="26"/>
        <v>NO</v>
      </c>
      <c r="L347" t="s">
        <v>185</v>
      </c>
      <c r="M347" t="s">
        <v>269</v>
      </c>
      <c r="N347" t="s">
        <v>188</v>
      </c>
      <c r="O347" t="s">
        <v>188</v>
      </c>
      <c r="P347" t="str">
        <f t="shared" si="27"/>
        <v>JAVIER IGNACIO VALLEJO GUZMANWarehouseEVALUACION ANTERIOR</v>
      </c>
      <c r="Q347" t="str">
        <f>BASE[[#This Row],[NombresCalificado]]&amp;BASE[[#This Row],[TipoEvaluacion]]</f>
        <v>JAVIER IGNACIO VALLEJO GUZMANEVALUACION ANTERIOR</v>
      </c>
      <c r="R347">
        <v>1</v>
      </c>
      <c r="S347" t="s">
        <v>6</v>
      </c>
      <c r="T347" t="s">
        <v>21</v>
      </c>
      <c r="U347" s="17">
        <v>3</v>
      </c>
      <c r="V347" s="17" t="str" cm="1">
        <f t="array" ref="V347">_xlfn.IFS(U347=0,"Prenovato",U347=1,"Novato",U347=2,"Principiante avanzado",U347=3,"Competente",U347=4,"Proficiente",U347=5,"Master")</f>
        <v>Competente</v>
      </c>
      <c r="W347" s="17">
        <v>3</v>
      </c>
      <c r="X347" s="17" t="str" cm="1">
        <f t="array" ref="X347">_xlfn.IFS(W347=0,"No evidenciado",W347=1,"Novato",W347=2,"Principiante avanzado",W347=3,"Competente",W347=4,"Proficiente",W347=5,"Master")</f>
        <v>Competente</v>
      </c>
      <c r="Y347" s="17">
        <v>3</v>
      </c>
      <c r="Z347" s="17" t="str" cm="1">
        <f t="array" ref="Z347">_xlfn.IFS(Y347=0,"No evidenciado",Y347=1,"Novato",Y347=2,"Principiante avanzado",Y347=3,"Competente",Y347=4,"Proficiente",Y347=5,"Master")</f>
        <v>Competente</v>
      </c>
      <c r="AA347" s="17">
        <v>3</v>
      </c>
      <c r="AB347" s="17" t="str" cm="1">
        <f t="array" ref="AB347">_xlfn.IFS(AA347=0,"No evidenciado",AA347=1,"Novato",AA347=2,"Principiante avanzado",AA347=3,"Competente",AA347=4,"Proficiente",AA347=5,"Master")</f>
        <v>Competente</v>
      </c>
      <c r="AC347" s="17">
        <v>3</v>
      </c>
      <c r="AD347" s="17" t="str" cm="1">
        <f t="array" ref="AD347">_xlfn.IFS(AC347=0,"Prenovato",AC347=1,"Novato",AC347=2,"Principiante avanzado",AC347=3,"Competente",AC347=4,"Proficiente",AC347=5,"Master")</f>
        <v>Competente</v>
      </c>
      <c r="AE347" s="17" t="s">
        <v>344</v>
      </c>
    </row>
    <row r="348" spans="1:31" x14ac:dyDescent="0.25">
      <c r="A348" t="s">
        <v>200</v>
      </c>
      <c r="B348" t="s">
        <v>212</v>
      </c>
      <c r="C348" t="s">
        <v>221</v>
      </c>
      <c r="D348" t="s">
        <v>223</v>
      </c>
      <c r="E348" t="s">
        <v>234</v>
      </c>
      <c r="F348" t="s">
        <v>247</v>
      </c>
      <c r="G348" t="s">
        <v>260</v>
      </c>
      <c r="H348" s="4"/>
      <c r="I348" s="1">
        <f t="shared" ca="1" si="24"/>
        <v>1483</v>
      </c>
      <c r="J348" s="1" t="str">
        <f t="shared" ca="1" si="25"/>
        <v>3. Mayor a 6 meses</v>
      </c>
      <c r="K348" t="str">
        <f t="shared" si="26"/>
        <v>NO</v>
      </c>
      <c r="L348" t="s">
        <v>185</v>
      </c>
      <c r="M348" t="s">
        <v>168</v>
      </c>
      <c r="N348" t="s">
        <v>188</v>
      </c>
      <c r="O348" t="s">
        <v>188</v>
      </c>
      <c r="P348" t="str">
        <f t="shared" si="27"/>
        <v>JAVIER IGNACIO VALLEJO GUZMANBase de datos No-SQLEVALUACION ANTERIOR</v>
      </c>
      <c r="Q348" t="str">
        <f>BASE[[#This Row],[NombresCalificado]]&amp;BASE[[#This Row],[TipoEvaluacion]]</f>
        <v>JAVIER IGNACIO VALLEJO GUZMANEVALUACION ANTERIOR</v>
      </c>
      <c r="R348">
        <v>2</v>
      </c>
      <c r="S348" t="s">
        <v>4</v>
      </c>
      <c r="T348" t="s">
        <v>21</v>
      </c>
      <c r="U348" s="17">
        <v>3</v>
      </c>
      <c r="V348" s="17" t="str" cm="1">
        <f t="array" ref="V348">_xlfn.IFS(U348=0,"Prenovato",U348=1,"Novato",U348=2,"Principiante avanzado",U348=3,"Competente",U348=4,"Proficiente",U348=5,"Master")</f>
        <v>Competente</v>
      </c>
      <c r="W348" s="17">
        <v>3</v>
      </c>
      <c r="X348" s="17" t="str" cm="1">
        <f t="array" ref="X348">_xlfn.IFS(W348=0,"No evidenciado",W348=1,"Novato",W348=2,"Principiante avanzado",W348=3,"Competente",W348=4,"Proficiente",W348=5,"Master")</f>
        <v>Competente</v>
      </c>
      <c r="Y348" s="17">
        <v>3</v>
      </c>
      <c r="Z348" s="17" t="str" cm="1">
        <f t="array" ref="Z348">_xlfn.IFS(Y348=0,"No evidenciado",Y348=1,"Novato",Y348=2,"Principiante avanzado",Y348=3,"Competente",Y348=4,"Proficiente",Y348=5,"Master")</f>
        <v>Competente</v>
      </c>
      <c r="AA348" s="17">
        <v>3</v>
      </c>
      <c r="AB348" s="17" t="str" cm="1">
        <f t="array" ref="AB348">_xlfn.IFS(AA348=0,"No evidenciado",AA348=1,"Novato",AA348=2,"Principiante avanzado",AA348=3,"Competente",AA348=4,"Proficiente",AA348=5,"Master")</f>
        <v>Competente</v>
      </c>
      <c r="AC348" s="17">
        <v>3</v>
      </c>
      <c r="AD348" s="17" t="str" cm="1">
        <f t="array" ref="AD348">_xlfn.IFS(AC348=0,"Prenovato",AC348=1,"Novato",AC348=2,"Principiante avanzado",AC348=3,"Competente",AC348=4,"Proficiente",AC348=5,"Master")</f>
        <v>Competente</v>
      </c>
      <c r="AE348" s="17" t="s">
        <v>344</v>
      </c>
    </row>
    <row r="349" spans="1:31" x14ac:dyDescent="0.25">
      <c r="A349" t="s">
        <v>200</v>
      </c>
      <c r="B349" t="s">
        <v>212</v>
      </c>
      <c r="C349" t="s">
        <v>221</v>
      </c>
      <c r="D349" t="s">
        <v>223</v>
      </c>
      <c r="E349" t="s">
        <v>234</v>
      </c>
      <c r="F349" t="s">
        <v>247</v>
      </c>
      <c r="G349" t="s">
        <v>260</v>
      </c>
      <c r="H349" s="4"/>
      <c r="I349" s="1">
        <f t="shared" ca="1" si="24"/>
        <v>1483</v>
      </c>
      <c r="J349" s="1" t="str">
        <f t="shared" ca="1" si="25"/>
        <v>3. Mayor a 6 meses</v>
      </c>
      <c r="K349" t="str">
        <f t="shared" si="26"/>
        <v>NO</v>
      </c>
      <c r="L349" t="s">
        <v>185</v>
      </c>
      <c r="M349" t="s">
        <v>193</v>
      </c>
      <c r="N349" t="s">
        <v>29</v>
      </c>
      <c r="O349" t="s">
        <v>29</v>
      </c>
      <c r="P349" t="str">
        <f t="shared" si="27"/>
        <v>JAVIER IGNACIO VALLEJO GUZMANPruebas para desarrolladoresEVALUACION ANTERIOR</v>
      </c>
      <c r="Q349" t="str">
        <f>BASE[[#This Row],[NombresCalificado]]&amp;BASE[[#This Row],[TipoEvaluacion]]</f>
        <v>JAVIER IGNACIO VALLEJO GUZMANEVALUACION ANTERIOR</v>
      </c>
      <c r="R349">
        <v>3</v>
      </c>
      <c r="S349" t="s">
        <v>5</v>
      </c>
      <c r="T349" t="s">
        <v>21</v>
      </c>
      <c r="U349" s="17">
        <v>3</v>
      </c>
      <c r="V349" s="17" t="str" cm="1">
        <f t="array" ref="V349">_xlfn.IFS(U349=0,"Prenovato",U349=1,"Novato",U349=2,"Principiante avanzado",U349=3,"Competente",U349=4,"Proficiente",U349=5,"Master")</f>
        <v>Competente</v>
      </c>
      <c r="W349" s="17">
        <v>3</v>
      </c>
      <c r="X349" s="17" t="str" cm="1">
        <f t="array" ref="X349">_xlfn.IFS(W349=0,"No evidenciado",W349=1,"Novato",W349=2,"Principiante avanzado",W349=3,"Competente",W349=4,"Proficiente",W349=5,"Master")</f>
        <v>Competente</v>
      </c>
      <c r="Y349" s="17">
        <v>3</v>
      </c>
      <c r="Z349" s="17" t="str" cm="1">
        <f t="array" ref="Z349">_xlfn.IFS(Y349=0,"No evidenciado",Y349=1,"Novato",Y349=2,"Principiante avanzado",Y349=3,"Competente",Y349=4,"Proficiente",Y349=5,"Master")</f>
        <v>Competente</v>
      </c>
      <c r="AA349" s="17">
        <v>3</v>
      </c>
      <c r="AB349" s="17" t="str" cm="1">
        <f t="array" ref="AB349">_xlfn.IFS(AA349=0,"No evidenciado",AA349=1,"Novato",AA349=2,"Principiante avanzado",AA349=3,"Competente",AA349=4,"Proficiente",AA349=5,"Master")</f>
        <v>Competente</v>
      </c>
      <c r="AC349" s="17">
        <v>3</v>
      </c>
      <c r="AD349" s="17" t="str" cm="1">
        <f t="array" ref="AD349">_xlfn.IFS(AC349=0,"Prenovato",AC349=1,"Novato",AC349=2,"Principiante avanzado",AC349=3,"Competente",AC349=4,"Proficiente",AC349=5,"Master")</f>
        <v>Competente</v>
      </c>
      <c r="AE349" s="17" t="s">
        <v>344</v>
      </c>
    </row>
    <row r="350" spans="1:31" x14ac:dyDescent="0.25">
      <c r="A350" t="s">
        <v>200</v>
      </c>
      <c r="B350" t="s">
        <v>212</v>
      </c>
      <c r="C350" t="s">
        <v>221</v>
      </c>
      <c r="D350" t="s">
        <v>223</v>
      </c>
      <c r="E350" t="s">
        <v>234</v>
      </c>
      <c r="F350" t="s">
        <v>247</v>
      </c>
      <c r="G350" t="s">
        <v>260</v>
      </c>
      <c r="H350" s="4"/>
      <c r="I350" s="1">
        <f t="shared" ca="1" si="24"/>
        <v>1483</v>
      </c>
      <c r="J350" s="1" t="str">
        <f t="shared" ca="1" si="25"/>
        <v>3. Mayor a 6 meses</v>
      </c>
      <c r="K350" t="str">
        <f t="shared" si="26"/>
        <v>NO</v>
      </c>
      <c r="L350" t="s">
        <v>185</v>
      </c>
      <c r="M350" t="s">
        <v>268</v>
      </c>
      <c r="N350" t="s">
        <v>188</v>
      </c>
      <c r="O350" t="s">
        <v>188</v>
      </c>
      <c r="P350" t="str">
        <f t="shared" si="27"/>
        <v>JAVIER IGNACIO VALLEJO GUZMANGobernanza de TIEVALUACION ANTERIOR</v>
      </c>
      <c r="Q350" t="str">
        <f>BASE[[#This Row],[NombresCalificado]]&amp;BASE[[#This Row],[TipoEvaluacion]]</f>
        <v>JAVIER IGNACIO VALLEJO GUZMANEVALUACION ANTERIOR</v>
      </c>
      <c r="R350">
        <v>1</v>
      </c>
      <c r="S350" t="s">
        <v>6</v>
      </c>
      <c r="T350" t="s">
        <v>21</v>
      </c>
      <c r="U350" s="17">
        <v>3</v>
      </c>
      <c r="V350" s="17" t="str" cm="1">
        <f t="array" ref="V350">_xlfn.IFS(U350=0,"Prenovato",U350=1,"Novato",U350=2,"Principiante avanzado",U350=3,"Competente",U350=4,"Proficiente",U350=5,"Master")</f>
        <v>Competente</v>
      </c>
      <c r="W350" s="17">
        <v>3</v>
      </c>
      <c r="X350" s="17" t="str" cm="1">
        <f t="array" ref="X350">_xlfn.IFS(W350=0,"No evidenciado",W350=1,"Novato",W350=2,"Principiante avanzado",W350=3,"Competente",W350=4,"Proficiente",W350=5,"Master")</f>
        <v>Competente</v>
      </c>
      <c r="Y350" s="17">
        <v>3</v>
      </c>
      <c r="Z350" s="17" t="str" cm="1">
        <f t="array" ref="Z350">_xlfn.IFS(Y350=0,"No evidenciado",Y350=1,"Novato",Y350=2,"Principiante avanzado",Y350=3,"Competente",Y350=4,"Proficiente",Y350=5,"Master")</f>
        <v>Competente</v>
      </c>
      <c r="AA350" s="17">
        <v>3</v>
      </c>
      <c r="AB350" s="17" t="str" cm="1">
        <f t="array" ref="AB350">_xlfn.IFS(AA350=0,"No evidenciado",AA350=1,"Novato",AA350=2,"Principiante avanzado",AA350=3,"Competente",AA350=4,"Proficiente",AA350=5,"Master")</f>
        <v>Competente</v>
      </c>
      <c r="AC350" s="17">
        <v>3</v>
      </c>
      <c r="AD350" s="17" t="str" cm="1">
        <f t="array" ref="AD350">_xlfn.IFS(AC350=0,"Prenovato",AC350=1,"Novato",AC350=2,"Principiante avanzado",AC350=3,"Competente",AC350=4,"Proficiente",AC350=5,"Master")</f>
        <v>Competente</v>
      </c>
      <c r="AE350" s="17" t="s">
        <v>344</v>
      </c>
    </row>
    <row r="351" spans="1:31" x14ac:dyDescent="0.25">
      <c r="A351" t="s">
        <v>200</v>
      </c>
      <c r="B351" t="s">
        <v>212</v>
      </c>
      <c r="C351" t="s">
        <v>221</v>
      </c>
      <c r="D351" t="s">
        <v>223</v>
      </c>
      <c r="E351" t="s">
        <v>234</v>
      </c>
      <c r="F351" t="s">
        <v>247</v>
      </c>
      <c r="G351" t="s">
        <v>260</v>
      </c>
      <c r="H351" s="4"/>
      <c r="I351" s="1">
        <f t="shared" ca="1" si="24"/>
        <v>1483</v>
      </c>
      <c r="J351" s="1" t="str">
        <f t="shared" ca="1" si="25"/>
        <v>3. Mayor a 6 meses</v>
      </c>
      <c r="K351" t="str">
        <f t="shared" si="26"/>
        <v>NO</v>
      </c>
      <c r="L351" t="s">
        <v>185</v>
      </c>
      <c r="M351" t="s">
        <v>192</v>
      </c>
      <c r="N351" t="s">
        <v>187</v>
      </c>
      <c r="O351" t="s">
        <v>188</v>
      </c>
      <c r="P351" t="str">
        <f t="shared" si="27"/>
        <v>JAVIER IGNACIO VALLEJO GUZMANSREEVALUACION ANTERIOR</v>
      </c>
      <c r="Q351" t="str">
        <f>BASE[[#This Row],[NombresCalificado]]&amp;BASE[[#This Row],[TipoEvaluacion]]</f>
        <v>JAVIER IGNACIO VALLEJO GUZMANEVALUACION ANTERIOR</v>
      </c>
      <c r="R351">
        <v>2</v>
      </c>
      <c r="S351" t="s">
        <v>4</v>
      </c>
      <c r="T351" t="s">
        <v>21</v>
      </c>
      <c r="U351" s="17">
        <v>3</v>
      </c>
      <c r="V351" s="17" t="str" cm="1">
        <f t="array" ref="V351">_xlfn.IFS(U351=0,"Prenovato",U351=1,"Novato",U351=2,"Principiante avanzado",U351=3,"Competente",U351=4,"Proficiente",U351=5,"Master")</f>
        <v>Competente</v>
      </c>
      <c r="W351" s="17">
        <v>3</v>
      </c>
      <c r="X351" s="17" t="str" cm="1">
        <f t="array" ref="X351">_xlfn.IFS(W351=0,"No evidenciado",W351=1,"Novato",W351=2,"Principiante avanzado",W351=3,"Competente",W351=4,"Proficiente",W351=5,"Master")</f>
        <v>Competente</v>
      </c>
      <c r="Y351" s="17">
        <v>3</v>
      </c>
      <c r="Z351" s="17" t="str" cm="1">
        <f t="array" ref="Z351">_xlfn.IFS(Y351=0,"No evidenciado",Y351=1,"Novato",Y351=2,"Principiante avanzado",Y351=3,"Competente",Y351=4,"Proficiente",Y351=5,"Master")</f>
        <v>Competente</v>
      </c>
      <c r="AA351" s="17">
        <v>3</v>
      </c>
      <c r="AB351" s="17" t="str" cm="1">
        <f t="array" ref="AB351">_xlfn.IFS(AA351=0,"No evidenciado",AA351=1,"Novato",AA351=2,"Principiante avanzado",AA351=3,"Competente",AA351=4,"Proficiente",AA351=5,"Master")</f>
        <v>Competente</v>
      </c>
      <c r="AC351" s="17">
        <v>3</v>
      </c>
      <c r="AD351" s="17" t="str" cm="1">
        <f t="array" ref="AD351">_xlfn.IFS(AC351=0,"Prenovato",AC351=1,"Novato",AC351=2,"Principiante avanzado",AC351=3,"Competente",AC351=4,"Proficiente",AC351=5,"Master")</f>
        <v>Competente</v>
      </c>
      <c r="AE351" s="17" t="s">
        <v>344</v>
      </c>
    </row>
    <row r="352" spans="1:31" x14ac:dyDescent="0.25">
      <c r="A352" t="s">
        <v>200</v>
      </c>
      <c r="B352" t="s">
        <v>212</v>
      </c>
      <c r="C352" t="s">
        <v>221</v>
      </c>
      <c r="D352" t="s">
        <v>223</v>
      </c>
      <c r="E352" t="s">
        <v>234</v>
      </c>
      <c r="F352" t="s">
        <v>247</v>
      </c>
      <c r="G352" t="s">
        <v>260</v>
      </c>
      <c r="H352" s="4"/>
      <c r="I352" s="1">
        <f t="shared" ca="1" si="24"/>
        <v>1483</v>
      </c>
      <c r="J352" s="1" t="str">
        <f t="shared" ca="1" si="25"/>
        <v>3. Mayor a 6 meses</v>
      </c>
      <c r="K352" t="str">
        <f t="shared" si="26"/>
        <v>NO</v>
      </c>
      <c r="L352" t="s">
        <v>185</v>
      </c>
      <c r="M352" t="s">
        <v>267</v>
      </c>
      <c r="N352" t="s">
        <v>188</v>
      </c>
      <c r="O352" t="s">
        <v>188</v>
      </c>
      <c r="P352" t="str">
        <f t="shared" si="27"/>
        <v>JAVIER IGNACIO VALLEJO GUZMANSistemas operativos y redesEVALUACION ANTERIOR</v>
      </c>
      <c r="Q352" t="str">
        <f>BASE[[#This Row],[NombresCalificado]]&amp;BASE[[#This Row],[TipoEvaluacion]]</f>
        <v>JAVIER IGNACIO VALLEJO GUZMANEVALUACION ANTERIOR</v>
      </c>
      <c r="R352">
        <v>2</v>
      </c>
      <c r="S352" t="s">
        <v>4</v>
      </c>
      <c r="T352" t="s">
        <v>21</v>
      </c>
      <c r="U352" s="17">
        <v>3</v>
      </c>
      <c r="V352" s="17" t="str" cm="1">
        <f t="array" ref="V352">_xlfn.IFS(U352=0,"Prenovato",U352=1,"Novato",U352=2,"Principiante avanzado",U352=3,"Competente",U352=4,"Proficiente",U352=5,"Master")</f>
        <v>Competente</v>
      </c>
      <c r="W352" s="17">
        <v>3</v>
      </c>
      <c r="X352" s="17" t="str" cm="1">
        <f t="array" ref="X352">_xlfn.IFS(W352=0,"No evidenciado",W352=1,"Novato",W352=2,"Principiante avanzado",W352=3,"Competente",W352=4,"Proficiente",W352=5,"Master")</f>
        <v>Competente</v>
      </c>
      <c r="Y352" s="17">
        <v>3</v>
      </c>
      <c r="Z352" s="17" t="str" cm="1">
        <f t="array" ref="Z352">_xlfn.IFS(Y352=0,"No evidenciado",Y352=1,"Novato",Y352=2,"Principiante avanzado",Y352=3,"Competente",Y352=4,"Proficiente",Y352=5,"Master")</f>
        <v>Competente</v>
      </c>
      <c r="AA352" s="17">
        <v>3</v>
      </c>
      <c r="AB352" s="17" t="str" cm="1">
        <f t="array" ref="AB352">_xlfn.IFS(AA352=0,"No evidenciado",AA352=1,"Novato",AA352=2,"Principiante avanzado",AA352=3,"Competente",AA352=4,"Proficiente",AA352=5,"Master")</f>
        <v>Competente</v>
      </c>
      <c r="AC352" s="17">
        <v>3</v>
      </c>
      <c r="AD352" s="17" t="str" cm="1">
        <f t="array" ref="AD352">_xlfn.IFS(AC352=0,"Prenovato",AC352=1,"Novato",AC352=2,"Principiante avanzado",AC352=3,"Competente",AC352=4,"Proficiente",AC352=5,"Master")</f>
        <v>Competente</v>
      </c>
      <c r="AE352" s="17" t="s">
        <v>344</v>
      </c>
    </row>
    <row r="353" spans="1:31" x14ac:dyDescent="0.25">
      <c r="A353" t="s">
        <v>200</v>
      </c>
      <c r="B353" t="s">
        <v>212</v>
      </c>
      <c r="C353" t="s">
        <v>221</v>
      </c>
      <c r="D353" t="s">
        <v>223</v>
      </c>
      <c r="E353" t="s">
        <v>234</v>
      </c>
      <c r="F353" t="s">
        <v>247</v>
      </c>
      <c r="G353" t="s">
        <v>260</v>
      </c>
      <c r="H353" s="4"/>
      <c r="I353" s="1">
        <f t="shared" ca="1" si="24"/>
        <v>1483</v>
      </c>
      <c r="J353" s="1" t="str">
        <f t="shared" ca="1" si="25"/>
        <v>3. Mayor a 6 meses</v>
      </c>
      <c r="K353" t="str">
        <f t="shared" si="26"/>
        <v>NO</v>
      </c>
      <c r="L353" t="s">
        <v>185</v>
      </c>
      <c r="M353" t="s">
        <v>266</v>
      </c>
      <c r="N353" t="s">
        <v>29</v>
      </c>
      <c r="O353" t="s">
        <v>29</v>
      </c>
      <c r="P353" t="str">
        <f t="shared" si="27"/>
        <v>JAVIER IGNACIO VALLEJO GUZMANDiseño de patronesEVALUACION ANTERIOR</v>
      </c>
      <c r="Q353" t="str">
        <f>BASE[[#This Row],[NombresCalificado]]&amp;BASE[[#This Row],[TipoEvaluacion]]</f>
        <v>JAVIER IGNACIO VALLEJO GUZMANEVALUACION ANTERIOR</v>
      </c>
      <c r="R353">
        <v>3</v>
      </c>
      <c r="S353" t="s">
        <v>5</v>
      </c>
      <c r="T353" t="s">
        <v>21</v>
      </c>
      <c r="U353" s="17">
        <v>3</v>
      </c>
      <c r="V353" s="17" t="str" cm="1">
        <f t="array" ref="V353">_xlfn.IFS(U353=0,"Prenovato",U353=1,"Novato",U353=2,"Principiante avanzado",U353=3,"Competente",U353=4,"Proficiente",U353=5,"Master")</f>
        <v>Competente</v>
      </c>
      <c r="W353" s="17">
        <v>3</v>
      </c>
      <c r="X353" s="17" t="str" cm="1">
        <f t="array" ref="X353">_xlfn.IFS(W353=0,"No evidenciado",W353=1,"Novato",W353=2,"Principiante avanzado",W353=3,"Competente",W353=4,"Proficiente",W353=5,"Master")</f>
        <v>Competente</v>
      </c>
      <c r="Y353" s="17">
        <v>3</v>
      </c>
      <c r="Z353" s="17" t="str" cm="1">
        <f t="array" ref="Z353">_xlfn.IFS(Y353=0,"No evidenciado",Y353=1,"Novato",Y353=2,"Principiante avanzado",Y353=3,"Competente",Y353=4,"Proficiente",Y353=5,"Master")</f>
        <v>Competente</v>
      </c>
      <c r="AA353" s="17">
        <v>3</v>
      </c>
      <c r="AB353" s="17" t="str" cm="1">
        <f t="array" ref="AB353">_xlfn.IFS(AA353=0,"No evidenciado",AA353=1,"Novato",AA353=2,"Principiante avanzado",AA353=3,"Competente",AA353=4,"Proficiente",AA353=5,"Master")</f>
        <v>Competente</v>
      </c>
      <c r="AC353" s="17">
        <v>3</v>
      </c>
      <c r="AD353" s="17" t="str" cm="1">
        <f t="array" ref="AD353">_xlfn.IFS(AC353=0,"Prenovato",AC353=1,"Novato",AC353=2,"Principiante avanzado",AC353=3,"Competente",AC353=4,"Proficiente",AC353=5,"Master")</f>
        <v>Competente</v>
      </c>
      <c r="AE353" s="17" t="s">
        <v>344</v>
      </c>
    </row>
    <row r="354" spans="1:31" x14ac:dyDescent="0.25">
      <c r="A354" t="s">
        <v>200</v>
      </c>
      <c r="B354" t="s">
        <v>212</v>
      </c>
      <c r="C354" t="s">
        <v>221</v>
      </c>
      <c r="D354" t="s">
        <v>223</v>
      </c>
      <c r="E354" t="s">
        <v>234</v>
      </c>
      <c r="F354" t="s">
        <v>247</v>
      </c>
      <c r="G354" t="s">
        <v>260</v>
      </c>
      <c r="H354" s="4"/>
      <c r="I354" s="1">
        <f t="shared" ca="1" si="24"/>
        <v>1483</v>
      </c>
      <c r="J354" s="1" t="str">
        <f t="shared" ca="1" si="25"/>
        <v>3. Mayor a 6 meses</v>
      </c>
      <c r="K354" t="str">
        <f t="shared" si="26"/>
        <v>NO</v>
      </c>
      <c r="L354" t="s">
        <v>185</v>
      </c>
      <c r="M354" t="s">
        <v>270</v>
      </c>
      <c r="N354" t="s">
        <v>187</v>
      </c>
      <c r="O354" t="s">
        <v>188</v>
      </c>
      <c r="P354" t="str">
        <f t="shared" si="27"/>
        <v>JAVIER IGNACIO VALLEJO GUZMANArquitectura de soluciónEVALUACION ANTERIOR</v>
      </c>
      <c r="Q354" t="str">
        <f>BASE[[#This Row],[NombresCalificado]]&amp;BASE[[#This Row],[TipoEvaluacion]]</f>
        <v>JAVIER IGNACIO VALLEJO GUZMANEVALUACION ANTERIOR</v>
      </c>
      <c r="R354">
        <v>2</v>
      </c>
      <c r="S354" t="s">
        <v>4</v>
      </c>
      <c r="T354" t="s">
        <v>21</v>
      </c>
      <c r="U354" s="17">
        <v>3</v>
      </c>
      <c r="V354" s="17" t="str" cm="1">
        <f t="array" ref="V354">_xlfn.IFS(U354=0,"Prenovato",U354=1,"Novato",U354=2,"Principiante avanzado",U354=3,"Competente",U354=4,"Proficiente",U354=5,"Master")</f>
        <v>Competente</v>
      </c>
      <c r="W354" s="17">
        <v>3</v>
      </c>
      <c r="X354" s="17" t="str" cm="1">
        <f t="array" ref="X354">_xlfn.IFS(W354=0,"No evidenciado",W354=1,"Novato",W354=2,"Principiante avanzado",W354=3,"Competente",W354=4,"Proficiente",W354=5,"Master")</f>
        <v>Competente</v>
      </c>
      <c r="Y354" s="17">
        <v>3</v>
      </c>
      <c r="Z354" s="17" t="str" cm="1">
        <f t="array" ref="Z354">_xlfn.IFS(Y354=0,"No evidenciado",Y354=1,"Novato",Y354=2,"Principiante avanzado",Y354=3,"Competente",Y354=4,"Proficiente",Y354=5,"Master")</f>
        <v>Competente</v>
      </c>
      <c r="AA354" s="17">
        <v>3</v>
      </c>
      <c r="AB354" s="17" t="str" cm="1">
        <f t="array" ref="AB354">_xlfn.IFS(AA354=0,"No evidenciado",AA354=1,"Novato",AA354=2,"Principiante avanzado",AA354=3,"Competente",AA354=4,"Proficiente",AA354=5,"Master")</f>
        <v>Competente</v>
      </c>
      <c r="AC354" s="17">
        <v>3</v>
      </c>
      <c r="AD354" s="17" t="str" cm="1">
        <f t="array" ref="AD354">_xlfn.IFS(AC354=0,"Prenovato",AC354=1,"Novato",AC354=2,"Principiante avanzado",AC354=3,"Competente",AC354=4,"Proficiente",AC354=5,"Master")</f>
        <v>Competente</v>
      </c>
      <c r="AE354" s="17" t="s">
        <v>344</v>
      </c>
    </row>
    <row r="355" spans="1:31" x14ac:dyDescent="0.25">
      <c r="A355" t="s">
        <v>200</v>
      </c>
      <c r="B355" t="s">
        <v>212</v>
      </c>
      <c r="C355" t="s">
        <v>221</v>
      </c>
      <c r="D355" t="s">
        <v>223</v>
      </c>
      <c r="E355" t="s">
        <v>234</v>
      </c>
      <c r="F355" t="s">
        <v>247</v>
      </c>
      <c r="G355" t="s">
        <v>260</v>
      </c>
      <c r="H355" s="4"/>
      <c r="I355" s="1">
        <f t="shared" ca="1" si="24"/>
        <v>1483</v>
      </c>
      <c r="J355" s="1" t="str">
        <f t="shared" ca="1" si="25"/>
        <v>3. Mayor a 6 meses</v>
      </c>
      <c r="K355" t="str">
        <f t="shared" si="26"/>
        <v>NO</v>
      </c>
      <c r="L355" t="s">
        <v>185</v>
      </c>
      <c r="M355" t="s">
        <v>194</v>
      </c>
      <c r="N355" t="s">
        <v>187</v>
      </c>
      <c r="O355" t="s">
        <v>188</v>
      </c>
      <c r="P355" t="str">
        <f t="shared" si="27"/>
        <v>JAVIER IGNACIO VALLEJO GUZMANIntegración de sistemasEVALUACION ANTERIOR</v>
      </c>
      <c r="Q355" t="str">
        <f>BASE[[#This Row],[NombresCalificado]]&amp;BASE[[#This Row],[TipoEvaluacion]]</f>
        <v>JAVIER IGNACIO VALLEJO GUZMANEVALUACION ANTERIOR</v>
      </c>
      <c r="R355">
        <v>3</v>
      </c>
      <c r="S355" t="s">
        <v>5</v>
      </c>
      <c r="T355" t="s">
        <v>21</v>
      </c>
      <c r="U355" s="17">
        <v>3</v>
      </c>
      <c r="V355" s="17" t="str" cm="1">
        <f t="array" ref="V355">_xlfn.IFS(U355=0,"Prenovato",U355=1,"Novato",U355=2,"Principiante avanzado",U355=3,"Competente",U355=4,"Proficiente",U355=5,"Master")</f>
        <v>Competente</v>
      </c>
      <c r="W355" s="17">
        <v>3</v>
      </c>
      <c r="X355" s="17" t="str" cm="1">
        <f t="array" ref="X355">_xlfn.IFS(W355=0,"No evidenciado",W355=1,"Novato",W355=2,"Principiante avanzado",W355=3,"Competente",W355=4,"Proficiente",W355=5,"Master")</f>
        <v>Competente</v>
      </c>
      <c r="Y355" s="17">
        <v>3</v>
      </c>
      <c r="Z355" s="17" t="str" cm="1">
        <f t="array" ref="Z355">_xlfn.IFS(Y355=0,"No evidenciado",Y355=1,"Novato",Y355=2,"Principiante avanzado",Y355=3,"Competente",Y355=4,"Proficiente",Y355=5,"Master")</f>
        <v>Competente</v>
      </c>
      <c r="AA355" s="17">
        <v>3</v>
      </c>
      <c r="AB355" s="17" t="str" cm="1">
        <f t="array" ref="AB355">_xlfn.IFS(AA355=0,"No evidenciado",AA355=1,"Novato",AA355=2,"Principiante avanzado",AA355=3,"Competente",AA355=4,"Proficiente",AA355=5,"Master")</f>
        <v>Competente</v>
      </c>
      <c r="AC355" s="17">
        <v>3</v>
      </c>
      <c r="AD355" s="17" t="str" cm="1">
        <f t="array" ref="AD355">_xlfn.IFS(AC355=0,"Prenovato",AC355=1,"Novato",AC355=2,"Principiante avanzado",AC355=3,"Competente",AC355=4,"Proficiente",AC355=5,"Master")</f>
        <v>Competente</v>
      </c>
      <c r="AE355" s="17" t="s">
        <v>344</v>
      </c>
    </row>
    <row r="356" spans="1:31" x14ac:dyDescent="0.25">
      <c r="A356" t="s">
        <v>200</v>
      </c>
      <c r="B356" t="s">
        <v>212</v>
      </c>
      <c r="C356" t="s">
        <v>221</v>
      </c>
      <c r="D356" t="s">
        <v>223</v>
      </c>
      <c r="E356" t="s">
        <v>234</v>
      </c>
      <c r="F356" t="s">
        <v>247</v>
      </c>
      <c r="G356" t="s">
        <v>260</v>
      </c>
      <c r="H356" s="4"/>
      <c r="I356" s="1">
        <f t="shared" ca="1" si="24"/>
        <v>1483</v>
      </c>
      <c r="J356" s="1" t="str">
        <f t="shared" ca="1" si="25"/>
        <v>3. Mayor a 6 meses</v>
      </c>
      <c r="K356" t="str">
        <f t="shared" si="26"/>
        <v>NO</v>
      </c>
      <c r="L356" t="s">
        <v>185</v>
      </c>
      <c r="M356" t="s">
        <v>271</v>
      </c>
      <c r="N356" t="s">
        <v>187</v>
      </c>
      <c r="O356" t="s">
        <v>188</v>
      </c>
      <c r="P356" t="str">
        <f t="shared" si="27"/>
        <v>JAVIER IGNACIO VALLEJO GUZMANCloudEVALUACION ANTERIOR</v>
      </c>
      <c r="Q356" t="str">
        <f>BASE[[#This Row],[NombresCalificado]]&amp;BASE[[#This Row],[TipoEvaluacion]]</f>
        <v>JAVIER IGNACIO VALLEJO GUZMANEVALUACION ANTERIOR</v>
      </c>
      <c r="R356">
        <v>3</v>
      </c>
      <c r="S356" t="s">
        <v>5</v>
      </c>
      <c r="T356" t="s">
        <v>21</v>
      </c>
      <c r="U356" s="17">
        <v>3</v>
      </c>
      <c r="V356" s="17" t="str" cm="1">
        <f t="array" ref="V356">_xlfn.IFS(U356=0,"Prenovato",U356=1,"Novato",U356=2,"Principiante avanzado",U356=3,"Competente",U356=4,"Proficiente",U356=5,"Master")</f>
        <v>Competente</v>
      </c>
      <c r="W356" s="17">
        <v>3</v>
      </c>
      <c r="X356" s="17" t="str" cm="1">
        <f t="array" ref="X356">_xlfn.IFS(W356=0,"No evidenciado",W356=1,"Novato",W356=2,"Principiante avanzado",W356=3,"Competente",W356=4,"Proficiente",W356=5,"Master")</f>
        <v>Competente</v>
      </c>
      <c r="Y356" s="17">
        <v>3</v>
      </c>
      <c r="Z356" s="17" t="str" cm="1">
        <f t="array" ref="Z356">_xlfn.IFS(Y356=0,"No evidenciado",Y356=1,"Novato",Y356=2,"Principiante avanzado",Y356=3,"Competente",Y356=4,"Proficiente",Y356=5,"Master")</f>
        <v>Competente</v>
      </c>
      <c r="AA356" s="17">
        <v>3</v>
      </c>
      <c r="AB356" s="17" t="str" cm="1">
        <f t="array" ref="AB356">_xlfn.IFS(AA356=0,"No evidenciado",AA356=1,"Novato",AA356=2,"Principiante avanzado",AA356=3,"Competente",AA356=4,"Proficiente",AA356=5,"Master")</f>
        <v>Competente</v>
      </c>
      <c r="AC356" s="17">
        <v>3</v>
      </c>
      <c r="AD356" s="17" t="str" cm="1">
        <f t="array" ref="AD356">_xlfn.IFS(AC356=0,"Prenovato",AC356=1,"Novato",AC356=2,"Principiante avanzado",AC356=3,"Competente",AC356=4,"Proficiente",AC356=5,"Master")</f>
        <v>Competente</v>
      </c>
      <c r="AE356" s="17" t="s">
        <v>344</v>
      </c>
    </row>
    <row r="357" spans="1:31" x14ac:dyDescent="0.25">
      <c r="A357" t="s">
        <v>200</v>
      </c>
      <c r="B357" t="s">
        <v>212</v>
      </c>
      <c r="C357" t="s">
        <v>221</v>
      </c>
      <c r="D357" t="s">
        <v>223</v>
      </c>
      <c r="E357" t="s">
        <v>234</v>
      </c>
      <c r="F357" t="s">
        <v>247</v>
      </c>
      <c r="G357" t="s">
        <v>260</v>
      </c>
      <c r="H357" s="4"/>
      <c r="I357" s="1">
        <f t="shared" ca="1" si="24"/>
        <v>1483</v>
      </c>
      <c r="J357" s="1" t="str">
        <f t="shared" ca="1" si="25"/>
        <v>3. Mayor a 6 meses</v>
      </c>
      <c r="K357" t="str">
        <f t="shared" si="26"/>
        <v>NO</v>
      </c>
      <c r="L357" t="s">
        <v>185</v>
      </c>
      <c r="M357" t="s">
        <v>58</v>
      </c>
      <c r="N357" t="s">
        <v>29</v>
      </c>
      <c r="O357" t="s">
        <v>29</v>
      </c>
      <c r="P357" t="str">
        <f t="shared" si="27"/>
        <v>JAVIER IGNACIO VALLEJO GUZMANControl de versionesEVALUACION ANTERIOR</v>
      </c>
      <c r="Q357" t="str">
        <f>BASE[[#This Row],[NombresCalificado]]&amp;BASE[[#This Row],[TipoEvaluacion]]</f>
        <v>JAVIER IGNACIO VALLEJO GUZMANEVALUACION ANTERIOR</v>
      </c>
      <c r="R357">
        <v>3</v>
      </c>
      <c r="S357" t="s">
        <v>5</v>
      </c>
      <c r="T357" t="s">
        <v>21</v>
      </c>
      <c r="U357" s="17">
        <v>3</v>
      </c>
      <c r="V357" s="17" t="str" cm="1">
        <f t="array" ref="V357">_xlfn.IFS(U357=0,"Prenovato",U357=1,"Novato",U357=2,"Principiante avanzado",U357=3,"Competente",U357=4,"Proficiente",U357=5,"Master")</f>
        <v>Competente</v>
      </c>
      <c r="W357" s="17">
        <v>3</v>
      </c>
      <c r="X357" s="17" t="str" cm="1">
        <f t="array" ref="X357">_xlfn.IFS(W357=0,"No evidenciado",W357=1,"Novato",W357=2,"Principiante avanzado",W357=3,"Competente",W357=4,"Proficiente",W357=5,"Master")</f>
        <v>Competente</v>
      </c>
      <c r="Y357" s="17">
        <v>3</v>
      </c>
      <c r="Z357" s="17" t="str" cm="1">
        <f t="array" ref="Z357">_xlfn.IFS(Y357=0,"No evidenciado",Y357=1,"Novato",Y357=2,"Principiante avanzado",Y357=3,"Competente",Y357=4,"Proficiente",Y357=5,"Master")</f>
        <v>Competente</v>
      </c>
      <c r="AA357" s="17">
        <v>3</v>
      </c>
      <c r="AB357" s="17" t="str" cm="1">
        <f t="array" ref="AB357">_xlfn.IFS(AA357=0,"No evidenciado",AA357=1,"Novato",AA357=2,"Principiante avanzado",AA357=3,"Competente",AA357=4,"Proficiente",AA357=5,"Master")</f>
        <v>Competente</v>
      </c>
      <c r="AC357" s="17">
        <v>3</v>
      </c>
      <c r="AD357" s="17" t="str" cm="1">
        <f t="array" ref="AD357">_xlfn.IFS(AC357=0,"Prenovato",AC357=1,"Novato",AC357=2,"Principiante avanzado",AC357=3,"Competente",AC357=4,"Proficiente",AC357=5,"Master")</f>
        <v>Competente</v>
      </c>
      <c r="AE357" s="17" t="s">
        <v>344</v>
      </c>
    </row>
    <row r="358" spans="1:31" x14ac:dyDescent="0.25">
      <c r="A358" t="s">
        <v>200</v>
      </c>
      <c r="B358" t="s">
        <v>212</v>
      </c>
      <c r="C358" t="s">
        <v>221</v>
      </c>
      <c r="D358" t="s">
        <v>223</v>
      </c>
      <c r="E358" t="s">
        <v>234</v>
      </c>
      <c r="F358" t="s">
        <v>247</v>
      </c>
      <c r="G358" t="s">
        <v>260</v>
      </c>
      <c r="H358" s="4"/>
      <c r="I358" s="1">
        <f t="shared" ca="1" si="24"/>
        <v>1483</v>
      </c>
      <c r="J358" s="1" t="str">
        <f t="shared" ca="1" si="25"/>
        <v>3. Mayor a 6 meses</v>
      </c>
      <c r="K358" t="str">
        <f t="shared" si="26"/>
        <v>NO</v>
      </c>
      <c r="L358" t="s">
        <v>185</v>
      </c>
      <c r="M358" t="s">
        <v>342</v>
      </c>
      <c r="N358" t="s">
        <v>188</v>
      </c>
      <c r="O358" t="s">
        <v>188</v>
      </c>
      <c r="P358" t="str">
        <f t="shared" si="27"/>
        <v>JAVIER IGNACIO VALLEJO GUZMANContenedoresEVALUACION ANTERIOR</v>
      </c>
      <c r="Q358" t="str">
        <f>BASE[[#This Row],[NombresCalificado]]&amp;BASE[[#This Row],[TipoEvaluacion]]</f>
        <v>JAVIER IGNACIO VALLEJO GUZMANEVALUACION ANTERIOR</v>
      </c>
      <c r="R358">
        <v>2</v>
      </c>
      <c r="S358" t="s">
        <v>4</v>
      </c>
      <c r="T358" t="s">
        <v>21</v>
      </c>
      <c r="U358" s="17">
        <v>3</v>
      </c>
      <c r="V358" s="17" t="str" cm="1">
        <f t="array" ref="V358">_xlfn.IFS(U358=0,"Prenovato",U358=1,"Novato",U358=2,"Principiante avanzado",U358=3,"Competente",U358=4,"Proficiente",U358=5,"Master")</f>
        <v>Competente</v>
      </c>
      <c r="W358" s="17">
        <v>3</v>
      </c>
      <c r="X358" s="17" t="str" cm="1">
        <f t="array" ref="X358">_xlfn.IFS(W358=0,"No evidenciado",W358=1,"Novato",W358=2,"Principiante avanzado",W358=3,"Competente",W358=4,"Proficiente",W358=5,"Master")</f>
        <v>Competente</v>
      </c>
      <c r="Y358" s="17">
        <v>3</v>
      </c>
      <c r="Z358" s="17" t="str" cm="1">
        <f t="array" ref="Z358">_xlfn.IFS(Y358=0,"No evidenciado",Y358=1,"Novato",Y358=2,"Principiante avanzado",Y358=3,"Competente",Y358=4,"Proficiente",Y358=5,"Master")</f>
        <v>Competente</v>
      </c>
      <c r="AA358" s="17">
        <v>3</v>
      </c>
      <c r="AB358" s="17" t="str" cm="1">
        <f t="array" ref="AB358">_xlfn.IFS(AA358=0,"No evidenciado",AA358=1,"Novato",AA358=2,"Principiante avanzado",AA358=3,"Competente",AA358=4,"Proficiente",AA358=5,"Master")</f>
        <v>Competente</v>
      </c>
      <c r="AC358" s="17">
        <v>3</v>
      </c>
      <c r="AD358" s="17" t="str" cm="1">
        <f t="array" ref="AD358">_xlfn.IFS(AC358=0,"Prenovato",AC358=1,"Novato",AC358=2,"Principiante avanzado",AC358=3,"Competente",AC358=4,"Proficiente",AC358=5,"Master")</f>
        <v>Competente</v>
      </c>
      <c r="AE358" s="17" t="s">
        <v>344</v>
      </c>
    </row>
    <row r="359" spans="1:31" x14ac:dyDescent="0.25">
      <c r="A359" t="s">
        <v>281</v>
      </c>
      <c r="B359" t="s">
        <v>288</v>
      </c>
      <c r="C359" t="s">
        <v>185</v>
      </c>
      <c r="D359" t="s">
        <v>223</v>
      </c>
      <c r="E359" t="s">
        <v>302</v>
      </c>
      <c r="F359" t="s">
        <v>319</v>
      </c>
      <c r="G359" t="s">
        <v>335</v>
      </c>
      <c r="H359" s="4"/>
      <c r="I359" s="1">
        <f t="shared" ca="1" si="24"/>
        <v>1483</v>
      </c>
      <c r="J359" s="1" t="str">
        <f t="shared" ca="1" si="25"/>
        <v>3. Mayor a 6 meses</v>
      </c>
      <c r="K359" t="str">
        <f t="shared" si="26"/>
        <v>NO</v>
      </c>
      <c r="L359" t="s">
        <v>186</v>
      </c>
      <c r="M359" t="s">
        <v>57</v>
      </c>
      <c r="N359" t="s">
        <v>29</v>
      </c>
      <c r="O359" t="s">
        <v>29</v>
      </c>
      <c r="P359" t="str">
        <f t="shared" si="27"/>
        <v>JESUS BRAYAN CHAVEZ OLORTEGUIProgramaciónEVALUACION ANTERIOR</v>
      </c>
      <c r="Q359" t="str">
        <f>BASE[[#This Row],[NombresCalificado]]&amp;BASE[[#This Row],[TipoEvaluacion]]</f>
        <v>JESUS BRAYAN CHAVEZ OLORTEGUIEVALUACION ANTERIOR</v>
      </c>
      <c r="R359">
        <v>3</v>
      </c>
      <c r="S359" t="s">
        <v>5</v>
      </c>
      <c r="T359" t="s">
        <v>21</v>
      </c>
      <c r="U359" s="17">
        <v>3</v>
      </c>
      <c r="V359" s="17" t="str" cm="1">
        <f t="array" ref="V359">_xlfn.IFS(U359=0,"Prenovato",U359=1,"Novato",U359=2,"Principiante avanzado",U359=3,"Competente",U359=4,"Proficiente",U359=5,"Master")</f>
        <v>Competente</v>
      </c>
      <c r="W359" s="17">
        <v>3</v>
      </c>
      <c r="X359" s="17" t="str" cm="1">
        <f t="array" ref="X359">_xlfn.IFS(W359=0,"No evidenciado",W359=1,"Novato",W359=2,"Principiante avanzado",W359=3,"Competente",W359=4,"Proficiente",W359=5,"Master")</f>
        <v>Competente</v>
      </c>
      <c r="Y359" s="17">
        <v>3</v>
      </c>
      <c r="Z359" s="17" t="str" cm="1">
        <f t="array" ref="Z359">_xlfn.IFS(Y359=0,"No evidenciado",Y359=1,"Novato",Y359=2,"Principiante avanzado",Y359=3,"Competente",Y359=4,"Proficiente",Y359=5,"Master")</f>
        <v>Competente</v>
      </c>
      <c r="AA359" s="17">
        <v>3</v>
      </c>
      <c r="AB359" s="17" t="str" cm="1">
        <f t="array" ref="AB359">_xlfn.IFS(AA359=0,"No evidenciado",AA359=1,"Novato",AA359=2,"Principiante avanzado",AA359=3,"Competente",AA359=4,"Proficiente",AA359=5,"Master")</f>
        <v>Competente</v>
      </c>
      <c r="AC359" s="17">
        <v>3</v>
      </c>
      <c r="AD359" s="17" t="str" cm="1">
        <f t="array" ref="AD359">_xlfn.IFS(AC359=0,"Prenovato",AC359=1,"Novato",AC359=2,"Principiante avanzado",AC359=3,"Competente",AC359=4,"Proficiente",AC359=5,"Master")</f>
        <v>Competente</v>
      </c>
      <c r="AE359" s="17" t="s">
        <v>344</v>
      </c>
    </row>
    <row r="360" spans="1:31" x14ac:dyDescent="0.25">
      <c r="A360" t="s">
        <v>281</v>
      </c>
      <c r="B360" t="s">
        <v>288</v>
      </c>
      <c r="C360" t="s">
        <v>185</v>
      </c>
      <c r="D360" t="s">
        <v>223</v>
      </c>
      <c r="E360" t="s">
        <v>302</v>
      </c>
      <c r="F360" t="s">
        <v>319</v>
      </c>
      <c r="G360" t="s">
        <v>335</v>
      </c>
      <c r="H360" s="4"/>
      <c r="I360" s="1">
        <f t="shared" ca="1" si="24"/>
        <v>1483</v>
      </c>
      <c r="J360" s="1" t="str">
        <f t="shared" ca="1" si="25"/>
        <v>3. Mayor a 6 meses</v>
      </c>
      <c r="K360" t="str">
        <f t="shared" si="26"/>
        <v>NO</v>
      </c>
      <c r="L360" t="s">
        <v>186</v>
      </c>
      <c r="M360" t="s">
        <v>265</v>
      </c>
      <c r="N360" t="s">
        <v>29</v>
      </c>
      <c r="O360" t="s">
        <v>29</v>
      </c>
      <c r="P360" t="str">
        <f t="shared" si="27"/>
        <v>JESUS BRAYAN CHAVEZ OLORTEGUIJavaEVALUACION ANTERIOR</v>
      </c>
      <c r="Q360" t="str">
        <f>BASE[[#This Row],[NombresCalificado]]&amp;BASE[[#This Row],[TipoEvaluacion]]</f>
        <v>JESUS BRAYAN CHAVEZ OLORTEGUIEVALUACION ANTERIOR</v>
      </c>
      <c r="R360">
        <v>3</v>
      </c>
      <c r="S360" t="s">
        <v>5</v>
      </c>
      <c r="T360" t="s">
        <v>21</v>
      </c>
      <c r="U360" s="17">
        <v>3</v>
      </c>
      <c r="V360" s="17" t="str" cm="1">
        <f t="array" ref="V360">_xlfn.IFS(U360=0,"Prenovato",U360=1,"Novato",U360=2,"Principiante avanzado",U360=3,"Competente",U360=4,"Proficiente",U360=5,"Master")</f>
        <v>Competente</v>
      </c>
      <c r="W360" s="17">
        <v>3</v>
      </c>
      <c r="X360" s="17" t="str" cm="1">
        <f t="array" ref="X360">_xlfn.IFS(W360=0,"No evidenciado",W360=1,"Novato",W360=2,"Principiante avanzado",W360=3,"Competente",W360=4,"Proficiente",W360=5,"Master")</f>
        <v>Competente</v>
      </c>
      <c r="Y360" s="17">
        <v>3</v>
      </c>
      <c r="Z360" s="17" t="str" cm="1">
        <f t="array" ref="Z360">_xlfn.IFS(Y360=0,"No evidenciado",Y360=1,"Novato",Y360=2,"Principiante avanzado",Y360=3,"Competente",Y360=4,"Proficiente",Y360=5,"Master")</f>
        <v>Competente</v>
      </c>
      <c r="AA360" s="17">
        <v>3</v>
      </c>
      <c r="AB360" s="17" t="str" cm="1">
        <f t="array" ref="AB360">_xlfn.IFS(AA360=0,"No evidenciado",AA360=1,"Novato",AA360=2,"Principiante avanzado",AA360=3,"Competente",AA360=4,"Proficiente",AA360=5,"Master")</f>
        <v>Competente</v>
      </c>
      <c r="AC360" s="17">
        <v>3</v>
      </c>
      <c r="AD360" s="17" t="str" cm="1">
        <f t="array" ref="AD360">_xlfn.IFS(AC360=0,"Prenovato",AC360=1,"Novato",AC360=2,"Principiante avanzado",AC360=3,"Competente",AC360=4,"Proficiente",AC360=5,"Master")</f>
        <v>Competente</v>
      </c>
      <c r="AE360" s="17" t="s">
        <v>344</v>
      </c>
    </row>
    <row r="361" spans="1:31" x14ac:dyDescent="0.25">
      <c r="A361" t="s">
        <v>281</v>
      </c>
      <c r="B361" t="s">
        <v>288</v>
      </c>
      <c r="C361" t="s">
        <v>185</v>
      </c>
      <c r="D361" t="s">
        <v>223</v>
      </c>
      <c r="E361" t="s">
        <v>302</v>
      </c>
      <c r="F361" t="s">
        <v>319</v>
      </c>
      <c r="G361" t="s">
        <v>335</v>
      </c>
      <c r="H361" s="4"/>
      <c r="I361" s="1">
        <f t="shared" ca="1" si="24"/>
        <v>1483</v>
      </c>
      <c r="J361" s="1" t="str">
        <f t="shared" ca="1" si="25"/>
        <v>3. Mayor a 6 meses</v>
      </c>
      <c r="K361" t="str">
        <f t="shared" si="26"/>
        <v>NO</v>
      </c>
      <c r="L361" t="s">
        <v>186</v>
      </c>
      <c r="M361" t="s">
        <v>266</v>
      </c>
      <c r="N361" t="s">
        <v>29</v>
      </c>
      <c r="O361" t="s">
        <v>29</v>
      </c>
      <c r="P361" t="str">
        <f t="shared" si="27"/>
        <v>JESUS BRAYAN CHAVEZ OLORTEGUIDiseño de patronesEVALUACION ANTERIOR</v>
      </c>
      <c r="Q361" t="str">
        <f>BASE[[#This Row],[NombresCalificado]]&amp;BASE[[#This Row],[TipoEvaluacion]]</f>
        <v>JESUS BRAYAN CHAVEZ OLORTEGUIEVALUACION ANTERIOR</v>
      </c>
      <c r="R361">
        <v>3</v>
      </c>
      <c r="S361" t="s">
        <v>5</v>
      </c>
      <c r="T361" t="s">
        <v>21</v>
      </c>
      <c r="U361" s="17">
        <v>3</v>
      </c>
      <c r="V361" s="17" t="str" cm="1">
        <f t="array" ref="V361">_xlfn.IFS(U361=0,"Prenovato",U361=1,"Novato",U361=2,"Principiante avanzado",U361=3,"Competente",U361=4,"Proficiente",U361=5,"Master")</f>
        <v>Competente</v>
      </c>
      <c r="W361" s="17">
        <v>3</v>
      </c>
      <c r="X361" s="17" t="str" cm="1">
        <f t="array" ref="X361">_xlfn.IFS(W361=0,"No evidenciado",W361=1,"Novato",W361=2,"Principiante avanzado",W361=3,"Competente",W361=4,"Proficiente",W361=5,"Master")</f>
        <v>Competente</v>
      </c>
      <c r="Y361" s="17">
        <v>3</v>
      </c>
      <c r="Z361" s="17" t="str" cm="1">
        <f t="array" ref="Z361">_xlfn.IFS(Y361=0,"No evidenciado",Y361=1,"Novato",Y361=2,"Principiante avanzado",Y361=3,"Competente",Y361=4,"Proficiente",Y361=5,"Master")</f>
        <v>Competente</v>
      </c>
      <c r="AA361" s="17">
        <v>3</v>
      </c>
      <c r="AB361" s="17" t="str" cm="1">
        <f t="array" ref="AB361">_xlfn.IFS(AA361=0,"No evidenciado",AA361=1,"Novato",AA361=2,"Principiante avanzado",AA361=3,"Competente",AA361=4,"Proficiente",AA361=5,"Master")</f>
        <v>Competente</v>
      </c>
      <c r="AC361" s="17">
        <v>3</v>
      </c>
      <c r="AD361" s="17" t="str" cm="1">
        <f t="array" ref="AD361">_xlfn.IFS(AC361=0,"Prenovato",AC361=1,"Novato",AC361=2,"Principiante avanzado",AC361=3,"Competente",AC361=4,"Proficiente",AC361=5,"Master")</f>
        <v>Competente</v>
      </c>
      <c r="AE361" s="17" t="s">
        <v>344</v>
      </c>
    </row>
    <row r="362" spans="1:31" x14ac:dyDescent="0.25">
      <c r="A362" t="s">
        <v>281</v>
      </c>
      <c r="B362" t="s">
        <v>288</v>
      </c>
      <c r="C362" t="s">
        <v>185</v>
      </c>
      <c r="D362" t="s">
        <v>223</v>
      </c>
      <c r="E362" t="s">
        <v>302</v>
      </c>
      <c r="F362" t="s">
        <v>319</v>
      </c>
      <c r="G362" t="s">
        <v>335</v>
      </c>
      <c r="H362" s="4"/>
      <c r="I362" s="1">
        <f t="shared" ca="1" si="24"/>
        <v>1483</v>
      </c>
      <c r="J362" s="1" t="str">
        <f t="shared" ca="1" si="25"/>
        <v>3. Mayor a 6 meses</v>
      </c>
      <c r="K362" t="str">
        <f t="shared" si="26"/>
        <v>NO</v>
      </c>
      <c r="L362" t="s">
        <v>186</v>
      </c>
      <c r="M362" t="s">
        <v>270</v>
      </c>
      <c r="N362" t="s">
        <v>188</v>
      </c>
      <c r="O362" t="s">
        <v>188</v>
      </c>
      <c r="P362" t="str">
        <f t="shared" si="27"/>
        <v>JESUS BRAYAN CHAVEZ OLORTEGUIArquitectura de soluciónEVALUACION ANTERIOR</v>
      </c>
      <c r="Q362" t="str">
        <f>BASE[[#This Row],[NombresCalificado]]&amp;BASE[[#This Row],[TipoEvaluacion]]</f>
        <v>JESUS BRAYAN CHAVEZ OLORTEGUIEVALUACION ANTERIOR</v>
      </c>
      <c r="R362">
        <v>2</v>
      </c>
      <c r="S362" t="s">
        <v>4</v>
      </c>
      <c r="T362" t="s">
        <v>21</v>
      </c>
      <c r="U362" s="17">
        <v>3</v>
      </c>
      <c r="V362" s="17" t="str" cm="1">
        <f t="array" ref="V362">_xlfn.IFS(U362=0,"Prenovato",U362=1,"Novato",U362=2,"Principiante avanzado",U362=3,"Competente",U362=4,"Proficiente",U362=5,"Master")</f>
        <v>Competente</v>
      </c>
      <c r="W362" s="17">
        <v>3</v>
      </c>
      <c r="X362" s="17" t="str" cm="1">
        <f t="array" ref="X362">_xlfn.IFS(W362=0,"No evidenciado",W362=1,"Novato",W362=2,"Principiante avanzado",W362=3,"Competente",W362=4,"Proficiente",W362=5,"Master")</f>
        <v>Competente</v>
      </c>
      <c r="Y362" s="17">
        <v>3</v>
      </c>
      <c r="Z362" s="17" t="str" cm="1">
        <f t="array" ref="Z362">_xlfn.IFS(Y362=0,"No evidenciado",Y362=1,"Novato",Y362=2,"Principiante avanzado",Y362=3,"Competente",Y362=4,"Proficiente",Y362=5,"Master")</f>
        <v>Competente</v>
      </c>
      <c r="AA362" s="17">
        <v>3</v>
      </c>
      <c r="AB362" s="17" t="str" cm="1">
        <f t="array" ref="AB362">_xlfn.IFS(AA362=0,"No evidenciado",AA362=1,"Novato",AA362=2,"Principiante avanzado",AA362=3,"Competente",AA362=4,"Proficiente",AA362=5,"Master")</f>
        <v>Competente</v>
      </c>
      <c r="AC362" s="17">
        <v>3</v>
      </c>
      <c r="AD362" s="17" t="str" cm="1">
        <f t="array" ref="AD362">_xlfn.IFS(AC362=0,"Prenovato",AC362=1,"Novato",AC362=2,"Principiante avanzado",AC362=3,"Competente",AC362=4,"Proficiente",AC362=5,"Master")</f>
        <v>Competente</v>
      </c>
      <c r="AE362" s="17" t="s">
        <v>344</v>
      </c>
    </row>
    <row r="363" spans="1:31" x14ac:dyDescent="0.25">
      <c r="A363" t="s">
        <v>281</v>
      </c>
      <c r="B363" t="s">
        <v>288</v>
      </c>
      <c r="C363" t="s">
        <v>185</v>
      </c>
      <c r="D363" t="s">
        <v>223</v>
      </c>
      <c r="E363" t="s">
        <v>302</v>
      </c>
      <c r="F363" t="s">
        <v>319</v>
      </c>
      <c r="G363" t="s">
        <v>335</v>
      </c>
      <c r="H363" s="4"/>
      <c r="I363" s="1">
        <f t="shared" ca="1" si="24"/>
        <v>1483</v>
      </c>
      <c r="J363" s="1" t="str">
        <f t="shared" ca="1" si="25"/>
        <v>3. Mayor a 6 meses</v>
      </c>
      <c r="K363" t="str">
        <f t="shared" si="26"/>
        <v>NO</v>
      </c>
      <c r="L363" t="s">
        <v>186</v>
      </c>
      <c r="M363" t="s">
        <v>194</v>
      </c>
      <c r="N363" t="s">
        <v>187</v>
      </c>
      <c r="O363" t="s">
        <v>188</v>
      </c>
      <c r="P363" t="str">
        <f t="shared" si="27"/>
        <v>JESUS BRAYAN CHAVEZ OLORTEGUIIntegración de sistemasEVALUACION ANTERIOR</v>
      </c>
      <c r="Q363" t="str">
        <f>BASE[[#This Row],[NombresCalificado]]&amp;BASE[[#This Row],[TipoEvaluacion]]</f>
        <v>JESUS BRAYAN CHAVEZ OLORTEGUIEVALUACION ANTERIOR</v>
      </c>
      <c r="R363">
        <v>3</v>
      </c>
      <c r="S363" t="s">
        <v>5</v>
      </c>
      <c r="T363" t="s">
        <v>21</v>
      </c>
      <c r="U363" s="17">
        <v>3</v>
      </c>
      <c r="V363" s="17" t="str" cm="1">
        <f t="array" ref="V363">_xlfn.IFS(U363=0,"Prenovato",U363=1,"Novato",U363=2,"Principiante avanzado",U363=3,"Competente",U363=4,"Proficiente",U363=5,"Master")</f>
        <v>Competente</v>
      </c>
      <c r="W363" s="17">
        <v>3</v>
      </c>
      <c r="X363" s="17" t="str" cm="1">
        <f t="array" ref="X363">_xlfn.IFS(W363=0,"No evidenciado",W363=1,"Novato",W363=2,"Principiante avanzado",W363=3,"Competente",W363=4,"Proficiente",W363=5,"Master")</f>
        <v>Competente</v>
      </c>
      <c r="Y363" s="17">
        <v>3</v>
      </c>
      <c r="Z363" s="17" t="str" cm="1">
        <f t="array" ref="Z363">_xlfn.IFS(Y363=0,"No evidenciado",Y363=1,"Novato",Y363=2,"Principiante avanzado",Y363=3,"Competente",Y363=4,"Proficiente",Y363=5,"Master")</f>
        <v>Competente</v>
      </c>
      <c r="AA363" s="17">
        <v>3</v>
      </c>
      <c r="AB363" s="17" t="str" cm="1">
        <f t="array" ref="AB363">_xlfn.IFS(AA363=0,"No evidenciado",AA363=1,"Novato",AA363=2,"Principiante avanzado",AA363=3,"Competente",AA363=4,"Proficiente",AA363=5,"Master")</f>
        <v>Competente</v>
      </c>
      <c r="AC363" s="17">
        <v>3</v>
      </c>
      <c r="AD363" s="17" t="str" cm="1">
        <f t="array" ref="AD363">_xlfn.IFS(AC363=0,"Prenovato",AC363=1,"Novato",AC363=2,"Principiante avanzado",AC363=3,"Competente",AC363=4,"Proficiente",AC363=5,"Master")</f>
        <v>Competente</v>
      </c>
      <c r="AE363" s="17" t="s">
        <v>344</v>
      </c>
    </row>
    <row r="364" spans="1:31" x14ac:dyDescent="0.25">
      <c r="A364" t="s">
        <v>281</v>
      </c>
      <c r="B364" t="s">
        <v>288</v>
      </c>
      <c r="C364" t="s">
        <v>185</v>
      </c>
      <c r="D364" t="s">
        <v>223</v>
      </c>
      <c r="E364" t="s">
        <v>302</v>
      </c>
      <c r="F364" t="s">
        <v>319</v>
      </c>
      <c r="G364" t="s">
        <v>335</v>
      </c>
      <c r="H364" s="4"/>
      <c r="I364" s="1">
        <f t="shared" ca="1" si="24"/>
        <v>1483</v>
      </c>
      <c r="J364" s="1" t="str">
        <f t="shared" ca="1" si="25"/>
        <v>3. Mayor a 6 meses</v>
      </c>
      <c r="K364" t="str">
        <f t="shared" si="26"/>
        <v>NO</v>
      </c>
      <c r="L364" t="s">
        <v>186</v>
      </c>
      <c r="M364" t="s">
        <v>271</v>
      </c>
      <c r="N364" t="s">
        <v>187</v>
      </c>
      <c r="O364" t="s">
        <v>188</v>
      </c>
      <c r="P364" t="str">
        <f t="shared" si="27"/>
        <v>JESUS BRAYAN CHAVEZ OLORTEGUICloudEVALUACION ANTERIOR</v>
      </c>
      <c r="Q364" t="str">
        <f>BASE[[#This Row],[NombresCalificado]]&amp;BASE[[#This Row],[TipoEvaluacion]]</f>
        <v>JESUS BRAYAN CHAVEZ OLORTEGUIEVALUACION ANTERIOR</v>
      </c>
      <c r="R364">
        <v>3</v>
      </c>
      <c r="S364" t="s">
        <v>5</v>
      </c>
      <c r="T364" t="s">
        <v>21</v>
      </c>
      <c r="U364" s="17">
        <v>3</v>
      </c>
      <c r="V364" s="17" t="str" cm="1">
        <f t="array" ref="V364">_xlfn.IFS(U364=0,"Prenovato",U364=1,"Novato",U364=2,"Principiante avanzado",U364=3,"Competente",U364=4,"Proficiente",U364=5,"Master")</f>
        <v>Competente</v>
      </c>
      <c r="W364" s="17">
        <v>3</v>
      </c>
      <c r="X364" s="17" t="str" cm="1">
        <f t="array" ref="X364">_xlfn.IFS(W364=0,"No evidenciado",W364=1,"Novato",W364=2,"Principiante avanzado",W364=3,"Competente",W364=4,"Proficiente",W364=5,"Master")</f>
        <v>Competente</v>
      </c>
      <c r="Y364" s="17">
        <v>3</v>
      </c>
      <c r="Z364" s="17" t="str" cm="1">
        <f t="array" ref="Z364">_xlfn.IFS(Y364=0,"No evidenciado",Y364=1,"Novato",Y364=2,"Principiante avanzado",Y364=3,"Competente",Y364=4,"Proficiente",Y364=5,"Master")</f>
        <v>Competente</v>
      </c>
      <c r="AA364" s="17">
        <v>3</v>
      </c>
      <c r="AB364" s="17" t="str" cm="1">
        <f t="array" ref="AB364">_xlfn.IFS(AA364=0,"No evidenciado",AA364=1,"Novato",AA364=2,"Principiante avanzado",AA364=3,"Competente",AA364=4,"Proficiente",AA364=5,"Master")</f>
        <v>Competente</v>
      </c>
      <c r="AC364" s="17">
        <v>3</v>
      </c>
      <c r="AD364" s="17" t="str" cm="1">
        <f t="array" ref="AD364">_xlfn.IFS(AC364=0,"Prenovato",AC364=1,"Novato",AC364=2,"Principiante avanzado",AC364=3,"Competente",AC364=4,"Proficiente",AC364=5,"Master")</f>
        <v>Competente</v>
      </c>
      <c r="AE364" s="17" t="s">
        <v>344</v>
      </c>
    </row>
    <row r="365" spans="1:31" x14ac:dyDescent="0.25">
      <c r="A365" t="s">
        <v>281</v>
      </c>
      <c r="B365" t="s">
        <v>288</v>
      </c>
      <c r="C365" t="s">
        <v>185</v>
      </c>
      <c r="D365" t="s">
        <v>223</v>
      </c>
      <c r="E365" t="s">
        <v>302</v>
      </c>
      <c r="F365" t="s">
        <v>319</v>
      </c>
      <c r="G365" t="s">
        <v>335</v>
      </c>
      <c r="H365" s="4"/>
      <c r="I365" s="1">
        <f t="shared" ca="1" si="24"/>
        <v>1483</v>
      </c>
      <c r="J365" s="1" t="str">
        <f t="shared" ca="1" si="25"/>
        <v>3. Mayor a 6 meses</v>
      </c>
      <c r="K365" t="str">
        <f t="shared" si="26"/>
        <v>NO</v>
      </c>
      <c r="L365" t="s">
        <v>186</v>
      </c>
      <c r="M365" t="s">
        <v>193</v>
      </c>
      <c r="N365" t="s">
        <v>29</v>
      </c>
      <c r="O365" t="s">
        <v>29</v>
      </c>
      <c r="P365" t="str">
        <f t="shared" si="27"/>
        <v>JESUS BRAYAN CHAVEZ OLORTEGUIPruebas para desarrolladoresEVALUACION ANTERIOR</v>
      </c>
      <c r="Q365" t="str">
        <f>BASE[[#This Row],[NombresCalificado]]&amp;BASE[[#This Row],[TipoEvaluacion]]</f>
        <v>JESUS BRAYAN CHAVEZ OLORTEGUIEVALUACION ANTERIOR</v>
      </c>
      <c r="R365">
        <v>3</v>
      </c>
      <c r="S365" t="s">
        <v>5</v>
      </c>
      <c r="T365" t="s">
        <v>21</v>
      </c>
      <c r="U365" s="17">
        <v>3</v>
      </c>
      <c r="V365" s="17" t="str" cm="1">
        <f t="array" ref="V365">_xlfn.IFS(U365=0,"Prenovato",U365=1,"Novato",U365=2,"Principiante avanzado",U365=3,"Competente",U365=4,"Proficiente",U365=5,"Master")</f>
        <v>Competente</v>
      </c>
      <c r="W365" s="17">
        <v>3</v>
      </c>
      <c r="X365" s="17" t="str" cm="1">
        <f t="array" ref="X365">_xlfn.IFS(W365=0,"No evidenciado",W365=1,"Novato",W365=2,"Principiante avanzado",W365=3,"Competente",W365=4,"Proficiente",W365=5,"Master")</f>
        <v>Competente</v>
      </c>
      <c r="Y365" s="17">
        <v>3</v>
      </c>
      <c r="Z365" s="17" t="str" cm="1">
        <f t="array" ref="Z365">_xlfn.IFS(Y365=0,"No evidenciado",Y365=1,"Novato",Y365=2,"Principiante avanzado",Y365=3,"Competente",Y365=4,"Proficiente",Y365=5,"Master")</f>
        <v>Competente</v>
      </c>
      <c r="AA365" s="17">
        <v>3</v>
      </c>
      <c r="AB365" s="17" t="str" cm="1">
        <f t="array" ref="AB365">_xlfn.IFS(AA365=0,"No evidenciado",AA365=1,"Novato",AA365=2,"Principiante avanzado",AA365=3,"Competente",AA365=4,"Proficiente",AA365=5,"Master")</f>
        <v>Competente</v>
      </c>
      <c r="AC365" s="17">
        <v>3</v>
      </c>
      <c r="AD365" s="17" t="str" cm="1">
        <f t="array" ref="AD365">_xlfn.IFS(AC365=0,"Prenovato",AC365=1,"Novato",AC365=2,"Principiante avanzado",AC365=3,"Competente",AC365=4,"Proficiente",AC365=5,"Master")</f>
        <v>Competente</v>
      </c>
      <c r="AE365" s="17" t="s">
        <v>344</v>
      </c>
    </row>
    <row r="366" spans="1:31" x14ac:dyDescent="0.25">
      <c r="A366" t="s">
        <v>281</v>
      </c>
      <c r="B366" t="s">
        <v>288</v>
      </c>
      <c r="C366" t="s">
        <v>185</v>
      </c>
      <c r="D366" t="s">
        <v>223</v>
      </c>
      <c r="E366" t="s">
        <v>302</v>
      </c>
      <c r="F366" t="s">
        <v>319</v>
      </c>
      <c r="G366" t="s">
        <v>335</v>
      </c>
      <c r="H366" s="4"/>
      <c r="I366" s="1">
        <f t="shared" ca="1" si="24"/>
        <v>1483</v>
      </c>
      <c r="J366" s="1" t="str">
        <f t="shared" ca="1" si="25"/>
        <v>3. Mayor a 6 meses</v>
      </c>
      <c r="K366" t="str">
        <f t="shared" si="26"/>
        <v>NO</v>
      </c>
      <c r="L366" t="s">
        <v>186</v>
      </c>
      <c r="M366" t="s">
        <v>268</v>
      </c>
      <c r="N366" t="s">
        <v>188</v>
      </c>
      <c r="O366" t="s">
        <v>188</v>
      </c>
      <c r="P366" t="str">
        <f t="shared" si="27"/>
        <v>JESUS BRAYAN CHAVEZ OLORTEGUIGobernanza de TIEVALUACION ANTERIOR</v>
      </c>
      <c r="Q366" t="str">
        <f>BASE[[#This Row],[NombresCalificado]]&amp;BASE[[#This Row],[TipoEvaluacion]]</f>
        <v>JESUS BRAYAN CHAVEZ OLORTEGUIEVALUACION ANTERIOR</v>
      </c>
      <c r="R366">
        <v>2</v>
      </c>
      <c r="S366" t="s">
        <v>4</v>
      </c>
      <c r="T366" t="s">
        <v>21</v>
      </c>
      <c r="U366" s="17">
        <v>3</v>
      </c>
      <c r="V366" s="17" t="str" cm="1">
        <f t="array" ref="V366">_xlfn.IFS(U366=0,"Prenovato",U366=1,"Novato",U366=2,"Principiante avanzado",U366=3,"Competente",U366=4,"Proficiente",U366=5,"Master")</f>
        <v>Competente</v>
      </c>
      <c r="W366" s="17">
        <v>3</v>
      </c>
      <c r="X366" s="17" t="str" cm="1">
        <f t="array" ref="X366">_xlfn.IFS(W366=0,"No evidenciado",W366=1,"Novato",W366=2,"Principiante avanzado",W366=3,"Competente",W366=4,"Proficiente",W366=5,"Master")</f>
        <v>Competente</v>
      </c>
      <c r="Y366" s="17">
        <v>3</v>
      </c>
      <c r="Z366" s="17" t="str" cm="1">
        <f t="array" ref="Z366">_xlfn.IFS(Y366=0,"No evidenciado",Y366=1,"Novato",Y366=2,"Principiante avanzado",Y366=3,"Competente",Y366=4,"Proficiente",Y366=5,"Master")</f>
        <v>Competente</v>
      </c>
      <c r="AA366" s="17">
        <v>3</v>
      </c>
      <c r="AB366" s="17" t="str" cm="1">
        <f t="array" ref="AB366">_xlfn.IFS(AA366=0,"No evidenciado",AA366=1,"Novato",AA366=2,"Principiante avanzado",AA366=3,"Competente",AA366=4,"Proficiente",AA366=5,"Master")</f>
        <v>Competente</v>
      </c>
      <c r="AC366" s="17">
        <v>3</v>
      </c>
      <c r="AD366" s="17" t="str" cm="1">
        <f t="array" ref="AD366">_xlfn.IFS(AC366=0,"Prenovato",AC366=1,"Novato",AC366=2,"Principiante avanzado",AC366=3,"Competente",AC366=4,"Proficiente",AC366=5,"Master")</f>
        <v>Competente</v>
      </c>
      <c r="AE366" s="17" t="s">
        <v>344</v>
      </c>
    </row>
    <row r="367" spans="1:31" x14ac:dyDescent="0.25">
      <c r="A367" t="s">
        <v>281</v>
      </c>
      <c r="B367" t="s">
        <v>288</v>
      </c>
      <c r="C367" t="s">
        <v>185</v>
      </c>
      <c r="D367" t="s">
        <v>223</v>
      </c>
      <c r="E367" t="s">
        <v>302</v>
      </c>
      <c r="F367" t="s">
        <v>319</v>
      </c>
      <c r="G367" t="s">
        <v>335</v>
      </c>
      <c r="H367" s="4"/>
      <c r="I367" s="1">
        <f t="shared" ca="1" si="24"/>
        <v>1483</v>
      </c>
      <c r="J367" s="1" t="str">
        <f t="shared" ca="1" si="25"/>
        <v>3. Mayor a 6 meses</v>
      </c>
      <c r="K367" t="str">
        <f t="shared" si="26"/>
        <v>NO</v>
      </c>
      <c r="L367" t="s">
        <v>186</v>
      </c>
      <c r="M367" t="s">
        <v>192</v>
      </c>
      <c r="N367" t="s">
        <v>188</v>
      </c>
      <c r="O367" t="s">
        <v>188</v>
      </c>
      <c r="P367" t="str">
        <f t="shared" si="27"/>
        <v>JESUS BRAYAN CHAVEZ OLORTEGUISREEVALUACION ANTERIOR</v>
      </c>
      <c r="Q367" t="str">
        <f>BASE[[#This Row],[NombresCalificado]]&amp;BASE[[#This Row],[TipoEvaluacion]]</f>
        <v>JESUS BRAYAN CHAVEZ OLORTEGUIEVALUACION ANTERIOR</v>
      </c>
      <c r="R367">
        <v>2</v>
      </c>
      <c r="S367" t="s">
        <v>4</v>
      </c>
      <c r="T367" t="s">
        <v>21</v>
      </c>
      <c r="U367" s="17">
        <v>3</v>
      </c>
      <c r="V367" s="17" t="str" cm="1">
        <f t="array" ref="V367">_xlfn.IFS(U367=0,"Prenovato",U367=1,"Novato",U367=2,"Principiante avanzado",U367=3,"Competente",U367=4,"Proficiente",U367=5,"Master")</f>
        <v>Competente</v>
      </c>
      <c r="W367" s="17">
        <v>3</v>
      </c>
      <c r="X367" s="17" t="str" cm="1">
        <f t="array" ref="X367">_xlfn.IFS(W367=0,"No evidenciado",W367=1,"Novato",W367=2,"Principiante avanzado",W367=3,"Competente",W367=4,"Proficiente",W367=5,"Master")</f>
        <v>Competente</v>
      </c>
      <c r="Y367" s="17">
        <v>3</v>
      </c>
      <c r="Z367" s="17" t="str" cm="1">
        <f t="array" ref="Z367">_xlfn.IFS(Y367=0,"No evidenciado",Y367=1,"Novato",Y367=2,"Principiante avanzado",Y367=3,"Competente",Y367=4,"Proficiente",Y367=5,"Master")</f>
        <v>Competente</v>
      </c>
      <c r="AA367" s="17">
        <v>3</v>
      </c>
      <c r="AB367" s="17" t="str" cm="1">
        <f t="array" ref="AB367">_xlfn.IFS(AA367=0,"No evidenciado",AA367=1,"Novato",AA367=2,"Principiante avanzado",AA367=3,"Competente",AA367=4,"Proficiente",AA367=5,"Master")</f>
        <v>Competente</v>
      </c>
      <c r="AC367" s="17">
        <v>3</v>
      </c>
      <c r="AD367" s="17" t="str" cm="1">
        <f t="array" ref="AD367">_xlfn.IFS(AC367=0,"Prenovato",AC367=1,"Novato",AC367=2,"Principiante avanzado",AC367=3,"Competente",AC367=4,"Proficiente",AC367=5,"Master")</f>
        <v>Competente</v>
      </c>
      <c r="AE367" s="17" t="s">
        <v>344</v>
      </c>
    </row>
    <row r="368" spans="1:31" x14ac:dyDescent="0.25">
      <c r="A368" t="s">
        <v>281</v>
      </c>
      <c r="B368" t="s">
        <v>288</v>
      </c>
      <c r="C368" t="s">
        <v>185</v>
      </c>
      <c r="D368" t="s">
        <v>223</v>
      </c>
      <c r="E368" t="s">
        <v>302</v>
      </c>
      <c r="F368" t="s">
        <v>319</v>
      </c>
      <c r="G368" t="s">
        <v>335</v>
      </c>
      <c r="H368" s="4"/>
      <c r="I368" s="1">
        <f t="shared" ca="1" si="24"/>
        <v>1483</v>
      </c>
      <c r="J368" s="1" t="str">
        <f t="shared" ca="1" si="25"/>
        <v>3. Mayor a 6 meses</v>
      </c>
      <c r="K368" t="str">
        <f t="shared" si="26"/>
        <v>NO</v>
      </c>
      <c r="L368" t="s">
        <v>186</v>
      </c>
      <c r="M368" t="s">
        <v>267</v>
      </c>
      <c r="N368" t="s">
        <v>187</v>
      </c>
      <c r="O368" t="s">
        <v>188</v>
      </c>
      <c r="P368" t="str">
        <f t="shared" si="27"/>
        <v>JESUS BRAYAN CHAVEZ OLORTEGUISistemas operativos y redesEVALUACION ANTERIOR</v>
      </c>
      <c r="Q368" t="str">
        <f>BASE[[#This Row],[NombresCalificado]]&amp;BASE[[#This Row],[TipoEvaluacion]]</f>
        <v>JESUS BRAYAN CHAVEZ OLORTEGUIEVALUACION ANTERIOR</v>
      </c>
      <c r="R368">
        <v>3</v>
      </c>
      <c r="S368" t="s">
        <v>5</v>
      </c>
      <c r="T368" t="s">
        <v>21</v>
      </c>
      <c r="U368" s="17">
        <v>3</v>
      </c>
      <c r="V368" s="17" t="str" cm="1">
        <f t="array" ref="V368">_xlfn.IFS(U368=0,"Prenovato",U368=1,"Novato",U368=2,"Principiante avanzado",U368=3,"Competente",U368=4,"Proficiente",U368=5,"Master")</f>
        <v>Competente</v>
      </c>
      <c r="W368" s="17">
        <v>3</v>
      </c>
      <c r="X368" s="17" t="str" cm="1">
        <f t="array" ref="X368">_xlfn.IFS(W368=0,"No evidenciado",W368=1,"Novato",W368=2,"Principiante avanzado",W368=3,"Competente",W368=4,"Proficiente",W368=5,"Master")</f>
        <v>Competente</v>
      </c>
      <c r="Y368" s="17">
        <v>3</v>
      </c>
      <c r="Z368" s="17" t="str" cm="1">
        <f t="array" ref="Z368">_xlfn.IFS(Y368=0,"No evidenciado",Y368=1,"Novato",Y368=2,"Principiante avanzado",Y368=3,"Competente",Y368=4,"Proficiente",Y368=5,"Master")</f>
        <v>Competente</v>
      </c>
      <c r="AA368" s="17">
        <v>3</v>
      </c>
      <c r="AB368" s="17" t="str" cm="1">
        <f t="array" ref="AB368">_xlfn.IFS(AA368=0,"No evidenciado",AA368=1,"Novato",AA368=2,"Principiante avanzado",AA368=3,"Competente",AA368=4,"Proficiente",AA368=5,"Master")</f>
        <v>Competente</v>
      </c>
      <c r="AC368" s="17">
        <v>3</v>
      </c>
      <c r="AD368" s="17" t="str" cm="1">
        <f t="array" ref="AD368">_xlfn.IFS(AC368=0,"Prenovato",AC368=1,"Novato",AC368=2,"Principiante avanzado",AC368=3,"Competente",AC368=4,"Proficiente",AC368=5,"Master")</f>
        <v>Competente</v>
      </c>
      <c r="AE368" s="17" t="s">
        <v>344</v>
      </c>
    </row>
    <row r="369" spans="1:31" x14ac:dyDescent="0.25">
      <c r="A369" t="s">
        <v>281</v>
      </c>
      <c r="B369" t="s">
        <v>288</v>
      </c>
      <c r="C369" t="s">
        <v>185</v>
      </c>
      <c r="D369" t="s">
        <v>223</v>
      </c>
      <c r="E369" t="s">
        <v>302</v>
      </c>
      <c r="F369" t="s">
        <v>319</v>
      </c>
      <c r="G369" t="s">
        <v>335</v>
      </c>
      <c r="H369" s="4"/>
      <c r="I369" s="1">
        <f t="shared" ca="1" si="24"/>
        <v>1483</v>
      </c>
      <c r="J369" s="1" t="str">
        <f t="shared" ca="1" si="25"/>
        <v>3. Mayor a 6 meses</v>
      </c>
      <c r="K369" t="str">
        <f t="shared" si="26"/>
        <v>NO</v>
      </c>
      <c r="L369" t="s">
        <v>186</v>
      </c>
      <c r="M369" t="s">
        <v>191</v>
      </c>
      <c r="N369" t="s">
        <v>187</v>
      </c>
      <c r="O369" t="s">
        <v>188</v>
      </c>
      <c r="P369" t="str">
        <f t="shared" si="27"/>
        <v>JESUS BRAYAN CHAVEZ OLORTEGUISeguridadEVALUACION ANTERIOR</v>
      </c>
      <c r="Q369" t="str">
        <f>BASE[[#This Row],[NombresCalificado]]&amp;BASE[[#This Row],[TipoEvaluacion]]</f>
        <v>JESUS BRAYAN CHAVEZ OLORTEGUIEVALUACION ANTERIOR</v>
      </c>
      <c r="R369">
        <v>2</v>
      </c>
      <c r="S369" t="s">
        <v>4</v>
      </c>
      <c r="T369" t="s">
        <v>21</v>
      </c>
      <c r="U369" s="17">
        <v>3</v>
      </c>
      <c r="V369" s="17" t="str" cm="1">
        <f t="array" ref="V369">_xlfn.IFS(U369=0,"Prenovato",U369=1,"Novato",U369=2,"Principiante avanzado",U369=3,"Competente",U369=4,"Proficiente",U369=5,"Master")</f>
        <v>Competente</v>
      </c>
      <c r="W369" s="17">
        <v>3</v>
      </c>
      <c r="X369" s="17" t="str" cm="1">
        <f t="array" ref="X369">_xlfn.IFS(W369=0,"No evidenciado",W369=1,"Novato",W369=2,"Principiante avanzado",W369=3,"Competente",W369=4,"Proficiente",W369=5,"Master")</f>
        <v>Competente</v>
      </c>
      <c r="Y369" s="17">
        <v>3</v>
      </c>
      <c r="Z369" s="17" t="str" cm="1">
        <f t="array" ref="Z369">_xlfn.IFS(Y369=0,"No evidenciado",Y369=1,"Novato",Y369=2,"Principiante avanzado",Y369=3,"Competente",Y369=4,"Proficiente",Y369=5,"Master")</f>
        <v>Competente</v>
      </c>
      <c r="AA369" s="17">
        <v>3</v>
      </c>
      <c r="AB369" s="17" t="str" cm="1">
        <f t="array" ref="AB369">_xlfn.IFS(AA369=0,"No evidenciado",AA369=1,"Novato",AA369=2,"Principiante avanzado",AA369=3,"Competente",AA369=4,"Proficiente",AA369=5,"Master")</f>
        <v>Competente</v>
      </c>
      <c r="AC369" s="17">
        <v>3</v>
      </c>
      <c r="AD369" s="17" t="str" cm="1">
        <f t="array" ref="AD369">_xlfn.IFS(AC369=0,"Prenovato",AC369=1,"Novato",AC369=2,"Principiante avanzado",AC369=3,"Competente",AC369=4,"Proficiente",AC369=5,"Master")</f>
        <v>Competente</v>
      </c>
      <c r="AE369" s="17" t="s">
        <v>344</v>
      </c>
    </row>
    <row r="370" spans="1:31" x14ac:dyDescent="0.25">
      <c r="A370" t="s">
        <v>281</v>
      </c>
      <c r="B370" t="s">
        <v>288</v>
      </c>
      <c r="C370" t="s">
        <v>185</v>
      </c>
      <c r="D370" t="s">
        <v>223</v>
      </c>
      <c r="E370" t="s">
        <v>302</v>
      </c>
      <c r="F370" t="s">
        <v>319</v>
      </c>
      <c r="G370" t="s">
        <v>335</v>
      </c>
      <c r="H370" s="4"/>
      <c r="I370" s="1">
        <f t="shared" ca="1" si="24"/>
        <v>1483</v>
      </c>
      <c r="J370" s="1" t="str">
        <f t="shared" ca="1" si="25"/>
        <v>3. Mayor a 6 meses</v>
      </c>
      <c r="K370" t="str">
        <f t="shared" si="26"/>
        <v>NO</v>
      </c>
      <c r="L370" t="s">
        <v>186</v>
      </c>
      <c r="M370" t="s">
        <v>58</v>
      </c>
      <c r="N370" t="s">
        <v>29</v>
      </c>
      <c r="O370" t="s">
        <v>29</v>
      </c>
      <c r="P370" t="str">
        <f t="shared" si="27"/>
        <v>JESUS BRAYAN CHAVEZ OLORTEGUIControl de versionesEVALUACION ANTERIOR</v>
      </c>
      <c r="Q370" t="str">
        <f>BASE[[#This Row],[NombresCalificado]]&amp;BASE[[#This Row],[TipoEvaluacion]]</f>
        <v>JESUS BRAYAN CHAVEZ OLORTEGUIEVALUACION ANTERIOR</v>
      </c>
      <c r="R370">
        <v>3</v>
      </c>
      <c r="S370" t="s">
        <v>5</v>
      </c>
      <c r="T370" t="s">
        <v>21</v>
      </c>
      <c r="U370" s="17">
        <v>3</v>
      </c>
      <c r="V370" s="17" t="str" cm="1">
        <f t="array" ref="V370">_xlfn.IFS(U370=0,"Prenovato",U370=1,"Novato",U370=2,"Principiante avanzado",U370=3,"Competente",U370=4,"Proficiente",U370=5,"Master")</f>
        <v>Competente</v>
      </c>
      <c r="W370" s="17">
        <v>3</v>
      </c>
      <c r="X370" s="17" t="str" cm="1">
        <f t="array" ref="X370">_xlfn.IFS(W370=0,"No evidenciado",W370=1,"Novato",W370=2,"Principiante avanzado",W370=3,"Competente",W370=4,"Proficiente",W370=5,"Master")</f>
        <v>Competente</v>
      </c>
      <c r="Y370" s="17">
        <v>3</v>
      </c>
      <c r="Z370" s="17" t="str" cm="1">
        <f t="array" ref="Z370">_xlfn.IFS(Y370=0,"No evidenciado",Y370=1,"Novato",Y370=2,"Principiante avanzado",Y370=3,"Competente",Y370=4,"Proficiente",Y370=5,"Master")</f>
        <v>Competente</v>
      </c>
      <c r="AA370" s="17">
        <v>3</v>
      </c>
      <c r="AB370" s="17" t="str" cm="1">
        <f t="array" ref="AB370">_xlfn.IFS(AA370=0,"No evidenciado",AA370=1,"Novato",AA370=2,"Principiante avanzado",AA370=3,"Competente",AA370=4,"Proficiente",AA370=5,"Master")</f>
        <v>Competente</v>
      </c>
      <c r="AC370" s="17">
        <v>3</v>
      </c>
      <c r="AD370" s="17" t="str" cm="1">
        <f t="array" ref="AD370">_xlfn.IFS(AC370=0,"Prenovato",AC370=1,"Novato",AC370=2,"Principiante avanzado",AC370=3,"Competente",AC370=4,"Proficiente",AC370=5,"Master")</f>
        <v>Competente</v>
      </c>
      <c r="AE370" s="17" t="s">
        <v>344</v>
      </c>
    </row>
    <row r="371" spans="1:31" x14ac:dyDescent="0.25">
      <c r="A371" t="s">
        <v>281</v>
      </c>
      <c r="B371" t="s">
        <v>288</v>
      </c>
      <c r="C371" t="s">
        <v>185</v>
      </c>
      <c r="D371" t="s">
        <v>223</v>
      </c>
      <c r="E371" t="s">
        <v>302</v>
      </c>
      <c r="F371" t="s">
        <v>319</v>
      </c>
      <c r="G371" t="s">
        <v>335</v>
      </c>
      <c r="H371" s="4"/>
      <c r="I371" s="1">
        <f t="shared" ca="1" si="24"/>
        <v>1483</v>
      </c>
      <c r="J371" s="1" t="str">
        <f t="shared" ca="1" si="25"/>
        <v>3. Mayor a 6 meses</v>
      </c>
      <c r="K371" t="str">
        <f t="shared" si="26"/>
        <v>NO</v>
      </c>
      <c r="L371" t="s">
        <v>186</v>
      </c>
      <c r="M371" t="s">
        <v>342</v>
      </c>
      <c r="N371" t="s">
        <v>188</v>
      </c>
      <c r="O371" t="s">
        <v>188</v>
      </c>
      <c r="P371" t="str">
        <f t="shared" si="27"/>
        <v>JESUS BRAYAN CHAVEZ OLORTEGUIContenedoresEVALUACION ANTERIOR</v>
      </c>
      <c r="Q371" t="str">
        <f>BASE[[#This Row],[NombresCalificado]]&amp;BASE[[#This Row],[TipoEvaluacion]]</f>
        <v>JESUS BRAYAN CHAVEZ OLORTEGUIEVALUACION ANTERIOR</v>
      </c>
      <c r="R371">
        <v>3</v>
      </c>
      <c r="S371" t="s">
        <v>5</v>
      </c>
      <c r="T371" t="s">
        <v>21</v>
      </c>
      <c r="U371" s="17">
        <v>3</v>
      </c>
      <c r="V371" s="17" t="str" cm="1">
        <f t="array" ref="V371">_xlfn.IFS(U371=0,"Prenovato",U371=1,"Novato",U371=2,"Principiante avanzado",U371=3,"Competente",U371=4,"Proficiente",U371=5,"Master")</f>
        <v>Competente</v>
      </c>
      <c r="W371" s="17">
        <v>3</v>
      </c>
      <c r="X371" s="17" t="str" cm="1">
        <f t="array" ref="X371">_xlfn.IFS(W371=0,"No evidenciado",W371=1,"Novato",W371=2,"Principiante avanzado",W371=3,"Competente",W371=4,"Proficiente",W371=5,"Master")</f>
        <v>Competente</v>
      </c>
      <c r="Y371" s="17">
        <v>3</v>
      </c>
      <c r="Z371" s="17" t="str" cm="1">
        <f t="array" ref="Z371">_xlfn.IFS(Y371=0,"No evidenciado",Y371=1,"Novato",Y371=2,"Principiante avanzado",Y371=3,"Competente",Y371=4,"Proficiente",Y371=5,"Master")</f>
        <v>Competente</v>
      </c>
      <c r="AA371" s="17">
        <v>3</v>
      </c>
      <c r="AB371" s="17" t="str" cm="1">
        <f t="array" ref="AB371">_xlfn.IFS(AA371=0,"No evidenciado",AA371=1,"Novato",AA371=2,"Principiante avanzado",AA371=3,"Competente",AA371=4,"Proficiente",AA371=5,"Master")</f>
        <v>Competente</v>
      </c>
      <c r="AC371" s="17">
        <v>3</v>
      </c>
      <c r="AD371" s="17" t="str" cm="1">
        <f t="array" ref="AD371">_xlfn.IFS(AC371=0,"Prenovato",AC371=1,"Novato",AC371=2,"Principiante avanzado",AC371=3,"Competente",AC371=4,"Proficiente",AC371=5,"Master")</f>
        <v>Competente</v>
      </c>
      <c r="AE371" s="17" t="s">
        <v>344</v>
      </c>
    </row>
    <row r="372" spans="1:31" x14ac:dyDescent="0.25">
      <c r="A372" t="s">
        <v>281</v>
      </c>
      <c r="B372" t="s">
        <v>288</v>
      </c>
      <c r="C372" t="s">
        <v>185</v>
      </c>
      <c r="D372" t="s">
        <v>223</v>
      </c>
      <c r="E372" t="s">
        <v>302</v>
      </c>
      <c r="F372" t="s">
        <v>319</v>
      </c>
      <c r="G372" t="s">
        <v>335</v>
      </c>
      <c r="H372" s="4"/>
      <c r="I372" s="1">
        <f t="shared" ca="1" si="24"/>
        <v>1483</v>
      </c>
      <c r="J372" s="1" t="str">
        <f t="shared" ca="1" si="25"/>
        <v>3. Mayor a 6 meses</v>
      </c>
      <c r="K372" t="str">
        <f t="shared" si="26"/>
        <v>NO</v>
      </c>
      <c r="L372" t="s">
        <v>186</v>
      </c>
      <c r="M372" t="s">
        <v>169</v>
      </c>
      <c r="N372" t="s">
        <v>187</v>
      </c>
      <c r="O372" t="s">
        <v>188</v>
      </c>
      <c r="P372" t="str">
        <f t="shared" si="27"/>
        <v>JESUS BRAYAN CHAVEZ OLORTEGUICI-CDEVALUACION ANTERIOR</v>
      </c>
      <c r="Q372" t="str">
        <f>BASE[[#This Row],[NombresCalificado]]&amp;BASE[[#This Row],[TipoEvaluacion]]</f>
        <v>JESUS BRAYAN CHAVEZ OLORTEGUIEVALUACION ANTERIOR</v>
      </c>
      <c r="R372">
        <v>3</v>
      </c>
      <c r="S372" t="s">
        <v>5</v>
      </c>
      <c r="T372" t="s">
        <v>21</v>
      </c>
      <c r="U372" s="17">
        <v>3</v>
      </c>
      <c r="V372" s="17" t="str" cm="1">
        <f t="array" ref="V372">_xlfn.IFS(U372=0,"Prenovato",U372=1,"Novato",U372=2,"Principiante avanzado",U372=3,"Competente",U372=4,"Proficiente",U372=5,"Master")</f>
        <v>Competente</v>
      </c>
      <c r="W372" s="17">
        <v>3</v>
      </c>
      <c r="X372" s="17" t="str" cm="1">
        <f t="array" ref="X372">_xlfn.IFS(W372=0,"No evidenciado",W372=1,"Novato",W372=2,"Principiante avanzado",W372=3,"Competente",W372=4,"Proficiente",W372=5,"Master")</f>
        <v>Competente</v>
      </c>
      <c r="Y372" s="17">
        <v>3</v>
      </c>
      <c r="Z372" s="17" t="str" cm="1">
        <f t="array" ref="Z372">_xlfn.IFS(Y372=0,"No evidenciado",Y372=1,"Novato",Y372=2,"Principiante avanzado",Y372=3,"Competente",Y372=4,"Proficiente",Y372=5,"Master")</f>
        <v>Competente</v>
      </c>
      <c r="AA372" s="17">
        <v>3</v>
      </c>
      <c r="AB372" s="17" t="str" cm="1">
        <f t="array" ref="AB372">_xlfn.IFS(AA372=0,"No evidenciado",AA372=1,"Novato",AA372=2,"Principiante avanzado",AA372=3,"Competente",AA372=4,"Proficiente",AA372=5,"Master")</f>
        <v>Competente</v>
      </c>
      <c r="AC372" s="17">
        <v>3</v>
      </c>
      <c r="AD372" s="17" t="str" cm="1">
        <f t="array" ref="AD372">_xlfn.IFS(AC372=0,"Prenovato",AC372=1,"Novato",AC372=2,"Principiante avanzado",AC372=3,"Competente",AC372=4,"Proficiente",AC372=5,"Master")</f>
        <v>Competente</v>
      </c>
      <c r="AE372" s="17" t="s">
        <v>344</v>
      </c>
    </row>
    <row r="373" spans="1:31" x14ac:dyDescent="0.25">
      <c r="A373" t="s">
        <v>281</v>
      </c>
      <c r="B373" t="s">
        <v>288</v>
      </c>
      <c r="C373" t="s">
        <v>185</v>
      </c>
      <c r="D373" t="s">
        <v>223</v>
      </c>
      <c r="E373" t="s">
        <v>302</v>
      </c>
      <c r="F373" t="s">
        <v>319</v>
      </c>
      <c r="G373" t="s">
        <v>335</v>
      </c>
      <c r="H373" s="4"/>
      <c r="I373" s="1">
        <f t="shared" ca="1" si="24"/>
        <v>1483</v>
      </c>
      <c r="J373" s="1" t="str">
        <f t="shared" ca="1" si="25"/>
        <v>3. Mayor a 6 meses</v>
      </c>
      <c r="K373" t="str">
        <f t="shared" si="26"/>
        <v>NO</v>
      </c>
      <c r="L373" t="s">
        <v>186</v>
      </c>
      <c r="M373" t="s">
        <v>170</v>
      </c>
      <c r="N373" t="s">
        <v>29</v>
      </c>
      <c r="O373" t="s">
        <v>29</v>
      </c>
      <c r="P373" t="str">
        <f t="shared" si="27"/>
        <v>JESUS BRAYAN CHAVEZ OLORTEGUIBase de datos relacionalEVALUACION ANTERIOR</v>
      </c>
      <c r="Q373" t="str">
        <f>BASE[[#This Row],[NombresCalificado]]&amp;BASE[[#This Row],[TipoEvaluacion]]</f>
        <v>JESUS BRAYAN CHAVEZ OLORTEGUIEVALUACION ANTERIOR</v>
      </c>
      <c r="R373">
        <v>3</v>
      </c>
      <c r="S373" t="s">
        <v>5</v>
      </c>
      <c r="T373" t="s">
        <v>21</v>
      </c>
      <c r="U373" s="17">
        <v>3</v>
      </c>
      <c r="V373" s="17" t="str" cm="1">
        <f t="array" ref="V373">_xlfn.IFS(U373=0,"Prenovato",U373=1,"Novato",U373=2,"Principiante avanzado",U373=3,"Competente",U373=4,"Proficiente",U373=5,"Master")</f>
        <v>Competente</v>
      </c>
      <c r="W373" s="17">
        <v>3</v>
      </c>
      <c r="X373" s="17" t="str" cm="1">
        <f t="array" ref="X373">_xlfn.IFS(W373=0,"No evidenciado",W373=1,"Novato",W373=2,"Principiante avanzado",W373=3,"Competente",W373=4,"Proficiente",W373=5,"Master")</f>
        <v>Competente</v>
      </c>
      <c r="Y373" s="17">
        <v>3</v>
      </c>
      <c r="Z373" s="17" t="str" cm="1">
        <f t="array" ref="Z373">_xlfn.IFS(Y373=0,"No evidenciado",Y373=1,"Novato",Y373=2,"Principiante avanzado",Y373=3,"Competente",Y373=4,"Proficiente",Y373=5,"Master")</f>
        <v>Competente</v>
      </c>
      <c r="AA373" s="17">
        <v>3</v>
      </c>
      <c r="AB373" s="17" t="str" cm="1">
        <f t="array" ref="AB373">_xlfn.IFS(AA373=0,"No evidenciado",AA373=1,"Novato",AA373=2,"Principiante avanzado",AA373=3,"Competente",AA373=4,"Proficiente",AA373=5,"Master")</f>
        <v>Competente</v>
      </c>
      <c r="AC373" s="17">
        <v>3</v>
      </c>
      <c r="AD373" s="17" t="str" cm="1">
        <f t="array" ref="AD373">_xlfn.IFS(AC373=0,"Prenovato",AC373=1,"Novato",AC373=2,"Principiante avanzado",AC373=3,"Competente",AC373=4,"Proficiente",AC373=5,"Master")</f>
        <v>Competente</v>
      </c>
      <c r="AE373" s="17" t="s">
        <v>344</v>
      </c>
    </row>
    <row r="374" spans="1:31" x14ac:dyDescent="0.25">
      <c r="A374" t="s">
        <v>281</v>
      </c>
      <c r="B374" t="s">
        <v>288</v>
      </c>
      <c r="C374" t="s">
        <v>185</v>
      </c>
      <c r="D374" t="s">
        <v>223</v>
      </c>
      <c r="E374" t="s">
        <v>302</v>
      </c>
      <c r="F374" t="s">
        <v>319</v>
      </c>
      <c r="G374" t="s">
        <v>335</v>
      </c>
      <c r="H374" s="4"/>
      <c r="I374" s="1">
        <f t="shared" ca="1" si="24"/>
        <v>1483</v>
      </c>
      <c r="J374" s="1" t="str">
        <f t="shared" ca="1" si="25"/>
        <v>3. Mayor a 6 meses</v>
      </c>
      <c r="K374" t="str">
        <f t="shared" si="26"/>
        <v>NO</v>
      </c>
      <c r="L374" t="s">
        <v>186</v>
      </c>
      <c r="M374" t="s">
        <v>269</v>
      </c>
      <c r="N374" t="s">
        <v>188</v>
      </c>
      <c r="O374" t="s">
        <v>188</v>
      </c>
      <c r="P374" t="str">
        <f t="shared" si="27"/>
        <v>JESUS BRAYAN CHAVEZ OLORTEGUIWarehouseEVALUACION ANTERIOR</v>
      </c>
      <c r="Q374" t="str">
        <f>BASE[[#This Row],[NombresCalificado]]&amp;BASE[[#This Row],[TipoEvaluacion]]</f>
        <v>JESUS BRAYAN CHAVEZ OLORTEGUIEVALUACION ANTERIOR</v>
      </c>
      <c r="R374">
        <v>2</v>
      </c>
      <c r="S374" t="s">
        <v>4</v>
      </c>
      <c r="T374" t="s">
        <v>21</v>
      </c>
      <c r="U374" s="17">
        <v>3</v>
      </c>
      <c r="V374" s="17" t="str" cm="1">
        <f t="array" ref="V374">_xlfn.IFS(U374=0,"Prenovato",U374=1,"Novato",U374=2,"Principiante avanzado",U374=3,"Competente",U374=4,"Proficiente",U374=5,"Master")</f>
        <v>Competente</v>
      </c>
      <c r="W374" s="17">
        <v>3</v>
      </c>
      <c r="X374" s="17" t="str" cm="1">
        <f t="array" ref="X374">_xlfn.IFS(W374=0,"No evidenciado",W374=1,"Novato",W374=2,"Principiante avanzado",W374=3,"Competente",W374=4,"Proficiente",W374=5,"Master")</f>
        <v>Competente</v>
      </c>
      <c r="Y374" s="17">
        <v>3</v>
      </c>
      <c r="Z374" s="17" t="str" cm="1">
        <f t="array" ref="Z374">_xlfn.IFS(Y374=0,"No evidenciado",Y374=1,"Novato",Y374=2,"Principiante avanzado",Y374=3,"Competente",Y374=4,"Proficiente",Y374=5,"Master")</f>
        <v>Competente</v>
      </c>
      <c r="AA374" s="17">
        <v>3</v>
      </c>
      <c r="AB374" s="17" t="str" cm="1">
        <f t="array" ref="AB374">_xlfn.IFS(AA374=0,"No evidenciado",AA374=1,"Novato",AA374=2,"Principiante avanzado",AA374=3,"Competente",AA374=4,"Proficiente",AA374=5,"Master")</f>
        <v>Competente</v>
      </c>
      <c r="AC374" s="17">
        <v>3</v>
      </c>
      <c r="AD374" s="17" t="str" cm="1">
        <f t="array" ref="AD374">_xlfn.IFS(AC374=0,"Prenovato",AC374=1,"Novato",AC374=2,"Principiante avanzado",AC374=3,"Competente",AC374=4,"Proficiente",AC374=5,"Master")</f>
        <v>Competente</v>
      </c>
      <c r="AE374" s="17" t="s">
        <v>344</v>
      </c>
    </row>
    <row r="375" spans="1:31" x14ac:dyDescent="0.25">
      <c r="A375" t="s">
        <v>281</v>
      </c>
      <c r="B375" t="s">
        <v>288</v>
      </c>
      <c r="C375" t="s">
        <v>185</v>
      </c>
      <c r="D375" t="s">
        <v>223</v>
      </c>
      <c r="E375" t="s">
        <v>302</v>
      </c>
      <c r="F375" t="s">
        <v>319</v>
      </c>
      <c r="G375" t="s">
        <v>335</v>
      </c>
      <c r="H375" s="4"/>
      <c r="I375" s="1">
        <f t="shared" ca="1" si="24"/>
        <v>1483</v>
      </c>
      <c r="J375" s="1" t="str">
        <f t="shared" ca="1" si="25"/>
        <v>3. Mayor a 6 meses</v>
      </c>
      <c r="K375" t="str">
        <f t="shared" si="26"/>
        <v>NO</v>
      </c>
      <c r="L375" t="s">
        <v>186</v>
      </c>
      <c r="M375" t="s">
        <v>168</v>
      </c>
      <c r="N375" t="s">
        <v>188</v>
      </c>
      <c r="O375" t="s">
        <v>188</v>
      </c>
      <c r="P375" t="str">
        <f t="shared" si="27"/>
        <v>JESUS BRAYAN CHAVEZ OLORTEGUIBase de datos No-SQLEVALUACION ANTERIOR</v>
      </c>
      <c r="Q375" t="str">
        <f>BASE[[#This Row],[NombresCalificado]]&amp;BASE[[#This Row],[TipoEvaluacion]]</f>
        <v>JESUS BRAYAN CHAVEZ OLORTEGUIEVALUACION ANTERIOR</v>
      </c>
      <c r="R375">
        <v>3</v>
      </c>
      <c r="S375" t="s">
        <v>5</v>
      </c>
      <c r="T375" t="s">
        <v>21</v>
      </c>
      <c r="U375" s="17">
        <v>3</v>
      </c>
      <c r="V375" s="17" t="str" cm="1">
        <f t="array" ref="V375">_xlfn.IFS(U375=0,"Prenovato",U375=1,"Novato",U375=2,"Principiante avanzado",U375=3,"Competente",U375=4,"Proficiente",U375=5,"Master")</f>
        <v>Competente</v>
      </c>
      <c r="W375" s="17">
        <v>3</v>
      </c>
      <c r="X375" s="17" t="str" cm="1">
        <f t="array" ref="X375">_xlfn.IFS(W375=0,"No evidenciado",W375=1,"Novato",W375=2,"Principiante avanzado",W375=3,"Competente",W375=4,"Proficiente",W375=5,"Master")</f>
        <v>Competente</v>
      </c>
      <c r="Y375" s="17">
        <v>3</v>
      </c>
      <c r="Z375" s="17" t="str" cm="1">
        <f t="array" ref="Z375">_xlfn.IFS(Y375=0,"No evidenciado",Y375=1,"Novato",Y375=2,"Principiante avanzado",Y375=3,"Competente",Y375=4,"Proficiente",Y375=5,"Master")</f>
        <v>Competente</v>
      </c>
      <c r="AA375" s="17">
        <v>3</v>
      </c>
      <c r="AB375" s="17" t="str" cm="1">
        <f t="array" ref="AB375">_xlfn.IFS(AA375=0,"No evidenciado",AA375=1,"Novato",AA375=2,"Principiante avanzado",AA375=3,"Competente",AA375=4,"Proficiente",AA375=5,"Master")</f>
        <v>Competente</v>
      </c>
      <c r="AC375" s="17">
        <v>3</v>
      </c>
      <c r="AD375" s="17" t="str" cm="1">
        <f t="array" ref="AD375">_xlfn.IFS(AC375=0,"Prenovato",AC375=1,"Novato",AC375=2,"Principiante avanzado",AC375=3,"Competente",AC375=4,"Proficiente",AC375=5,"Master")</f>
        <v>Competente</v>
      </c>
      <c r="AE375" s="17" t="s">
        <v>344</v>
      </c>
    </row>
    <row r="376" spans="1:31" x14ac:dyDescent="0.25">
      <c r="A376" t="s">
        <v>282</v>
      </c>
      <c r="B376" t="s">
        <v>289</v>
      </c>
      <c r="C376" t="s">
        <v>185</v>
      </c>
      <c r="D376" t="s">
        <v>223</v>
      </c>
      <c r="E376" t="s">
        <v>303</v>
      </c>
      <c r="F376" t="s">
        <v>320</v>
      </c>
      <c r="G376" t="s">
        <v>336</v>
      </c>
      <c r="H376" s="4"/>
      <c r="I376" s="1">
        <f t="shared" ca="1" si="24"/>
        <v>1483</v>
      </c>
      <c r="J376" s="1" t="str">
        <f t="shared" ca="1" si="25"/>
        <v>3. Mayor a 6 meses</v>
      </c>
      <c r="K376" t="str">
        <f t="shared" si="26"/>
        <v>NO</v>
      </c>
      <c r="L376" t="s">
        <v>186</v>
      </c>
      <c r="M376" t="s">
        <v>57</v>
      </c>
      <c r="N376" t="s">
        <v>29</v>
      </c>
      <c r="O376" t="s">
        <v>29</v>
      </c>
      <c r="P376" t="str">
        <f t="shared" si="27"/>
        <v>MIGUEL ANGEL CONCEPCION TIZAProgramaciónEVALUACION ANTERIOR</v>
      </c>
      <c r="Q376" t="str">
        <f>BASE[[#This Row],[NombresCalificado]]&amp;BASE[[#This Row],[TipoEvaluacion]]</f>
        <v>MIGUEL ANGEL CONCEPCION TIZAEVALUACION ANTERIOR</v>
      </c>
      <c r="R376">
        <v>3</v>
      </c>
      <c r="S376" t="s">
        <v>5</v>
      </c>
      <c r="T376" t="s">
        <v>21</v>
      </c>
      <c r="U376" s="17">
        <v>2</v>
      </c>
      <c r="V376" s="17" t="str" cm="1">
        <f t="array" ref="V376">_xlfn.IFS(U376=0,"Prenovato",U376=1,"Novato",U376=2,"Principiante avanzado",U376=3,"Competente",U376=4,"Proficiente",U376=5,"Master")</f>
        <v>Principiante avanzado</v>
      </c>
      <c r="W376" s="17">
        <v>3</v>
      </c>
      <c r="X376" s="17" t="str" cm="1">
        <f t="array" ref="X376">_xlfn.IFS(W376=0,"No evidenciado",W376=1,"Novato",W376=2,"Principiante avanzado",W376=3,"Competente",W376=4,"Proficiente",W376=5,"Master")</f>
        <v>Competente</v>
      </c>
      <c r="Y376" s="17">
        <v>3</v>
      </c>
      <c r="Z376" s="17" t="str" cm="1">
        <f t="array" ref="Z376">_xlfn.IFS(Y376=0,"No evidenciado",Y376=1,"Novato",Y376=2,"Principiante avanzado",Y376=3,"Competente",Y376=4,"Proficiente",Y376=5,"Master")</f>
        <v>Competente</v>
      </c>
      <c r="AA376" s="17">
        <v>3</v>
      </c>
      <c r="AB376" s="17" t="str" cm="1">
        <f t="array" ref="AB376">_xlfn.IFS(AA376=0,"No evidenciado",AA376=1,"Novato",AA376=2,"Principiante avanzado",AA376=3,"Competente",AA376=4,"Proficiente",AA376=5,"Master")</f>
        <v>Competente</v>
      </c>
      <c r="AC376" s="17">
        <v>2</v>
      </c>
      <c r="AD376" s="17" t="str" cm="1">
        <f t="array" ref="AD376">_xlfn.IFS(AC376=0,"Prenovato",AC376=1,"Novato",AC376=2,"Principiante avanzado",AC376=3,"Competente",AC376=4,"Proficiente",AC376=5,"Master")</f>
        <v>Principiante avanzado</v>
      </c>
      <c r="AE376" s="17" t="s">
        <v>344</v>
      </c>
    </row>
    <row r="377" spans="1:31" x14ac:dyDescent="0.25">
      <c r="A377" t="s">
        <v>282</v>
      </c>
      <c r="B377" t="s">
        <v>289</v>
      </c>
      <c r="C377" t="s">
        <v>185</v>
      </c>
      <c r="D377" t="s">
        <v>223</v>
      </c>
      <c r="E377" t="s">
        <v>303</v>
      </c>
      <c r="F377" t="s">
        <v>320</v>
      </c>
      <c r="G377" t="s">
        <v>336</v>
      </c>
      <c r="H377" s="4"/>
      <c r="I377" s="1">
        <f t="shared" ca="1" si="24"/>
        <v>1483</v>
      </c>
      <c r="J377" s="1" t="str">
        <f t="shared" ca="1" si="25"/>
        <v>3. Mayor a 6 meses</v>
      </c>
      <c r="K377" t="str">
        <f t="shared" si="26"/>
        <v>NO</v>
      </c>
      <c r="L377" t="s">
        <v>186</v>
      </c>
      <c r="M377" t="s">
        <v>265</v>
      </c>
      <c r="N377" t="s">
        <v>29</v>
      </c>
      <c r="O377" t="s">
        <v>29</v>
      </c>
      <c r="P377" t="str">
        <f t="shared" si="27"/>
        <v>MIGUEL ANGEL CONCEPCION TIZAJavaEVALUACION ANTERIOR</v>
      </c>
      <c r="Q377" t="str">
        <f>BASE[[#This Row],[NombresCalificado]]&amp;BASE[[#This Row],[TipoEvaluacion]]</f>
        <v>MIGUEL ANGEL CONCEPCION TIZAEVALUACION ANTERIOR</v>
      </c>
      <c r="R377">
        <v>3</v>
      </c>
      <c r="S377" t="s">
        <v>5</v>
      </c>
      <c r="T377" t="s">
        <v>21</v>
      </c>
      <c r="U377" s="17">
        <v>2</v>
      </c>
      <c r="V377" s="17" t="str" cm="1">
        <f t="array" ref="V377">_xlfn.IFS(U377=0,"Prenovato",U377=1,"Novato",U377=2,"Principiante avanzado",U377=3,"Competente",U377=4,"Proficiente",U377=5,"Master")</f>
        <v>Principiante avanzado</v>
      </c>
      <c r="W377" s="17">
        <v>3</v>
      </c>
      <c r="X377" s="17" t="str" cm="1">
        <f t="array" ref="X377">_xlfn.IFS(W377=0,"No evidenciado",W377=1,"Novato",W377=2,"Principiante avanzado",W377=3,"Competente",W377=4,"Proficiente",W377=5,"Master")</f>
        <v>Competente</v>
      </c>
      <c r="Y377" s="17">
        <v>3</v>
      </c>
      <c r="Z377" s="17" t="str" cm="1">
        <f t="array" ref="Z377">_xlfn.IFS(Y377=0,"No evidenciado",Y377=1,"Novato",Y377=2,"Principiante avanzado",Y377=3,"Competente",Y377=4,"Proficiente",Y377=5,"Master")</f>
        <v>Competente</v>
      </c>
      <c r="AA377" s="17">
        <v>3</v>
      </c>
      <c r="AB377" s="17" t="str" cm="1">
        <f t="array" ref="AB377">_xlfn.IFS(AA377=0,"No evidenciado",AA377=1,"Novato",AA377=2,"Principiante avanzado",AA377=3,"Competente",AA377=4,"Proficiente",AA377=5,"Master")</f>
        <v>Competente</v>
      </c>
      <c r="AC377" s="17">
        <v>2</v>
      </c>
      <c r="AD377" s="17" t="str" cm="1">
        <f t="array" ref="AD377">_xlfn.IFS(AC377=0,"Prenovato",AC377=1,"Novato",AC377=2,"Principiante avanzado",AC377=3,"Competente",AC377=4,"Proficiente",AC377=5,"Master")</f>
        <v>Principiante avanzado</v>
      </c>
      <c r="AE377" s="17" t="s">
        <v>344</v>
      </c>
    </row>
    <row r="378" spans="1:31" x14ac:dyDescent="0.25">
      <c r="A378" t="s">
        <v>282</v>
      </c>
      <c r="B378" t="s">
        <v>289</v>
      </c>
      <c r="C378" t="s">
        <v>185</v>
      </c>
      <c r="D378" t="s">
        <v>223</v>
      </c>
      <c r="E378" t="s">
        <v>303</v>
      </c>
      <c r="F378" t="s">
        <v>320</v>
      </c>
      <c r="G378" t="s">
        <v>336</v>
      </c>
      <c r="H378" s="4"/>
      <c r="I378" s="1">
        <f t="shared" ca="1" si="24"/>
        <v>1483</v>
      </c>
      <c r="J378" s="1" t="str">
        <f t="shared" ca="1" si="25"/>
        <v>3. Mayor a 6 meses</v>
      </c>
      <c r="K378" t="str">
        <f t="shared" si="26"/>
        <v>NO</v>
      </c>
      <c r="L378" t="s">
        <v>186</v>
      </c>
      <c r="M378" t="s">
        <v>266</v>
      </c>
      <c r="N378" t="s">
        <v>29</v>
      </c>
      <c r="O378" t="s">
        <v>29</v>
      </c>
      <c r="P378" t="str">
        <f t="shared" si="27"/>
        <v>MIGUEL ANGEL CONCEPCION TIZADiseño de patronesEVALUACION ANTERIOR</v>
      </c>
      <c r="Q378" t="str">
        <f>BASE[[#This Row],[NombresCalificado]]&amp;BASE[[#This Row],[TipoEvaluacion]]</f>
        <v>MIGUEL ANGEL CONCEPCION TIZAEVALUACION ANTERIOR</v>
      </c>
      <c r="R378">
        <v>2</v>
      </c>
      <c r="S378" t="s">
        <v>4</v>
      </c>
      <c r="T378" t="s">
        <v>21</v>
      </c>
      <c r="U378" s="17">
        <v>2</v>
      </c>
      <c r="V378" s="17" t="str" cm="1">
        <f t="array" ref="V378">_xlfn.IFS(U378=0,"Prenovato",U378=1,"Novato",U378=2,"Principiante avanzado",U378=3,"Competente",U378=4,"Proficiente",U378=5,"Master")</f>
        <v>Principiante avanzado</v>
      </c>
      <c r="W378" s="17">
        <v>3</v>
      </c>
      <c r="X378" s="17" t="str" cm="1">
        <f t="array" ref="X378">_xlfn.IFS(W378=0,"No evidenciado",W378=1,"Novato",W378=2,"Principiante avanzado",W378=3,"Competente",W378=4,"Proficiente",W378=5,"Master")</f>
        <v>Competente</v>
      </c>
      <c r="Y378" s="17">
        <v>3</v>
      </c>
      <c r="Z378" s="17" t="str" cm="1">
        <f t="array" ref="Z378">_xlfn.IFS(Y378=0,"No evidenciado",Y378=1,"Novato",Y378=2,"Principiante avanzado",Y378=3,"Competente",Y378=4,"Proficiente",Y378=5,"Master")</f>
        <v>Competente</v>
      </c>
      <c r="AA378" s="17">
        <v>3</v>
      </c>
      <c r="AB378" s="17" t="str" cm="1">
        <f t="array" ref="AB378">_xlfn.IFS(AA378=0,"No evidenciado",AA378=1,"Novato",AA378=2,"Principiante avanzado",AA378=3,"Competente",AA378=4,"Proficiente",AA378=5,"Master")</f>
        <v>Competente</v>
      </c>
      <c r="AC378" s="17">
        <v>2</v>
      </c>
      <c r="AD378" s="17" t="str" cm="1">
        <f t="array" ref="AD378">_xlfn.IFS(AC378=0,"Prenovato",AC378=1,"Novato",AC378=2,"Principiante avanzado",AC378=3,"Competente",AC378=4,"Proficiente",AC378=5,"Master")</f>
        <v>Principiante avanzado</v>
      </c>
      <c r="AE378" s="17" t="s">
        <v>344</v>
      </c>
    </row>
    <row r="379" spans="1:31" x14ac:dyDescent="0.25">
      <c r="A379" t="s">
        <v>282</v>
      </c>
      <c r="B379" t="s">
        <v>289</v>
      </c>
      <c r="C379" t="s">
        <v>185</v>
      </c>
      <c r="D379" t="s">
        <v>223</v>
      </c>
      <c r="E379" t="s">
        <v>303</v>
      </c>
      <c r="F379" t="s">
        <v>320</v>
      </c>
      <c r="G379" t="s">
        <v>336</v>
      </c>
      <c r="H379" s="4"/>
      <c r="I379" s="1">
        <f t="shared" ca="1" si="24"/>
        <v>1483</v>
      </c>
      <c r="J379" s="1" t="str">
        <f t="shared" ca="1" si="25"/>
        <v>3. Mayor a 6 meses</v>
      </c>
      <c r="K379" t="str">
        <f t="shared" si="26"/>
        <v>NO</v>
      </c>
      <c r="L379" t="s">
        <v>186</v>
      </c>
      <c r="M379" t="s">
        <v>270</v>
      </c>
      <c r="N379" t="s">
        <v>188</v>
      </c>
      <c r="O379" t="s">
        <v>188</v>
      </c>
      <c r="P379" t="str">
        <f t="shared" si="27"/>
        <v>MIGUEL ANGEL CONCEPCION TIZAArquitectura de soluciónEVALUACION ANTERIOR</v>
      </c>
      <c r="Q379" t="str">
        <f>BASE[[#This Row],[NombresCalificado]]&amp;BASE[[#This Row],[TipoEvaluacion]]</f>
        <v>MIGUEL ANGEL CONCEPCION TIZAEVALUACION ANTERIOR</v>
      </c>
      <c r="R379">
        <v>3</v>
      </c>
      <c r="S379" t="s">
        <v>5</v>
      </c>
      <c r="T379" t="s">
        <v>21</v>
      </c>
      <c r="U379" s="17">
        <v>2</v>
      </c>
      <c r="V379" s="17" t="str" cm="1">
        <f t="array" ref="V379">_xlfn.IFS(U379=0,"Prenovato",U379=1,"Novato",U379=2,"Principiante avanzado",U379=3,"Competente",U379=4,"Proficiente",U379=5,"Master")</f>
        <v>Principiante avanzado</v>
      </c>
      <c r="W379" s="17">
        <v>3</v>
      </c>
      <c r="X379" s="17" t="str" cm="1">
        <f t="array" ref="X379">_xlfn.IFS(W379=0,"No evidenciado",W379=1,"Novato",W379=2,"Principiante avanzado",W379=3,"Competente",W379=4,"Proficiente",W379=5,"Master")</f>
        <v>Competente</v>
      </c>
      <c r="Y379" s="17">
        <v>3</v>
      </c>
      <c r="Z379" s="17" t="str" cm="1">
        <f t="array" ref="Z379">_xlfn.IFS(Y379=0,"No evidenciado",Y379=1,"Novato",Y379=2,"Principiante avanzado",Y379=3,"Competente",Y379=4,"Proficiente",Y379=5,"Master")</f>
        <v>Competente</v>
      </c>
      <c r="AA379" s="17">
        <v>3</v>
      </c>
      <c r="AB379" s="17" t="str" cm="1">
        <f t="array" ref="AB379">_xlfn.IFS(AA379=0,"No evidenciado",AA379=1,"Novato",AA379=2,"Principiante avanzado",AA379=3,"Competente",AA379=4,"Proficiente",AA379=5,"Master")</f>
        <v>Competente</v>
      </c>
      <c r="AC379" s="17">
        <v>2</v>
      </c>
      <c r="AD379" s="17" t="str" cm="1">
        <f t="array" ref="AD379">_xlfn.IFS(AC379=0,"Prenovato",AC379=1,"Novato",AC379=2,"Principiante avanzado",AC379=3,"Competente",AC379=4,"Proficiente",AC379=5,"Master")</f>
        <v>Principiante avanzado</v>
      </c>
      <c r="AE379" s="17" t="s">
        <v>344</v>
      </c>
    </row>
    <row r="380" spans="1:31" x14ac:dyDescent="0.25">
      <c r="A380" t="s">
        <v>282</v>
      </c>
      <c r="B380" t="s">
        <v>289</v>
      </c>
      <c r="C380" t="s">
        <v>185</v>
      </c>
      <c r="D380" t="s">
        <v>223</v>
      </c>
      <c r="E380" t="s">
        <v>303</v>
      </c>
      <c r="F380" t="s">
        <v>320</v>
      </c>
      <c r="G380" t="s">
        <v>336</v>
      </c>
      <c r="H380" s="4"/>
      <c r="I380" s="1">
        <f t="shared" ca="1" si="24"/>
        <v>1483</v>
      </c>
      <c r="J380" s="1" t="str">
        <f t="shared" ca="1" si="25"/>
        <v>3. Mayor a 6 meses</v>
      </c>
      <c r="K380" t="str">
        <f t="shared" si="26"/>
        <v>NO</v>
      </c>
      <c r="L380" t="s">
        <v>186</v>
      </c>
      <c r="M380" t="s">
        <v>194</v>
      </c>
      <c r="N380" t="s">
        <v>187</v>
      </c>
      <c r="O380" t="s">
        <v>188</v>
      </c>
      <c r="P380" t="str">
        <f t="shared" si="27"/>
        <v>MIGUEL ANGEL CONCEPCION TIZAIntegración de sistemasEVALUACION ANTERIOR</v>
      </c>
      <c r="Q380" t="str">
        <f>BASE[[#This Row],[NombresCalificado]]&amp;BASE[[#This Row],[TipoEvaluacion]]</f>
        <v>MIGUEL ANGEL CONCEPCION TIZAEVALUACION ANTERIOR</v>
      </c>
      <c r="R380">
        <v>2</v>
      </c>
      <c r="S380" t="s">
        <v>4</v>
      </c>
      <c r="T380" t="s">
        <v>21</v>
      </c>
      <c r="U380" s="17">
        <v>2</v>
      </c>
      <c r="V380" s="17" t="str" cm="1">
        <f t="array" ref="V380">_xlfn.IFS(U380=0,"Prenovato",U380=1,"Novato",U380=2,"Principiante avanzado",U380=3,"Competente",U380=4,"Proficiente",U380=5,"Master")</f>
        <v>Principiante avanzado</v>
      </c>
      <c r="W380" s="17">
        <v>3</v>
      </c>
      <c r="X380" s="17" t="str" cm="1">
        <f t="array" ref="X380">_xlfn.IFS(W380=0,"No evidenciado",W380=1,"Novato",W380=2,"Principiante avanzado",W380=3,"Competente",W380=4,"Proficiente",W380=5,"Master")</f>
        <v>Competente</v>
      </c>
      <c r="Y380" s="17">
        <v>3</v>
      </c>
      <c r="Z380" s="17" t="str" cm="1">
        <f t="array" ref="Z380">_xlfn.IFS(Y380=0,"No evidenciado",Y380=1,"Novato",Y380=2,"Principiante avanzado",Y380=3,"Competente",Y380=4,"Proficiente",Y380=5,"Master")</f>
        <v>Competente</v>
      </c>
      <c r="AA380" s="17">
        <v>3</v>
      </c>
      <c r="AB380" s="17" t="str" cm="1">
        <f t="array" ref="AB380">_xlfn.IFS(AA380=0,"No evidenciado",AA380=1,"Novato",AA380=2,"Principiante avanzado",AA380=3,"Competente",AA380=4,"Proficiente",AA380=5,"Master")</f>
        <v>Competente</v>
      </c>
      <c r="AC380" s="17">
        <v>2</v>
      </c>
      <c r="AD380" s="17" t="str" cm="1">
        <f t="array" ref="AD380">_xlfn.IFS(AC380=0,"Prenovato",AC380=1,"Novato",AC380=2,"Principiante avanzado",AC380=3,"Competente",AC380=4,"Proficiente",AC380=5,"Master")</f>
        <v>Principiante avanzado</v>
      </c>
      <c r="AE380" s="17" t="s">
        <v>344</v>
      </c>
    </row>
    <row r="381" spans="1:31" x14ac:dyDescent="0.25">
      <c r="A381" t="s">
        <v>282</v>
      </c>
      <c r="B381" t="s">
        <v>289</v>
      </c>
      <c r="C381" t="s">
        <v>185</v>
      </c>
      <c r="D381" t="s">
        <v>223</v>
      </c>
      <c r="E381" t="s">
        <v>303</v>
      </c>
      <c r="F381" t="s">
        <v>320</v>
      </c>
      <c r="G381" t="s">
        <v>336</v>
      </c>
      <c r="H381" s="4"/>
      <c r="I381" s="1">
        <f t="shared" ca="1" si="24"/>
        <v>1483</v>
      </c>
      <c r="J381" s="1" t="str">
        <f t="shared" ca="1" si="25"/>
        <v>3. Mayor a 6 meses</v>
      </c>
      <c r="K381" t="str">
        <f t="shared" si="26"/>
        <v>NO</v>
      </c>
      <c r="L381" t="s">
        <v>186</v>
      </c>
      <c r="M381" t="s">
        <v>271</v>
      </c>
      <c r="N381" t="s">
        <v>187</v>
      </c>
      <c r="O381" t="s">
        <v>188</v>
      </c>
      <c r="P381" t="str">
        <f t="shared" si="27"/>
        <v>MIGUEL ANGEL CONCEPCION TIZACloudEVALUACION ANTERIOR</v>
      </c>
      <c r="Q381" t="str">
        <f>BASE[[#This Row],[NombresCalificado]]&amp;BASE[[#This Row],[TipoEvaluacion]]</f>
        <v>MIGUEL ANGEL CONCEPCION TIZAEVALUACION ANTERIOR</v>
      </c>
      <c r="R381">
        <v>2</v>
      </c>
      <c r="S381" t="s">
        <v>4</v>
      </c>
      <c r="T381" t="s">
        <v>21</v>
      </c>
      <c r="U381" s="17">
        <v>2</v>
      </c>
      <c r="V381" s="17" t="str" cm="1">
        <f t="array" ref="V381">_xlfn.IFS(U381=0,"Prenovato",U381=1,"Novato",U381=2,"Principiante avanzado",U381=3,"Competente",U381=4,"Proficiente",U381=5,"Master")</f>
        <v>Principiante avanzado</v>
      </c>
      <c r="W381" s="17">
        <v>3</v>
      </c>
      <c r="X381" s="17" t="str" cm="1">
        <f t="array" ref="X381">_xlfn.IFS(W381=0,"No evidenciado",W381=1,"Novato",W381=2,"Principiante avanzado",W381=3,"Competente",W381=4,"Proficiente",W381=5,"Master")</f>
        <v>Competente</v>
      </c>
      <c r="Y381" s="17">
        <v>3</v>
      </c>
      <c r="Z381" s="17" t="str" cm="1">
        <f t="array" ref="Z381">_xlfn.IFS(Y381=0,"No evidenciado",Y381=1,"Novato",Y381=2,"Principiante avanzado",Y381=3,"Competente",Y381=4,"Proficiente",Y381=5,"Master")</f>
        <v>Competente</v>
      </c>
      <c r="AA381" s="17">
        <v>3</v>
      </c>
      <c r="AB381" s="17" t="str" cm="1">
        <f t="array" ref="AB381">_xlfn.IFS(AA381=0,"No evidenciado",AA381=1,"Novato",AA381=2,"Principiante avanzado",AA381=3,"Competente",AA381=4,"Proficiente",AA381=5,"Master")</f>
        <v>Competente</v>
      </c>
      <c r="AC381" s="17">
        <v>2</v>
      </c>
      <c r="AD381" s="17" t="str" cm="1">
        <f t="array" ref="AD381">_xlfn.IFS(AC381=0,"Prenovato",AC381=1,"Novato",AC381=2,"Principiante avanzado",AC381=3,"Competente",AC381=4,"Proficiente",AC381=5,"Master")</f>
        <v>Principiante avanzado</v>
      </c>
      <c r="AE381" s="17" t="s">
        <v>344</v>
      </c>
    </row>
    <row r="382" spans="1:31" x14ac:dyDescent="0.25">
      <c r="A382" t="s">
        <v>282</v>
      </c>
      <c r="B382" t="s">
        <v>289</v>
      </c>
      <c r="C382" t="s">
        <v>185</v>
      </c>
      <c r="D382" t="s">
        <v>223</v>
      </c>
      <c r="E382" t="s">
        <v>303</v>
      </c>
      <c r="F382" t="s">
        <v>320</v>
      </c>
      <c r="G382" t="s">
        <v>336</v>
      </c>
      <c r="H382" s="4"/>
      <c r="I382" s="1">
        <f t="shared" ca="1" si="24"/>
        <v>1483</v>
      </c>
      <c r="J382" s="1" t="str">
        <f t="shared" ca="1" si="25"/>
        <v>3. Mayor a 6 meses</v>
      </c>
      <c r="K382" t="str">
        <f t="shared" si="26"/>
        <v>NO</v>
      </c>
      <c r="L382" t="s">
        <v>186</v>
      </c>
      <c r="M382" t="s">
        <v>193</v>
      </c>
      <c r="N382" t="s">
        <v>29</v>
      </c>
      <c r="O382" t="s">
        <v>29</v>
      </c>
      <c r="P382" t="str">
        <f t="shared" si="27"/>
        <v>MIGUEL ANGEL CONCEPCION TIZAPruebas para desarrolladoresEVALUACION ANTERIOR</v>
      </c>
      <c r="Q382" t="str">
        <f>BASE[[#This Row],[NombresCalificado]]&amp;BASE[[#This Row],[TipoEvaluacion]]</f>
        <v>MIGUEL ANGEL CONCEPCION TIZAEVALUACION ANTERIOR</v>
      </c>
      <c r="R382">
        <v>2</v>
      </c>
      <c r="S382" t="s">
        <v>4</v>
      </c>
      <c r="T382" t="s">
        <v>21</v>
      </c>
      <c r="U382" s="17">
        <v>2</v>
      </c>
      <c r="V382" s="17" t="str" cm="1">
        <f t="array" ref="V382">_xlfn.IFS(U382=0,"Prenovato",U382=1,"Novato",U382=2,"Principiante avanzado",U382=3,"Competente",U382=4,"Proficiente",U382=5,"Master")</f>
        <v>Principiante avanzado</v>
      </c>
      <c r="W382" s="17">
        <v>3</v>
      </c>
      <c r="X382" s="17" t="str" cm="1">
        <f t="array" ref="X382">_xlfn.IFS(W382=0,"No evidenciado",W382=1,"Novato",W382=2,"Principiante avanzado",W382=3,"Competente",W382=4,"Proficiente",W382=5,"Master")</f>
        <v>Competente</v>
      </c>
      <c r="Y382" s="17">
        <v>3</v>
      </c>
      <c r="Z382" s="17" t="str" cm="1">
        <f t="array" ref="Z382">_xlfn.IFS(Y382=0,"No evidenciado",Y382=1,"Novato",Y382=2,"Principiante avanzado",Y382=3,"Competente",Y382=4,"Proficiente",Y382=5,"Master")</f>
        <v>Competente</v>
      </c>
      <c r="AA382" s="17">
        <v>3</v>
      </c>
      <c r="AB382" s="17" t="str" cm="1">
        <f t="array" ref="AB382">_xlfn.IFS(AA382=0,"No evidenciado",AA382=1,"Novato",AA382=2,"Principiante avanzado",AA382=3,"Competente",AA382=4,"Proficiente",AA382=5,"Master")</f>
        <v>Competente</v>
      </c>
      <c r="AC382" s="17">
        <v>2</v>
      </c>
      <c r="AD382" s="17" t="str" cm="1">
        <f t="array" ref="AD382">_xlfn.IFS(AC382=0,"Prenovato",AC382=1,"Novato",AC382=2,"Principiante avanzado",AC382=3,"Competente",AC382=4,"Proficiente",AC382=5,"Master")</f>
        <v>Principiante avanzado</v>
      </c>
      <c r="AE382" s="17" t="s">
        <v>344</v>
      </c>
    </row>
    <row r="383" spans="1:31" x14ac:dyDescent="0.25">
      <c r="A383" t="s">
        <v>282</v>
      </c>
      <c r="B383" t="s">
        <v>289</v>
      </c>
      <c r="C383" t="s">
        <v>185</v>
      </c>
      <c r="D383" t="s">
        <v>223</v>
      </c>
      <c r="E383" t="s">
        <v>303</v>
      </c>
      <c r="F383" t="s">
        <v>320</v>
      </c>
      <c r="G383" t="s">
        <v>336</v>
      </c>
      <c r="H383" s="4"/>
      <c r="I383" s="1">
        <f t="shared" ca="1" si="24"/>
        <v>1483</v>
      </c>
      <c r="J383" s="1" t="str">
        <f t="shared" ca="1" si="25"/>
        <v>3. Mayor a 6 meses</v>
      </c>
      <c r="K383" t="str">
        <f t="shared" si="26"/>
        <v>NO</v>
      </c>
      <c r="L383" t="s">
        <v>186</v>
      </c>
      <c r="M383" t="s">
        <v>268</v>
      </c>
      <c r="N383" t="s">
        <v>188</v>
      </c>
      <c r="O383" t="s">
        <v>188</v>
      </c>
      <c r="P383" t="str">
        <f t="shared" si="27"/>
        <v>MIGUEL ANGEL CONCEPCION TIZAGobernanza de TIEVALUACION ANTERIOR</v>
      </c>
      <c r="Q383" t="str">
        <f>BASE[[#This Row],[NombresCalificado]]&amp;BASE[[#This Row],[TipoEvaluacion]]</f>
        <v>MIGUEL ANGEL CONCEPCION TIZAEVALUACION ANTERIOR</v>
      </c>
      <c r="R383">
        <v>0</v>
      </c>
      <c r="S383" t="s">
        <v>195</v>
      </c>
      <c r="T383" t="s">
        <v>21</v>
      </c>
      <c r="U383" s="17">
        <v>2</v>
      </c>
      <c r="V383" s="17" t="str" cm="1">
        <f t="array" ref="V383">_xlfn.IFS(U383=0,"Prenovato",U383=1,"Novato",U383=2,"Principiante avanzado",U383=3,"Competente",U383=4,"Proficiente",U383=5,"Master")</f>
        <v>Principiante avanzado</v>
      </c>
      <c r="W383" s="17">
        <v>3</v>
      </c>
      <c r="X383" s="17" t="str" cm="1">
        <f t="array" ref="X383">_xlfn.IFS(W383=0,"No evidenciado",W383=1,"Novato",W383=2,"Principiante avanzado",W383=3,"Competente",W383=4,"Proficiente",W383=5,"Master")</f>
        <v>Competente</v>
      </c>
      <c r="Y383" s="17">
        <v>3</v>
      </c>
      <c r="Z383" s="17" t="str" cm="1">
        <f t="array" ref="Z383">_xlfn.IFS(Y383=0,"No evidenciado",Y383=1,"Novato",Y383=2,"Principiante avanzado",Y383=3,"Competente",Y383=4,"Proficiente",Y383=5,"Master")</f>
        <v>Competente</v>
      </c>
      <c r="AA383" s="17">
        <v>3</v>
      </c>
      <c r="AB383" s="17" t="str" cm="1">
        <f t="array" ref="AB383">_xlfn.IFS(AA383=0,"No evidenciado",AA383=1,"Novato",AA383=2,"Principiante avanzado",AA383=3,"Competente",AA383=4,"Proficiente",AA383=5,"Master")</f>
        <v>Competente</v>
      </c>
      <c r="AC383" s="17">
        <v>2</v>
      </c>
      <c r="AD383" s="17" t="str" cm="1">
        <f t="array" ref="AD383">_xlfn.IFS(AC383=0,"Prenovato",AC383=1,"Novato",AC383=2,"Principiante avanzado",AC383=3,"Competente",AC383=4,"Proficiente",AC383=5,"Master")</f>
        <v>Principiante avanzado</v>
      </c>
      <c r="AE383" s="17" t="s">
        <v>344</v>
      </c>
    </row>
    <row r="384" spans="1:31" x14ac:dyDescent="0.25">
      <c r="A384" t="s">
        <v>282</v>
      </c>
      <c r="B384" t="s">
        <v>289</v>
      </c>
      <c r="C384" t="s">
        <v>185</v>
      </c>
      <c r="D384" t="s">
        <v>223</v>
      </c>
      <c r="E384" t="s">
        <v>303</v>
      </c>
      <c r="F384" t="s">
        <v>320</v>
      </c>
      <c r="G384" t="s">
        <v>336</v>
      </c>
      <c r="H384" s="4"/>
      <c r="I384" s="1">
        <f t="shared" ca="1" si="24"/>
        <v>1483</v>
      </c>
      <c r="J384" s="1" t="str">
        <f t="shared" ca="1" si="25"/>
        <v>3. Mayor a 6 meses</v>
      </c>
      <c r="K384" t="str">
        <f t="shared" si="26"/>
        <v>NO</v>
      </c>
      <c r="L384" t="s">
        <v>186</v>
      </c>
      <c r="M384" t="s">
        <v>192</v>
      </c>
      <c r="N384" t="s">
        <v>188</v>
      </c>
      <c r="O384" t="s">
        <v>188</v>
      </c>
      <c r="P384" t="str">
        <f t="shared" si="27"/>
        <v>MIGUEL ANGEL CONCEPCION TIZASREEVALUACION ANTERIOR</v>
      </c>
      <c r="Q384" t="str">
        <f>BASE[[#This Row],[NombresCalificado]]&amp;BASE[[#This Row],[TipoEvaluacion]]</f>
        <v>MIGUEL ANGEL CONCEPCION TIZAEVALUACION ANTERIOR</v>
      </c>
      <c r="R384">
        <v>2</v>
      </c>
      <c r="S384" t="s">
        <v>4</v>
      </c>
      <c r="T384" t="s">
        <v>21</v>
      </c>
      <c r="U384" s="17">
        <v>2</v>
      </c>
      <c r="V384" s="17" t="str" cm="1">
        <f t="array" ref="V384">_xlfn.IFS(U384=0,"Prenovato",U384=1,"Novato",U384=2,"Principiante avanzado",U384=3,"Competente",U384=4,"Proficiente",U384=5,"Master")</f>
        <v>Principiante avanzado</v>
      </c>
      <c r="W384" s="17">
        <v>3</v>
      </c>
      <c r="X384" s="17" t="str" cm="1">
        <f t="array" ref="X384">_xlfn.IFS(W384=0,"No evidenciado",W384=1,"Novato",W384=2,"Principiante avanzado",W384=3,"Competente",W384=4,"Proficiente",W384=5,"Master")</f>
        <v>Competente</v>
      </c>
      <c r="Y384" s="17">
        <v>3</v>
      </c>
      <c r="Z384" s="17" t="str" cm="1">
        <f t="array" ref="Z384">_xlfn.IFS(Y384=0,"No evidenciado",Y384=1,"Novato",Y384=2,"Principiante avanzado",Y384=3,"Competente",Y384=4,"Proficiente",Y384=5,"Master")</f>
        <v>Competente</v>
      </c>
      <c r="AA384" s="17">
        <v>3</v>
      </c>
      <c r="AB384" s="17" t="str" cm="1">
        <f t="array" ref="AB384">_xlfn.IFS(AA384=0,"No evidenciado",AA384=1,"Novato",AA384=2,"Principiante avanzado",AA384=3,"Competente",AA384=4,"Proficiente",AA384=5,"Master")</f>
        <v>Competente</v>
      </c>
      <c r="AC384" s="17">
        <v>2</v>
      </c>
      <c r="AD384" s="17" t="str" cm="1">
        <f t="array" ref="AD384">_xlfn.IFS(AC384=0,"Prenovato",AC384=1,"Novato",AC384=2,"Principiante avanzado",AC384=3,"Competente",AC384=4,"Proficiente",AC384=5,"Master")</f>
        <v>Principiante avanzado</v>
      </c>
      <c r="AE384" s="17" t="s">
        <v>344</v>
      </c>
    </row>
    <row r="385" spans="1:31" x14ac:dyDescent="0.25">
      <c r="A385" t="s">
        <v>282</v>
      </c>
      <c r="B385" t="s">
        <v>289</v>
      </c>
      <c r="C385" t="s">
        <v>185</v>
      </c>
      <c r="D385" t="s">
        <v>223</v>
      </c>
      <c r="E385" t="s">
        <v>303</v>
      </c>
      <c r="F385" t="s">
        <v>320</v>
      </c>
      <c r="G385" t="s">
        <v>336</v>
      </c>
      <c r="H385" s="4"/>
      <c r="I385" s="1">
        <f t="shared" ca="1" si="24"/>
        <v>1483</v>
      </c>
      <c r="J385" s="1" t="str">
        <f t="shared" ca="1" si="25"/>
        <v>3. Mayor a 6 meses</v>
      </c>
      <c r="K385" t="str">
        <f t="shared" si="26"/>
        <v>NO</v>
      </c>
      <c r="L385" t="s">
        <v>186</v>
      </c>
      <c r="M385" t="s">
        <v>267</v>
      </c>
      <c r="N385" t="s">
        <v>187</v>
      </c>
      <c r="O385" t="s">
        <v>188</v>
      </c>
      <c r="P385" t="str">
        <f t="shared" si="27"/>
        <v>MIGUEL ANGEL CONCEPCION TIZASistemas operativos y redesEVALUACION ANTERIOR</v>
      </c>
      <c r="Q385" t="str">
        <f>BASE[[#This Row],[NombresCalificado]]&amp;BASE[[#This Row],[TipoEvaluacion]]</f>
        <v>MIGUEL ANGEL CONCEPCION TIZAEVALUACION ANTERIOR</v>
      </c>
      <c r="R385">
        <v>2</v>
      </c>
      <c r="S385" t="s">
        <v>4</v>
      </c>
      <c r="T385" t="s">
        <v>21</v>
      </c>
      <c r="U385" s="17">
        <v>2</v>
      </c>
      <c r="V385" s="17" t="str" cm="1">
        <f t="array" ref="V385">_xlfn.IFS(U385=0,"Prenovato",U385=1,"Novato",U385=2,"Principiante avanzado",U385=3,"Competente",U385=4,"Proficiente",U385=5,"Master")</f>
        <v>Principiante avanzado</v>
      </c>
      <c r="W385" s="17">
        <v>3</v>
      </c>
      <c r="X385" s="17" t="str" cm="1">
        <f t="array" ref="X385">_xlfn.IFS(W385=0,"No evidenciado",W385=1,"Novato",W385=2,"Principiante avanzado",W385=3,"Competente",W385=4,"Proficiente",W385=5,"Master")</f>
        <v>Competente</v>
      </c>
      <c r="Y385" s="17">
        <v>3</v>
      </c>
      <c r="Z385" s="17" t="str" cm="1">
        <f t="array" ref="Z385">_xlfn.IFS(Y385=0,"No evidenciado",Y385=1,"Novato",Y385=2,"Principiante avanzado",Y385=3,"Competente",Y385=4,"Proficiente",Y385=5,"Master")</f>
        <v>Competente</v>
      </c>
      <c r="AA385" s="17">
        <v>3</v>
      </c>
      <c r="AB385" s="17" t="str" cm="1">
        <f t="array" ref="AB385">_xlfn.IFS(AA385=0,"No evidenciado",AA385=1,"Novato",AA385=2,"Principiante avanzado",AA385=3,"Competente",AA385=4,"Proficiente",AA385=5,"Master")</f>
        <v>Competente</v>
      </c>
      <c r="AC385" s="17">
        <v>2</v>
      </c>
      <c r="AD385" s="17" t="str" cm="1">
        <f t="array" ref="AD385">_xlfn.IFS(AC385=0,"Prenovato",AC385=1,"Novato",AC385=2,"Principiante avanzado",AC385=3,"Competente",AC385=4,"Proficiente",AC385=5,"Master")</f>
        <v>Principiante avanzado</v>
      </c>
      <c r="AE385" s="17" t="s">
        <v>344</v>
      </c>
    </row>
    <row r="386" spans="1:31" x14ac:dyDescent="0.25">
      <c r="A386" t="s">
        <v>282</v>
      </c>
      <c r="B386" t="s">
        <v>289</v>
      </c>
      <c r="C386" t="s">
        <v>185</v>
      </c>
      <c r="D386" t="s">
        <v>223</v>
      </c>
      <c r="E386" t="s">
        <v>303</v>
      </c>
      <c r="F386" t="s">
        <v>320</v>
      </c>
      <c r="G386" t="s">
        <v>336</v>
      </c>
      <c r="H386" s="4"/>
      <c r="I386" s="1">
        <f t="shared" ca="1" si="24"/>
        <v>1483</v>
      </c>
      <c r="J386" s="1" t="str">
        <f t="shared" ca="1" si="25"/>
        <v>3. Mayor a 6 meses</v>
      </c>
      <c r="K386" t="str">
        <f t="shared" si="26"/>
        <v>NO</v>
      </c>
      <c r="L386" t="s">
        <v>186</v>
      </c>
      <c r="M386" t="s">
        <v>191</v>
      </c>
      <c r="N386" t="s">
        <v>187</v>
      </c>
      <c r="O386" t="s">
        <v>188</v>
      </c>
      <c r="P386" t="str">
        <f t="shared" si="27"/>
        <v>MIGUEL ANGEL CONCEPCION TIZASeguridadEVALUACION ANTERIOR</v>
      </c>
      <c r="Q386" t="str">
        <f>BASE[[#This Row],[NombresCalificado]]&amp;BASE[[#This Row],[TipoEvaluacion]]</f>
        <v>MIGUEL ANGEL CONCEPCION TIZAEVALUACION ANTERIOR</v>
      </c>
      <c r="R386">
        <v>2</v>
      </c>
      <c r="S386" t="s">
        <v>4</v>
      </c>
      <c r="T386" t="s">
        <v>21</v>
      </c>
      <c r="U386" s="17">
        <v>2</v>
      </c>
      <c r="V386" s="17" t="str" cm="1">
        <f t="array" ref="V386">_xlfn.IFS(U386=0,"Prenovato",U386=1,"Novato",U386=2,"Principiante avanzado",U386=3,"Competente",U386=4,"Proficiente",U386=5,"Master")</f>
        <v>Principiante avanzado</v>
      </c>
      <c r="W386" s="17">
        <v>3</v>
      </c>
      <c r="X386" s="17" t="str" cm="1">
        <f t="array" ref="X386">_xlfn.IFS(W386=0,"No evidenciado",W386=1,"Novato",W386=2,"Principiante avanzado",W386=3,"Competente",W386=4,"Proficiente",W386=5,"Master")</f>
        <v>Competente</v>
      </c>
      <c r="Y386" s="17">
        <v>3</v>
      </c>
      <c r="Z386" s="17" t="str" cm="1">
        <f t="array" ref="Z386">_xlfn.IFS(Y386=0,"No evidenciado",Y386=1,"Novato",Y386=2,"Principiante avanzado",Y386=3,"Competente",Y386=4,"Proficiente",Y386=5,"Master")</f>
        <v>Competente</v>
      </c>
      <c r="AA386" s="17">
        <v>3</v>
      </c>
      <c r="AB386" s="17" t="str" cm="1">
        <f t="array" ref="AB386">_xlfn.IFS(AA386=0,"No evidenciado",AA386=1,"Novato",AA386=2,"Principiante avanzado",AA386=3,"Competente",AA386=4,"Proficiente",AA386=5,"Master")</f>
        <v>Competente</v>
      </c>
      <c r="AC386" s="17">
        <v>2</v>
      </c>
      <c r="AD386" s="17" t="str" cm="1">
        <f t="array" ref="AD386">_xlfn.IFS(AC386=0,"Prenovato",AC386=1,"Novato",AC386=2,"Principiante avanzado",AC386=3,"Competente",AC386=4,"Proficiente",AC386=5,"Master")</f>
        <v>Principiante avanzado</v>
      </c>
      <c r="AE386" s="17" t="s">
        <v>344</v>
      </c>
    </row>
    <row r="387" spans="1:31" x14ac:dyDescent="0.25">
      <c r="A387" t="s">
        <v>282</v>
      </c>
      <c r="B387" t="s">
        <v>289</v>
      </c>
      <c r="C387" t="s">
        <v>185</v>
      </c>
      <c r="D387" t="s">
        <v>223</v>
      </c>
      <c r="E387" t="s">
        <v>303</v>
      </c>
      <c r="F387" t="s">
        <v>320</v>
      </c>
      <c r="G387" t="s">
        <v>336</v>
      </c>
      <c r="H387" s="4"/>
      <c r="I387" s="1">
        <f t="shared" ca="1" si="24"/>
        <v>1483</v>
      </c>
      <c r="J387" s="1" t="str">
        <f t="shared" ca="1" si="25"/>
        <v>3. Mayor a 6 meses</v>
      </c>
      <c r="K387" t="str">
        <f t="shared" si="26"/>
        <v>NO</v>
      </c>
      <c r="L387" t="s">
        <v>186</v>
      </c>
      <c r="M387" t="s">
        <v>58</v>
      </c>
      <c r="N387" t="s">
        <v>29</v>
      </c>
      <c r="O387" t="s">
        <v>29</v>
      </c>
      <c r="P387" t="str">
        <f t="shared" si="27"/>
        <v>MIGUEL ANGEL CONCEPCION TIZAControl de versionesEVALUACION ANTERIOR</v>
      </c>
      <c r="Q387" t="str">
        <f>BASE[[#This Row],[NombresCalificado]]&amp;BASE[[#This Row],[TipoEvaluacion]]</f>
        <v>MIGUEL ANGEL CONCEPCION TIZAEVALUACION ANTERIOR</v>
      </c>
      <c r="R387">
        <v>3</v>
      </c>
      <c r="S387" t="s">
        <v>5</v>
      </c>
      <c r="T387" t="s">
        <v>21</v>
      </c>
      <c r="U387" s="17">
        <v>2</v>
      </c>
      <c r="V387" s="17" t="str" cm="1">
        <f t="array" ref="V387">_xlfn.IFS(U387=0,"Prenovato",U387=1,"Novato",U387=2,"Principiante avanzado",U387=3,"Competente",U387=4,"Proficiente",U387=5,"Master")</f>
        <v>Principiante avanzado</v>
      </c>
      <c r="W387" s="17">
        <v>3</v>
      </c>
      <c r="X387" s="17" t="str" cm="1">
        <f t="array" ref="X387">_xlfn.IFS(W387=0,"No evidenciado",W387=1,"Novato",W387=2,"Principiante avanzado",W387=3,"Competente",W387=4,"Proficiente",W387=5,"Master")</f>
        <v>Competente</v>
      </c>
      <c r="Y387" s="17">
        <v>3</v>
      </c>
      <c r="Z387" s="17" t="str" cm="1">
        <f t="array" ref="Z387">_xlfn.IFS(Y387=0,"No evidenciado",Y387=1,"Novato",Y387=2,"Principiante avanzado",Y387=3,"Competente",Y387=4,"Proficiente",Y387=5,"Master")</f>
        <v>Competente</v>
      </c>
      <c r="AA387" s="17">
        <v>3</v>
      </c>
      <c r="AB387" s="17" t="str" cm="1">
        <f t="array" ref="AB387">_xlfn.IFS(AA387=0,"No evidenciado",AA387=1,"Novato",AA387=2,"Principiante avanzado",AA387=3,"Competente",AA387=4,"Proficiente",AA387=5,"Master")</f>
        <v>Competente</v>
      </c>
      <c r="AC387" s="17">
        <v>2</v>
      </c>
      <c r="AD387" s="17" t="str" cm="1">
        <f t="array" ref="AD387">_xlfn.IFS(AC387=0,"Prenovato",AC387=1,"Novato",AC387=2,"Principiante avanzado",AC387=3,"Competente",AC387=4,"Proficiente",AC387=5,"Master")</f>
        <v>Principiante avanzado</v>
      </c>
      <c r="AE387" s="17" t="s">
        <v>344</v>
      </c>
    </row>
    <row r="388" spans="1:31" x14ac:dyDescent="0.25">
      <c r="A388" t="s">
        <v>282</v>
      </c>
      <c r="B388" t="s">
        <v>289</v>
      </c>
      <c r="C388" t="s">
        <v>185</v>
      </c>
      <c r="D388" t="s">
        <v>223</v>
      </c>
      <c r="E388" t="s">
        <v>303</v>
      </c>
      <c r="F388" t="s">
        <v>320</v>
      </c>
      <c r="G388" t="s">
        <v>336</v>
      </c>
      <c r="H388" s="4"/>
      <c r="I388" s="1">
        <f t="shared" ca="1" si="24"/>
        <v>1483</v>
      </c>
      <c r="J388" s="1" t="str">
        <f t="shared" ca="1" si="25"/>
        <v>3. Mayor a 6 meses</v>
      </c>
      <c r="K388" t="str">
        <f t="shared" si="26"/>
        <v>NO</v>
      </c>
      <c r="L388" t="s">
        <v>186</v>
      </c>
      <c r="M388" t="s">
        <v>342</v>
      </c>
      <c r="N388" t="s">
        <v>188</v>
      </c>
      <c r="O388" t="s">
        <v>188</v>
      </c>
      <c r="P388" t="str">
        <f t="shared" si="27"/>
        <v>MIGUEL ANGEL CONCEPCION TIZAContenedoresEVALUACION ANTERIOR</v>
      </c>
      <c r="Q388" t="str">
        <f>BASE[[#This Row],[NombresCalificado]]&amp;BASE[[#This Row],[TipoEvaluacion]]</f>
        <v>MIGUEL ANGEL CONCEPCION TIZAEVALUACION ANTERIOR</v>
      </c>
      <c r="R388">
        <v>2</v>
      </c>
      <c r="S388" t="s">
        <v>4</v>
      </c>
      <c r="T388" t="s">
        <v>21</v>
      </c>
      <c r="U388" s="17">
        <v>2</v>
      </c>
      <c r="V388" s="17" t="str" cm="1">
        <f t="array" ref="V388">_xlfn.IFS(U388=0,"Prenovato",U388=1,"Novato",U388=2,"Principiante avanzado",U388=3,"Competente",U388=4,"Proficiente",U388=5,"Master")</f>
        <v>Principiante avanzado</v>
      </c>
      <c r="W388" s="17">
        <v>3</v>
      </c>
      <c r="X388" s="17" t="str" cm="1">
        <f t="array" ref="X388">_xlfn.IFS(W388=0,"No evidenciado",W388=1,"Novato",W388=2,"Principiante avanzado",W388=3,"Competente",W388=4,"Proficiente",W388=5,"Master")</f>
        <v>Competente</v>
      </c>
      <c r="Y388" s="17">
        <v>3</v>
      </c>
      <c r="Z388" s="17" t="str" cm="1">
        <f t="array" ref="Z388">_xlfn.IFS(Y388=0,"No evidenciado",Y388=1,"Novato",Y388=2,"Principiante avanzado",Y388=3,"Competente",Y388=4,"Proficiente",Y388=5,"Master")</f>
        <v>Competente</v>
      </c>
      <c r="AA388" s="17">
        <v>3</v>
      </c>
      <c r="AB388" s="17" t="str" cm="1">
        <f t="array" ref="AB388">_xlfn.IFS(AA388=0,"No evidenciado",AA388=1,"Novato",AA388=2,"Principiante avanzado",AA388=3,"Competente",AA388=4,"Proficiente",AA388=5,"Master")</f>
        <v>Competente</v>
      </c>
      <c r="AC388" s="17">
        <v>2</v>
      </c>
      <c r="AD388" s="17" t="str" cm="1">
        <f t="array" ref="AD388">_xlfn.IFS(AC388=0,"Prenovato",AC388=1,"Novato",AC388=2,"Principiante avanzado",AC388=3,"Competente",AC388=4,"Proficiente",AC388=5,"Master")</f>
        <v>Principiante avanzado</v>
      </c>
      <c r="AE388" s="17" t="s">
        <v>344</v>
      </c>
    </row>
    <row r="389" spans="1:31" x14ac:dyDescent="0.25">
      <c r="A389" t="s">
        <v>282</v>
      </c>
      <c r="B389" t="s">
        <v>289</v>
      </c>
      <c r="C389" t="s">
        <v>185</v>
      </c>
      <c r="D389" t="s">
        <v>223</v>
      </c>
      <c r="E389" t="s">
        <v>303</v>
      </c>
      <c r="F389" t="s">
        <v>320</v>
      </c>
      <c r="G389" t="s">
        <v>336</v>
      </c>
      <c r="H389" s="4"/>
      <c r="I389" s="1">
        <f t="shared" ca="1" si="24"/>
        <v>1483</v>
      </c>
      <c r="J389" s="1" t="str">
        <f t="shared" ca="1" si="25"/>
        <v>3. Mayor a 6 meses</v>
      </c>
      <c r="K389" t="str">
        <f t="shared" si="26"/>
        <v>NO</v>
      </c>
      <c r="L389" t="s">
        <v>186</v>
      </c>
      <c r="M389" t="s">
        <v>169</v>
      </c>
      <c r="N389" t="s">
        <v>187</v>
      </c>
      <c r="O389" t="s">
        <v>188</v>
      </c>
      <c r="P389" t="str">
        <f t="shared" si="27"/>
        <v>MIGUEL ANGEL CONCEPCION TIZACI-CDEVALUACION ANTERIOR</v>
      </c>
      <c r="Q389" t="str">
        <f>BASE[[#This Row],[NombresCalificado]]&amp;BASE[[#This Row],[TipoEvaluacion]]</f>
        <v>MIGUEL ANGEL CONCEPCION TIZAEVALUACION ANTERIOR</v>
      </c>
      <c r="R389">
        <v>2</v>
      </c>
      <c r="S389" t="s">
        <v>4</v>
      </c>
      <c r="T389" t="s">
        <v>21</v>
      </c>
      <c r="U389" s="17">
        <v>2</v>
      </c>
      <c r="V389" s="17" t="str" cm="1">
        <f t="array" ref="V389">_xlfn.IFS(U389=0,"Prenovato",U389=1,"Novato",U389=2,"Principiante avanzado",U389=3,"Competente",U389=4,"Proficiente",U389=5,"Master")</f>
        <v>Principiante avanzado</v>
      </c>
      <c r="W389" s="17">
        <v>3</v>
      </c>
      <c r="X389" s="17" t="str" cm="1">
        <f t="array" ref="X389">_xlfn.IFS(W389=0,"No evidenciado",W389=1,"Novato",W389=2,"Principiante avanzado",W389=3,"Competente",W389=4,"Proficiente",W389=5,"Master")</f>
        <v>Competente</v>
      </c>
      <c r="Y389" s="17">
        <v>3</v>
      </c>
      <c r="Z389" s="17" t="str" cm="1">
        <f t="array" ref="Z389">_xlfn.IFS(Y389=0,"No evidenciado",Y389=1,"Novato",Y389=2,"Principiante avanzado",Y389=3,"Competente",Y389=4,"Proficiente",Y389=5,"Master")</f>
        <v>Competente</v>
      </c>
      <c r="AA389" s="17">
        <v>3</v>
      </c>
      <c r="AB389" s="17" t="str" cm="1">
        <f t="array" ref="AB389">_xlfn.IFS(AA389=0,"No evidenciado",AA389=1,"Novato",AA389=2,"Principiante avanzado",AA389=3,"Competente",AA389=4,"Proficiente",AA389=5,"Master")</f>
        <v>Competente</v>
      </c>
      <c r="AC389" s="17">
        <v>2</v>
      </c>
      <c r="AD389" s="17" t="str" cm="1">
        <f t="array" ref="AD389">_xlfn.IFS(AC389=0,"Prenovato",AC389=1,"Novato",AC389=2,"Principiante avanzado",AC389=3,"Competente",AC389=4,"Proficiente",AC389=5,"Master")</f>
        <v>Principiante avanzado</v>
      </c>
      <c r="AE389" s="17" t="s">
        <v>344</v>
      </c>
    </row>
    <row r="390" spans="1:31" x14ac:dyDescent="0.25">
      <c r="A390" t="s">
        <v>282</v>
      </c>
      <c r="B390" t="s">
        <v>289</v>
      </c>
      <c r="C390" t="s">
        <v>185</v>
      </c>
      <c r="D390" t="s">
        <v>223</v>
      </c>
      <c r="E390" t="s">
        <v>303</v>
      </c>
      <c r="F390" t="s">
        <v>320</v>
      </c>
      <c r="G390" t="s">
        <v>336</v>
      </c>
      <c r="H390" s="4"/>
      <c r="I390" s="1">
        <f t="shared" ca="1" si="24"/>
        <v>1483</v>
      </c>
      <c r="J390" s="1" t="str">
        <f t="shared" ca="1" si="25"/>
        <v>3. Mayor a 6 meses</v>
      </c>
      <c r="K390" t="str">
        <f t="shared" si="26"/>
        <v>NO</v>
      </c>
      <c r="L390" t="s">
        <v>186</v>
      </c>
      <c r="M390" t="s">
        <v>170</v>
      </c>
      <c r="N390" t="s">
        <v>29</v>
      </c>
      <c r="O390" t="s">
        <v>29</v>
      </c>
      <c r="P390" t="str">
        <f t="shared" si="27"/>
        <v>MIGUEL ANGEL CONCEPCION TIZABase de datos relacionalEVALUACION ANTERIOR</v>
      </c>
      <c r="Q390" t="str">
        <f>BASE[[#This Row],[NombresCalificado]]&amp;BASE[[#This Row],[TipoEvaluacion]]</f>
        <v>MIGUEL ANGEL CONCEPCION TIZAEVALUACION ANTERIOR</v>
      </c>
      <c r="R390">
        <v>3</v>
      </c>
      <c r="S390" t="s">
        <v>5</v>
      </c>
      <c r="T390" t="s">
        <v>21</v>
      </c>
      <c r="U390" s="17">
        <v>2</v>
      </c>
      <c r="V390" s="17" t="str" cm="1">
        <f t="array" ref="V390">_xlfn.IFS(U390=0,"Prenovato",U390=1,"Novato",U390=2,"Principiante avanzado",U390=3,"Competente",U390=4,"Proficiente",U390=5,"Master")</f>
        <v>Principiante avanzado</v>
      </c>
      <c r="W390" s="17">
        <v>3</v>
      </c>
      <c r="X390" s="17" t="str" cm="1">
        <f t="array" ref="X390">_xlfn.IFS(W390=0,"No evidenciado",W390=1,"Novato",W390=2,"Principiante avanzado",W390=3,"Competente",W390=4,"Proficiente",W390=5,"Master")</f>
        <v>Competente</v>
      </c>
      <c r="Y390" s="17">
        <v>3</v>
      </c>
      <c r="Z390" s="17" t="str" cm="1">
        <f t="array" ref="Z390">_xlfn.IFS(Y390=0,"No evidenciado",Y390=1,"Novato",Y390=2,"Principiante avanzado",Y390=3,"Competente",Y390=4,"Proficiente",Y390=5,"Master")</f>
        <v>Competente</v>
      </c>
      <c r="AA390" s="17">
        <v>3</v>
      </c>
      <c r="AB390" s="17" t="str" cm="1">
        <f t="array" ref="AB390">_xlfn.IFS(AA390=0,"No evidenciado",AA390=1,"Novato",AA390=2,"Principiante avanzado",AA390=3,"Competente",AA390=4,"Proficiente",AA390=5,"Master")</f>
        <v>Competente</v>
      </c>
      <c r="AC390" s="17">
        <v>2</v>
      </c>
      <c r="AD390" s="17" t="str" cm="1">
        <f t="array" ref="AD390">_xlfn.IFS(AC390=0,"Prenovato",AC390=1,"Novato",AC390=2,"Principiante avanzado",AC390=3,"Competente",AC390=4,"Proficiente",AC390=5,"Master")</f>
        <v>Principiante avanzado</v>
      </c>
      <c r="AE390" s="17" t="s">
        <v>344</v>
      </c>
    </row>
    <row r="391" spans="1:31" x14ac:dyDescent="0.25">
      <c r="A391" t="s">
        <v>282</v>
      </c>
      <c r="B391" t="s">
        <v>289</v>
      </c>
      <c r="C391" t="s">
        <v>185</v>
      </c>
      <c r="D391" t="s">
        <v>223</v>
      </c>
      <c r="E391" t="s">
        <v>303</v>
      </c>
      <c r="F391" t="s">
        <v>320</v>
      </c>
      <c r="G391" t="s">
        <v>336</v>
      </c>
      <c r="H391" s="4"/>
      <c r="I391" s="1">
        <f t="shared" ca="1" si="24"/>
        <v>1483</v>
      </c>
      <c r="J391" s="1" t="str">
        <f t="shared" ca="1" si="25"/>
        <v>3. Mayor a 6 meses</v>
      </c>
      <c r="K391" t="str">
        <f t="shared" si="26"/>
        <v>NO</v>
      </c>
      <c r="L391" t="s">
        <v>186</v>
      </c>
      <c r="M391" t="s">
        <v>269</v>
      </c>
      <c r="N391" t="s">
        <v>188</v>
      </c>
      <c r="O391" t="s">
        <v>188</v>
      </c>
      <c r="P391" t="str">
        <f t="shared" si="27"/>
        <v>MIGUEL ANGEL CONCEPCION TIZAWarehouseEVALUACION ANTERIOR</v>
      </c>
      <c r="Q391" t="str">
        <f>BASE[[#This Row],[NombresCalificado]]&amp;BASE[[#This Row],[TipoEvaluacion]]</f>
        <v>MIGUEL ANGEL CONCEPCION TIZAEVALUACION ANTERIOR</v>
      </c>
      <c r="R391">
        <v>0</v>
      </c>
      <c r="S391" t="s">
        <v>195</v>
      </c>
      <c r="T391" t="s">
        <v>21</v>
      </c>
      <c r="U391" s="17">
        <v>2</v>
      </c>
      <c r="V391" s="17" t="str" cm="1">
        <f t="array" ref="V391">_xlfn.IFS(U391=0,"Prenovato",U391=1,"Novato",U391=2,"Principiante avanzado",U391=3,"Competente",U391=4,"Proficiente",U391=5,"Master")</f>
        <v>Principiante avanzado</v>
      </c>
      <c r="W391" s="17">
        <v>3</v>
      </c>
      <c r="X391" s="17" t="str" cm="1">
        <f t="array" ref="X391">_xlfn.IFS(W391=0,"No evidenciado",W391=1,"Novato",W391=2,"Principiante avanzado",W391=3,"Competente",W391=4,"Proficiente",W391=5,"Master")</f>
        <v>Competente</v>
      </c>
      <c r="Y391" s="17">
        <v>3</v>
      </c>
      <c r="Z391" s="17" t="str" cm="1">
        <f t="array" ref="Z391">_xlfn.IFS(Y391=0,"No evidenciado",Y391=1,"Novato",Y391=2,"Principiante avanzado",Y391=3,"Competente",Y391=4,"Proficiente",Y391=5,"Master")</f>
        <v>Competente</v>
      </c>
      <c r="AA391" s="17">
        <v>3</v>
      </c>
      <c r="AB391" s="17" t="str" cm="1">
        <f t="array" ref="AB391">_xlfn.IFS(AA391=0,"No evidenciado",AA391=1,"Novato",AA391=2,"Principiante avanzado",AA391=3,"Competente",AA391=4,"Proficiente",AA391=5,"Master")</f>
        <v>Competente</v>
      </c>
      <c r="AC391" s="17">
        <v>2</v>
      </c>
      <c r="AD391" s="17" t="str" cm="1">
        <f t="array" ref="AD391">_xlfn.IFS(AC391=0,"Prenovato",AC391=1,"Novato",AC391=2,"Principiante avanzado",AC391=3,"Competente",AC391=4,"Proficiente",AC391=5,"Master")</f>
        <v>Principiante avanzado</v>
      </c>
      <c r="AE391" s="17" t="s">
        <v>344</v>
      </c>
    </row>
    <row r="392" spans="1:31" x14ac:dyDescent="0.25">
      <c r="A392" t="s">
        <v>282</v>
      </c>
      <c r="B392" t="s">
        <v>289</v>
      </c>
      <c r="C392" t="s">
        <v>185</v>
      </c>
      <c r="D392" t="s">
        <v>223</v>
      </c>
      <c r="E392" t="s">
        <v>303</v>
      </c>
      <c r="F392" t="s">
        <v>320</v>
      </c>
      <c r="G392" t="s">
        <v>336</v>
      </c>
      <c r="H392" s="4"/>
      <c r="I392" s="1">
        <f t="shared" ca="1" si="24"/>
        <v>1483</v>
      </c>
      <c r="J392" s="1" t="str">
        <f t="shared" ca="1" si="25"/>
        <v>3. Mayor a 6 meses</v>
      </c>
      <c r="K392" t="str">
        <f t="shared" si="26"/>
        <v>NO</v>
      </c>
      <c r="L392" t="s">
        <v>186</v>
      </c>
      <c r="M392" t="s">
        <v>168</v>
      </c>
      <c r="N392" t="s">
        <v>188</v>
      </c>
      <c r="O392" t="s">
        <v>188</v>
      </c>
      <c r="P392" t="str">
        <f t="shared" si="27"/>
        <v>MIGUEL ANGEL CONCEPCION TIZABase de datos No-SQLEVALUACION ANTERIOR</v>
      </c>
      <c r="Q392" t="str">
        <f>BASE[[#This Row],[NombresCalificado]]&amp;BASE[[#This Row],[TipoEvaluacion]]</f>
        <v>MIGUEL ANGEL CONCEPCION TIZAEVALUACION ANTERIOR</v>
      </c>
      <c r="R392">
        <v>2</v>
      </c>
      <c r="S392" t="s">
        <v>4</v>
      </c>
      <c r="T392" t="s">
        <v>21</v>
      </c>
      <c r="U392" s="17">
        <v>2</v>
      </c>
      <c r="V392" s="17" t="str" cm="1">
        <f t="array" ref="V392">_xlfn.IFS(U392=0,"Prenovato",U392=1,"Novato",U392=2,"Principiante avanzado",U392=3,"Competente",U392=4,"Proficiente",U392=5,"Master")</f>
        <v>Principiante avanzado</v>
      </c>
      <c r="W392" s="17">
        <v>3</v>
      </c>
      <c r="X392" s="17" t="str" cm="1">
        <f t="array" ref="X392">_xlfn.IFS(W392=0,"No evidenciado",W392=1,"Novato",W392=2,"Principiante avanzado",W392=3,"Competente",W392=4,"Proficiente",W392=5,"Master")</f>
        <v>Competente</v>
      </c>
      <c r="Y392" s="17">
        <v>3</v>
      </c>
      <c r="Z392" s="17" t="str" cm="1">
        <f t="array" ref="Z392">_xlfn.IFS(Y392=0,"No evidenciado",Y392=1,"Novato",Y392=2,"Principiante avanzado",Y392=3,"Competente",Y392=4,"Proficiente",Y392=5,"Master")</f>
        <v>Competente</v>
      </c>
      <c r="AA392" s="17">
        <v>3</v>
      </c>
      <c r="AB392" s="17" t="str" cm="1">
        <f t="array" ref="AB392">_xlfn.IFS(AA392=0,"No evidenciado",AA392=1,"Novato",AA392=2,"Principiante avanzado",AA392=3,"Competente",AA392=4,"Proficiente",AA392=5,"Master")</f>
        <v>Competente</v>
      </c>
      <c r="AC392" s="17">
        <v>2</v>
      </c>
      <c r="AD392" s="17" t="str" cm="1">
        <f t="array" ref="AD392">_xlfn.IFS(AC392=0,"Prenovato",AC392=1,"Novato",AC392=2,"Principiante avanzado",AC392=3,"Competente",AC392=4,"Proficiente",AC392=5,"Master")</f>
        <v>Principiante avanzado</v>
      </c>
      <c r="AE392" s="17" t="s">
        <v>344</v>
      </c>
    </row>
    <row r="393" spans="1:31" x14ac:dyDescent="0.25">
      <c r="A393" t="s">
        <v>280</v>
      </c>
      <c r="B393" t="s">
        <v>287</v>
      </c>
      <c r="C393" t="s">
        <v>185</v>
      </c>
      <c r="D393" t="s">
        <v>223</v>
      </c>
      <c r="E393" t="s">
        <v>304</v>
      </c>
      <c r="F393" t="s">
        <v>321</v>
      </c>
      <c r="G393" t="s">
        <v>337</v>
      </c>
      <c r="H393" s="4"/>
      <c r="I393" s="1">
        <f t="shared" ca="1" si="24"/>
        <v>1483</v>
      </c>
      <c r="J393" s="1" t="str">
        <f t="shared" ca="1" si="25"/>
        <v>3. Mayor a 6 meses</v>
      </c>
      <c r="K393" t="str">
        <f t="shared" si="26"/>
        <v>NO</v>
      </c>
      <c r="L393" t="s">
        <v>186</v>
      </c>
      <c r="M393" t="s">
        <v>266</v>
      </c>
      <c r="N393" t="s">
        <v>29</v>
      </c>
      <c r="O393" t="s">
        <v>29</v>
      </c>
      <c r="P393" t="str">
        <f t="shared" si="27"/>
        <v>JONATHAN MAX BELLIDO TELLODiseño de patronesEVALUACION ANTERIOR</v>
      </c>
      <c r="Q393" t="str">
        <f>BASE[[#This Row],[NombresCalificado]]&amp;BASE[[#This Row],[TipoEvaluacion]]</f>
        <v>JONATHAN MAX BELLIDO TELLOEVALUACION ANTERIOR</v>
      </c>
      <c r="R393">
        <v>3</v>
      </c>
      <c r="S393" t="s">
        <v>5</v>
      </c>
      <c r="T393" t="s">
        <v>21</v>
      </c>
      <c r="U393" s="17">
        <v>3</v>
      </c>
      <c r="V393" s="17" t="str" cm="1">
        <f t="array" ref="V393">_xlfn.IFS(U393=0,"Prenovato",U393=1,"Novato",U393=2,"Principiante avanzado",U393=3,"Competente",U393=4,"Proficiente",U393=5,"Master")</f>
        <v>Competente</v>
      </c>
      <c r="W393" s="17">
        <v>3</v>
      </c>
      <c r="X393" s="17" t="str" cm="1">
        <f t="array" ref="X393">_xlfn.IFS(W393=0,"No evidenciado",W393=1,"Novato",W393=2,"Principiante avanzado",W393=3,"Competente",W393=4,"Proficiente",W393=5,"Master")</f>
        <v>Competente</v>
      </c>
      <c r="Y393" s="17">
        <v>3</v>
      </c>
      <c r="Z393" s="17" t="str" cm="1">
        <f t="array" ref="Z393">_xlfn.IFS(Y393=0,"No evidenciado",Y393=1,"Novato",Y393=2,"Principiante avanzado",Y393=3,"Competente",Y393=4,"Proficiente",Y393=5,"Master")</f>
        <v>Competente</v>
      </c>
      <c r="AA393" s="17">
        <v>3</v>
      </c>
      <c r="AB393" s="17" t="str" cm="1">
        <f t="array" ref="AB393">_xlfn.IFS(AA393=0,"No evidenciado",AA393=1,"Novato",AA393=2,"Principiante avanzado",AA393=3,"Competente",AA393=4,"Proficiente",AA393=5,"Master")</f>
        <v>Competente</v>
      </c>
      <c r="AC393" s="17">
        <v>3</v>
      </c>
      <c r="AD393" s="17" t="str" cm="1">
        <f t="array" ref="AD393">_xlfn.IFS(AC393=0,"Prenovato",AC393=1,"Novato",AC393=2,"Principiante avanzado",AC393=3,"Competente",AC393=4,"Proficiente",AC393=5,"Master")</f>
        <v>Competente</v>
      </c>
      <c r="AE393" s="17" t="s">
        <v>344</v>
      </c>
    </row>
    <row r="394" spans="1:31" x14ac:dyDescent="0.25">
      <c r="A394" t="s">
        <v>280</v>
      </c>
      <c r="B394" t="s">
        <v>287</v>
      </c>
      <c r="C394" t="s">
        <v>185</v>
      </c>
      <c r="D394" t="s">
        <v>223</v>
      </c>
      <c r="E394" t="s">
        <v>304</v>
      </c>
      <c r="F394" t="s">
        <v>321</v>
      </c>
      <c r="G394" t="s">
        <v>337</v>
      </c>
      <c r="H394" s="4"/>
      <c r="I394" s="1">
        <f t="shared" ca="1" si="24"/>
        <v>1483</v>
      </c>
      <c r="J394" s="1" t="str">
        <f t="shared" ca="1" si="25"/>
        <v>3. Mayor a 6 meses</v>
      </c>
      <c r="K394" t="str">
        <f t="shared" si="26"/>
        <v>NO</v>
      </c>
      <c r="L394" t="s">
        <v>186</v>
      </c>
      <c r="M394" t="s">
        <v>342</v>
      </c>
      <c r="N394" t="s">
        <v>188</v>
      </c>
      <c r="O394" t="s">
        <v>188</v>
      </c>
      <c r="P394" t="str">
        <f t="shared" si="27"/>
        <v>JONATHAN MAX BELLIDO TELLOContenedoresEVALUACION ANTERIOR</v>
      </c>
      <c r="Q394" t="str">
        <f>BASE[[#This Row],[NombresCalificado]]&amp;BASE[[#This Row],[TipoEvaluacion]]</f>
        <v>JONATHAN MAX BELLIDO TELLOEVALUACION ANTERIOR</v>
      </c>
      <c r="R394">
        <v>2</v>
      </c>
      <c r="S394" t="s">
        <v>4</v>
      </c>
      <c r="T394" t="s">
        <v>21</v>
      </c>
      <c r="U394" s="17">
        <v>3</v>
      </c>
      <c r="V394" s="17" t="str" cm="1">
        <f t="array" ref="V394">_xlfn.IFS(U394=0,"Prenovato",U394=1,"Novato",U394=2,"Principiante avanzado",U394=3,"Competente",U394=4,"Proficiente",U394=5,"Master")</f>
        <v>Competente</v>
      </c>
      <c r="W394" s="17">
        <v>3</v>
      </c>
      <c r="X394" s="17" t="str" cm="1">
        <f t="array" ref="X394">_xlfn.IFS(W394=0,"No evidenciado",W394=1,"Novato",W394=2,"Principiante avanzado",W394=3,"Competente",W394=4,"Proficiente",W394=5,"Master")</f>
        <v>Competente</v>
      </c>
      <c r="Y394" s="17">
        <v>3</v>
      </c>
      <c r="Z394" s="17" t="str" cm="1">
        <f t="array" ref="Z394">_xlfn.IFS(Y394=0,"No evidenciado",Y394=1,"Novato",Y394=2,"Principiante avanzado",Y394=3,"Competente",Y394=4,"Proficiente",Y394=5,"Master")</f>
        <v>Competente</v>
      </c>
      <c r="AA394" s="17">
        <v>3</v>
      </c>
      <c r="AB394" s="17" t="str" cm="1">
        <f t="array" ref="AB394">_xlfn.IFS(AA394=0,"No evidenciado",AA394=1,"Novato",AA394=2,"Principiante avanzado",AA394=3,"Competente",AA394=4,"Proficiente",AA394=5,"Master")</f>
        <v>Competente</v>
      </c>
      <c r="AC394" s="17">
        <v>3</v>
      </c>
      <c r="AD394" s="17" t="str" cm="1">
        <f t="array" ref="AD394">_xlfn.IFS(AC394=0,"Prenovato",AC394=1,"Novato",AC394=2,"Principiante avanzado",AC394=3,"Competente",AC394=4,"Proficiente",AC394=5,"Master")</f>
        <v>Competente</v>
      </c>
      <c r="AE394" s="17" t="s">
        <v>344</v>
      </c>
    </row>
    <row r="395" spans="1:31" x14ac:dyDescent="0.25">
      <c r="A395" t="s">
        <v>280</v>
      </c>
      <c r="B395" t="s">
        <v>287</v>
      </c>
      <c r="C395" t="s">
        <v>185</v>
      </c>
      <c r="D395" t="s">
        <v>223</v>
      </c>
      <c r="E395" t="s">
        <v>304</v>
      </c>
      <c r="F395" t="s">
        <v>321</v>
      </c>
      <c r="G395" t="s">
        <v>337</v>
      </c>
      <c r="H395" s="4"/>
      <c r="I395" s="1">
        <f t="shared" ca="1" si="24"/>
        <v>1483</v>
      </c>
      <c r="J395" s="1" t="str">
        <f t="shared" ca="1" si="25"/>
        <v>3. Mayor a 6 meses</v>
      </c>
      <c r="K395" t="str">
        <f t="shared" si="26"/>
        <v>NO</v>
      </c>
      <c r="L395" t="s">
        <v>186</v>
      </c>
      <c r="M395" t="s">
        <v>58</v>
      </c>
      <c r="N395" t="s">
        <v>29</v>
      </c>
      <c r="O395" t="s">
        <v>29</v>
      </c>
      <c r="P395" t="str">
        <f t="shared" si="27"/>
        <v>JONATHAN MAX BELLIDO TELLOControl de versionesEVALUACION ANTERIOR</v>
      </c>
      <c r="Q395" t="str">
        <f>BASE[[#This Row],[NombresCalificado]]&amp;BASE[[#This Row],[TipoEvaluacion]]</f>
        <v>JONATHAN MAX BELLIDO TELLOEVALUACION ANTERIOR</v>
      </c>
      <c r="R395">
        <v>3</v>
      </c>
      <c r="S395" t="s">
        <v>5</v>
      </c>
      <c r="T395" t="s">
        <v>21</v>
      </c>
      <c r="U395" s="17">
        <v>3</v>
      </c>
      <c r="V395" s="17" t="str" cm="1">
        <f t="array" ref="V395">_xlfn.IFS(U395=0,"Prenovato",U395=1,"Novato",U395=2,"Principiante avanzado",U395=3,"Competente",U395=4,"Proficiente",U395=5,"Master")</f>
        <v>Competente</v>
      </c>
      <c r="W395" s="17">
        <v>3</v>
      </c>
      <c r="X395" s="17" t="str" cm="1">
        <f t="array" ref="X395">_xlfn.IFS(W395=0,"No evidenciado",W395=1,"Novato",W395=2,"Principiante avanzado",W395=3,"Competente",W395=4,"Proficiente",W395=5,"Master")</f>
        <v>Competente</v>
      </c>
      <c r="Y395" s="17">
        <v>3</v>
      </c>
      <c r="Z395" s="17" t="str" cm="1">
        <f t="array" ref="Z395">_xlfn.IFS(Y395=0,"No evidenciado",Y395=1,"Novato",Y395=2,"Principiante avanzado",Y395=3,"Competente",Y395=4,"Proficiente",Y395=5,"Master")</f>
        <v>Competente</v>
      </c>
      <c r="AA395" s="17">
        <v>3</v>
      </c>
      <c r="AB395" s="17" t="str" cm="1">
        <f t="array" ref="AB395">_xlfn.IFS(AA395=0,"No evidenciado",AA395=1,"Novato",AA395=2,"Principiante avanzado",AA395=3,"Competente",AA395=4,"Proficiente",AA395=5,"Master")</f>
        <v>Competente</v>
      </c>
      <c r="AC395" s="17">
        <v>3</v>
      </c>
      <c r="AD395" s="17" t="str" cm="1">
        <f t="array" ref="AD395">_xlfn.IFS(AC395=0,"Prenovato",AC395=1,"Novato",AC395=2,"Principiante avanzado",AC395=3,"Competente",AC395=4,"Proficiente",AC395=5,"Master")</f>
        <v>Competente</v>
      </c>
      <c r="AE395" s="17" t="s">
        <v>344</v>
      </c>
    </row>
    <row r="396" spans="1:31" x14ac:dyDescent="0.25">
      <c r="A396" t="s">
        <v>280</v>
      </c>
      <c r="B396" t="s">
        <v>287</v>
      </c>
      <c r="C396" t="s">
        <v>185</v>
      </c>
      <c r="D396" t="s">
        <v>223</v>
      </c>
      <c r="E396" t="s">
        <v>304</v>
      </c>
      <c r="F396" t="s">
        <v>321</v>
      </c>
      <c r="G396" t="s">
        <v>337</v>
      </c>
      <c r="H396" s="4"/>
      <c r="I396" s="1">
        <f t="shared" ca="1" si="24"/>
        <v>1483</v>
      </c>
      <c r="J396" s="1" t="str">
        <f t="shared" ca="1" si="25"/>
        <v>3. Mayor a 6 meses</v>
      </c>
      <c r="K396" t="str">
        <f t="shared" si="26"/>
        <v>NO</v>
      </c>
      <c r="L396" t="s">
        <v>186</v>
      </c>
      <c r="M396" t="s">
        <v>194</v>
      </c>
      <c r="N396" t="s">
        <v>187</v>
      </c>
      <c r="O396" t="s">
        <v>188</v>
      </c>
      <c r="P396" t="str">
        <f t="shared" si="27"/>
        <v>JONATHAN MAX BELLIDO TELLOIntegración de sistemasEVALUACION ANTERIOR</v>
      </c>
      <c r="Q396" t="str">
        <f>BASE[[#This Row],[NombresCalificado]]&amp;BASE[[#This Row],[TipoEvaluacion]]</f>
        <v>JONATHAN MAX BELLIDO TELLOEVALUACION ANTERIOR</v>
      </c>
      <c r="R396">
        <v>3</v>
      </c>
      <c r="S396" t="s">
        <v>5</v>
      </c>
      <c r="T396" t="s">
        <v>21</v>
      </c>
      <c r="U396" s="17">
        <v>3</v>
      </c>
      <c r="V396" s="17" t="str" cm="1">
        <f t="array" ref="V396">_xlfn.IFS(U396=0,"Prenovato",U396=1,"Novato",U396=2,"Principiante avanzado",U396=3,"Competente",U396=4,"Proficiente",U396=5,"Master")</f>
        <v>Competente</v>
      </c>
      <c r="W396" s="17">
        <v>3</v>
      </c>
      <c r="X396" s="17" t="str" cm="1">
        <f t="array" ref="X396">_xlfn.IFS(W396=0,"No evidenciado",W396=1,"Novato",W396=2,"Principiante avanzado",W396=3,"Competente",W396=4,"Proficiente",W396=5,"Master")</f>
        <v>Competente</v>
      </c>
      <c r="Y396" s="17">
        <v>3</v>
      </c>
      <c r="Z396" s="17" t="str" cm="1">
        <f t="array" ref="Z396">_xlfn.IFS(Y396=0,"No evidenciado",Y396=1,"Novato",Y396=2,"Principiante avanzado",Y396=3,"Competente",Y396=4,"Proficiente",Y396=5,"Master")</f>
        <v>Competente</v>
      </c>
      <c r="AA396" s="17">
        <v>3</v>
      </c>
      <c r="AB396" s="17" t="str" cm="1">
        <f t="array" ref="AB396">_xlfn.IFS(AA396=0,"No evidenciado",AA396=1,"Novato",AA396=2,"Principiante avanzado",AA396=3,"Competente",AA396=4,"Proficiente",AA396=5,"Master")</f>
        <v>Competente</v>
      </c>
      <c r="AC396" s="17">
        <v>3</v>
      </c>
      <c r="AD396" s="17" t="str" cm="1">
        <f t="array" ref="AD396">_xlfn.IFS(AC396=0,"Prenovato",AC396=1,"Novato",AC396=2,"Principiante avanzado",AC396=3,"Competente",AC396=4,"Proficiente",AC396=5,"Master")</f>
        <v>Competente</v>
      </c>
      <c r="AE396" s="17" t="s">
        <v>344</v>
      </c>
    </row>
    <row r="397" spans="1:31" x14ac:dyDescent="0.25">
      <c r="A397" t="s">
        <v>280</v>
      </c>
      <c r="B397" t="s">
        <v>287</v>
      </c>
      <c r="C397" t="s">
        <v>185</v>
      </c>
      <c r="D397" t="s">
        <v>223</v>
      </c>
      <c r="E397" t="s">
        <v>304</v>
      </c>
      <c r="F397" t="s">
        <v>321</v>
      </c>
      <c r="G397" t="s">
        <v>337</v>
      </c>
      <c r="H397" s="4"/>
      <c r="I397" s="1">
        <f t="shared" ca="1" si="24"/>
        <v>1483</v>
      </c>
      <c r="J397" s="1" t="str">
        <f t="shared" ca="1" si="25"/>
        <v>3. Mayor a 6 meses</v>
      </c>
      <c r="K397" t="str">
        <f t="shared" si="26"/>
        <v>NO</v>
      </c>
      <c r="L397" t="s">
        <v>186</v>
      </c>
      <c r="M397" t="s">
        <v>271</v>
      </c>
      <c r="N397" t="s">
        <v>187</v>
      </c>
      <c r="O397" t="s">
        <v>188</v>
      </c>
      <c r="P397" t="str">
        <f t="shared" si="27"/>
        <v>JONATHAN MAX BELLIDO TELLOCloudEVALUACION ANTERIOR</v>
      </c>
      <c r="Q397" t="str">
        <f>BASE[[#This Row],[NombresCalificado]]&amp;BASE[[#This Row],[TipoEvaluacion]]</f>
        <v>JONATHAN MAX BELLIDO TELLOEVALUACION ANTERIOR</v>
      </c>
      <c r="R397">
        <v>3</v>
      </c>
      <c r="S397" t="s">
        <v>5</v>
      </c>
      <c r="T397" t="s">
        <v>21</v>
      </c>
      <c r="U397" s="17">
        <v>3</v>
      </c>
      <c r="V397" s="17" t="str" cm="1">
        <f t="array" ref="V397">_xlfn.IFS(U397=0,"Prenovato",U397=1,"Novato",U397=2,"Principiante avanzado",U397=3,"Competente",U397=4,"Proficiente",U397=5,"Master")</f>
        <v>Competente</v>
      </c>
      <c r="W397" s="17">
        <v>3</v>
      </c>
      <c r="X397" s="17" t="str" cm="1">
        <f t="array" ref="X397">_xlfn.IFS(W397=0,"No evidenciado",W397=1,"Novato",W397=2,"Principiante avanzado",W397=3,"Competente",W397=4,"Proficiente",W397=5,"Master")</f>
        <v>Competente</v>
      </c>
      <c r="Y397" s="17">
        <v>3</v>
      </c>
      <c r="Z397" s="17" t="str" cm="1">
        <f t="array" ref="Z397">_xlfn.IFS(Y397=0,"No evidenciado",Y397=1,"Novato",Y397=2,"Principiante avanzado",Y397=3,"Competente",Y397=4,"Proficiente",Y397=5,"Master")</f>
        <v>Competente</v>
      </c>
      <c r="AA397" s="17">
        <v>3</v>
      </c>
      <c r="AB397" s="17" t="str" cm="1">
        <f t="array" ref="AB397">_xlfn.IFS(AA397=0,"No evidenciado",AA397=1,"Novato",AA397=2,"Principiante avanzado",AA397=3,"Competente",AA397=4,"Proficiente",AA397=5,"Master")</f>
        <v>Competente</v>
      </c>
      <c r="AC397" s="17">
        <v>3</v>
      </c>
      <c r="AD397" s="17" t="str" cm="1">
        <f t="array" ref="AD397">_xlfn.IFS(AC397=0,"Prenovato",AC397=1,"Novato",AC397=2,"Principiante avanzado",AC397=3,"Competente",AC397=4,"Proficiente",AC397=5,"Master")</f>
        <v>Competente</v>
      </c>
      <c r="AE397" s="17" t="s">
        <v>344</v>
      </c>
    </row>
    <row r="398" spans="1:31" x14ac:dyDescent="0.25">
      <c r="A398" t="s">
        <v>280</v>
      </c>
      <c r="B398" t="s">
        <v>287</v>
      </c>
      <c r="C398" t="s">
        <v>185</v>
      </c>
      <c r="D398" t="s">
        <v>223</v>
      </c>
      <c r="E398" t="s">
        <v>304</v>
      </c>
      <c r="F398" t="s">
        <v>321</v>
      </c>
      <c r="G398" t="s">
        <v>337</v>
      </c>
      <c r="H398" s="4"/>
      <c r="I398" s="1">
        <f t="shared" ca="1" si="24"/>
        <v>1483</v>
      </c>
      <c r="J398" s="1" t="str">
        <f t="shared" ca="1" si="25"/>
        <v>3. Mayor a 6 meses</v>
      </c>
      <c r="K398" t="str">
        <f t="shared" si="26"/>
        <v>NO</v>
      </c>
      <c r="L398" t="s">
        <v>186</v>
      </c>
      <c r="M398" t="s">
        <v>268</v>
      </c>
      <c r="N398" t="s">
        <v>188</v>
      </c>
      <c r="O398" t="s">
        <v>188</v>
      </c>
      <c r="P398" t="str">
        <f t="shared" si="27"/>
        <v>JONATHAN MAX BELLIDO TELLOGobernanza de TIEVALUACION ANTERIOR</v>
      </c>
      <c r="Q398" t="str">
        <f>BASE[[#This Row],[NombresCalificado]]&amp;BASE[[#This Row],[TipoEvaluacion]]</f>
        <v>JONATHAN MAX BELLIDO TELLOEVALUACION ANTERIOR</v>
      </c>
      <c r="R398">
        <v>2</v>
      </c>
      <c r="S398" t="s">
        <v>4</v>
      </c>
      <c r="T398" t="s">
        <v>21</v>
      </c>
      <c r="U398" s="17">
        <v>3</v>
      </c>
      <c r="V398" s="17" t="str" cm="1">
        <f t="array" ref="V398">_xlfn.IFS(U398=0,"Prenovato",U398=1,"Novato",U398=2,"Principiante avanzado",U398=3,"Competente",U398=4,"Proficiente",U398=5,"Master")</f>
        <v>Competente</v>
      </c>
      <c r="W398" s="17">
        <v>3</v>
      </c>
      <c r="X398" s="17" t="str" cm="1">
        <f t="array" ref="X398">_xlfn.IFS(W398=0,"No evidenciado",W398=1,"Novato",W398=2,"Principiante avanzado",W398=3,"Competente",W398=4,"Proficiente",W398=5,"Master")</f>
        <v>Competente</v>
      </c>
      <c r="Y398" s="17">
        <v>3</v>
      </c>
      <c r="Z398" s="17" t="str" cm="1">
        <f t="array" ref="Z398">_xlfn.IFS(Y398=0,"No evidenciado",Y398=1,"Novato",Y398=2,"Principiante avanzado",Y398=3,"Competente",Y398=4,"Proficiente",Y398=5,"Master")</f>
        <v>Competente</v>
      </c>
      <c r="AA398" s="17">
        <v>3</v>
      </c>
      <c r="AB398" s="17" t="str" cm="1">
        <f t="array" ref="AB398">_xlfn.IFS(AA398=0,"No evidenciado",AA398=1,"Novato",AA398=2,"Principiante avanzado",AA398=3,"Competente",AA398=4,"Proficiente",AA398=5,"Master")</f>
        <v>Competente</v>
      </c>
      <c r="AC398" s="17">
        <v>3</v>
      </c>
      <c r="AD398" s="17" t="str" cm="1">
        <f t="array" ref="AD398">_xlfn.IFS(AC398=0,"Prenovato",AC398=1,"Novato",AC398=2,"Principiante avanzado",AC398=3,"Competente",AC398=4,"Proficiente",AC398=5,"Master")</f>
        <v>Competente</v>
      </c>
      <c r="AE398" s="17" t="s">
        <v>344</v>
      </c>
    </row>
    <row r="399" spans="1:31" x14ac:dyDescent="0.25">
      <c r="A399" t="s">
        <v>280</v>
      </c>
      <c r="B399" t="s">
        <v>287</v>
      </c>
      <c r="C399" t="s">
        <v>185</v>
      </c>
      <c r="D399" t="s">
        <v>223</v>
      </c>
      <c r="E399" t="s">
        <v>304</v>
      </c>
      <c r="F399" t="s">
        <v>321</v>
      </c>
      <c r="G399" t="s">
        <v>337</v>
      </c>
      <c r="H399" s="4"/>
      <c r="I399" s="1">
        <f t="shared" ca="1" si="24"/>
        <v>1483</v>
      </c>
      <c r="J399" s="1" t="str">
        <f t="shared" ca="1" si="25"/>
        <v>3. Mayor a 6 meses</v>
      </c>
      <c r="K399" t="str">
        <f t="shared" si="26"/>
        <v>NO</v>
      </c>
      <c r="L399" t="s">
        <v>186</v>
      </c>
      <c r="M399" t="s">
        <v>193</v>
      </c>
      <c r="N399" t="s">
        <v>29</v>
      </c>
      <c r="O399" t="s">
        <v>29</v>
      </c>
      <c r="P399" t="str">
        <f t="shared" si="27"/>
        <v>JONATHAN MAX BELLIDO TELLOPruebas para desarrolladoresEVALUACION ANTERIOR</v>
      </c>
      <c r="Q399" t="str">
        <f>BASE[[#This Row],[NombresCalificado]]&amp;BASE[[#This Row],[TipoEvaluacion]]</f>
        <v>JONATHAN MAX BELLIDO TELLOEVALUACION ANTERIOR</v>
      </c>
      <c r="R399">
        <v>3</v>
      </c>
      <c r="S399" t="s">
        <v>5</v>
      </c>
      <c r="T399" t="s">
        <v>21</v>
      </c>
      <c r="U399" s="17">
        <v>3</v>
      </c>
      <c r="V399" s="17" t="str" cm="1">
        <f t="array" ref="V399">_xlfn.IFS(U399=0,"Prenovato",U399=1,"Novato",U399=2,"Principiante avanzado",U399=3,"Competente",U399=4,"Proficiente",U399=5,"Master")</f>
        <v>Competente</v>
      </c>
      <c r="W399" s="17">
        <v>3</v>
      </c>
      <c r="X399" s="17" t="str" cm="1">
        <f t="array" ref="X399">_xlfn.IFS(W399=0,"No evidenciado",W399=1,"Novato",W399=2,"Principiante avanzado",W399=3,"Competente",W399=4,"Proficiente",W399=5,"Master")</f>
        <v>Competente</v>
      </c>
      <c r="Y399" s="17">
        <v>3</v>
      </c>
      <c r="Z399" s="17" t="str" cm="1">
        <f t="array" ref="Z399">_xlfn.IFS(Y399=0,"No evidenciado",Y399=1,"Novato",Y399=2,"Principiante avanzado",Y399=3,"Competente",Y399=4,"Proficiente",Y399=5,"Master")</f>
        <v>Competente</v>
      </c>
      <c r="AA399" s="17">
        <v>3</v>
      </c>
      <c r="AB399" s="17" t="str" cm="1">
        <f t="array" ref="AB399">_xlfn.IFS(AA399=0,"No evidenciado",AA399=1,"Novato",AA399=2,"Principiante avanzado",AA399=3,"Competente",AA399=4,"Proficiente",AA399=5,"Master")</f>
        <v>Competente</v>
      </c>
      <c r="AC399" s="17">
        <v>3</v>
      </c>
      <c r="AD399" s="17" t="str" cm="1">
        <f t="array" ref="AD399">_xlfn.IFS(AC399=0,"Prenovato",AC399=1,"Novato",AC399=2,"Principiante avanzado",AC399=3,"Competente",AC399=4,"Proficiente",AC399=5,"Master")</f>
        <v>Competente</v>
      </c>
      <c r="AE399" s="17" t="s">
        <v>344</v>
      </c>
    </row>
    <row r="400" spans="1:31" x14ac:dyDescent="0.25">
      <c r="A400" t="s">
        <v>280</v>
      </c>
      <c r="B400" t="s">
        <v>287</v>
      </c>
      <c r="C400" t="s">
        <v>185</v>
      </c>
      <c r="D400" t="s">
        <v>223</v>
      </c>
      <c r="E400" t="s">
        <v>304</v>
      </c>
      <c r="F400" t="s">
        <v>321</v>
      </c>
      <c r="G400" t="s">
        <v>337</v>
      </c>
      <c r="H400" s="4"/>
      <c r="I400" s="1">
        <f t="shared" ca="1" si="24"/>
        <v>1483</v>
      </c>
      <c r="J400" s="1" t="str">
        <f t="shared" ca="1" si="25"/>
        <v>3. Mayor a 6 meses</v>
      </c>
      <c r="K400" t="str">
        <f t="shared" si="26"/>
        <v>NO</v>
      </c>
      <c r="L400" t="s">
        <v>186</v>
      </c>
      <c r="M400" t="s">
        <v>269</v>
      </c>
      <c r="N400" t="s">
        <v>188</v>
      </c>
      <c r="O400" t="s">
        <v>188</v>
      </c>
      <c r="P400" t="str">
        <f t="shared" si="27"/>
        <v>JONATHAN MAX BELLIDO TELLOWarehouseEVALUACION ANTERIOR</v>
      </c>
      <c r="Q400" t="str">
        <f>BASE[[#This Row],[NombresCalificado]]&amp;BASE[[#This Row],[TipoEvaluacion]]</f>
        <v>JONATHAN MAX BELLIDO TELLOEVALUACION ANTERIOR</v>
      </c>
      <c r="R400">
        <v>2</v>
      </c>
      <c r="S400" t="s">
        <v>4</v>
      </c>
      <c r="T400" t="s">
        <v>21</v>
      </c>
      <c r="U400" s="17">
        <v>3</v>
      </c>
      <c r="V400" s="17" t="str" cm="1">
        <f t="array" ref="V400">_xlfn.IFS(U400=0,"Prenovato",U400=1,"Novato",U400=2,"Principiante avanzado",U400=3,"Competente",U400=4,"Proficiente",U400=5,"Master")</f>
        <v>Competente</v>
      </c>
      <c r="W400" s="17">
        <v>3</v>
      </c>
      <c r="X400" s="17" t="str" cm="1">
        <f t="array" ref="X400">_xlfn.IFS(W400=0,"No evidenciado",W400=1,"Novato",W400=2,"Principiante avanzado",W400=3,"Competente",W400=4,"Proficiente",W400=5,"Master")</f>
        <v>Competente</v>
      </c>
      <c r="Y400" s="17">
        <v>3</v>
      </c>
      <c r="Z400" s="17" t="str" cm="1">
        <f t="array" ref="Z400">_xlfn.IFS(Y400=0,"No evidenciado",Y400=1,"Novato",Y400=2,"Principiante avanzado",Y400=3,"Competente",Y400=4,"Proficiente",Y400=5,"Master")</f>
        <v>Competente</v>
      </c>
      <c r="AA400" s="17">
        <v>3</v>
      </c>
      <c r="AB400" s="17" t="str" cm="1">
        <f t="array" ref="AB400">_xlfn.IFS(AA400=0,"No evidenciado",AA400=1,"Novato",AA400=2,"Principiante avanzado",AA400=3,"Competente",AA400=4,"Proficiente",AA400=5,"Master")</f>
        <v>Competente</v>
      </c>
      <c r="AC400" s="17">
        <v>3</v>
      </c>
      <c r="AD400" s="17" t="str" cm="1">
        <f t="array" ref="AD400">_xlfn.IFS(AC400=0,"Prenovato",AC400=1,"Novato",AC400=2,"Principiante avanzado",AC400=3,"Competente",AC400=4,"Proficiente",AC400=5,"Master")</f>
        <v>Competente</v>
      </c>
      <c r="AE400" s="17" t="s">
        <v>344</v>
      </c>
    </row>
    <row r="401" spans="1:31" x14ac:dyDescent="0.25">
      <c r="A401" t="s">
        <v>280</v>
      </c>
      <c r="B401" t="s">
        <v>287</v>
      </c>
      <c r="C401" t="s">
        <v>185</v>
      </c>
      <c r="D401" t="s">
        <v>223</v>
      </c>
      <c r="E401" t="s">
        <v>304</v>
      </c>
      <c r="F401" t="s">
        <v>321</v>
      </c>
      <c r="G401" t="s">
        <v>337</v>
      </c>
      <c r="H401" s="4"/>
      <c r="I401" s="1">
        <f t="shared" ref="I401:I464" ca="1" si="28">DATEDIF(H401,TODAY(),"m")</f>
        <v>1483</v>
      </c>
      <c r="J401" s="1" t="str">
        <f t="shared" ref="J401:J464" ca="1" si="29">IF(I401&lt;=3,"1. Menor o igual a 3 meses",IF(I401&lt;=6,"2. Entre 4 - 6 meses","3. Mayor a 6 meses"))</f>
        <v>3. Mayor a 6 meses</v>
      </c>
      <c r="K401" t="str">
        <f t="shared" ref="K401:K464" si="30">IF(COUNTIFS($E$2:$E$545,E401,$O$2:$O$545,"PRINCIPAL",$R$2:$R$545,0)&gt;0,"SI","NO")</f>
        <v>NO</v>
      </c>
      <c r="L401" t="s">
        <v>186</v>
      </c>
      <c r="M401" t="s">
        <v>168</v>
      </c>
      <c r="N401" t="s">
        <v>188</v>
      </c>
      <c r="O401" t="s">
        <v>188</v>
      </c>
      <c r="P401" t="str">
        <f t="shared" ref="P401:P464" si="31">F401&amp;M401&amp;AE401</f>
        <v>JONATHAN MAX BELLIDO TELLOBase de datos No-SQLEVALUACION ANTERIOR</v>
      </c>
      <c r="Q401" t="str">
        <f>BASE[[#This Row],[NombresCalificado]]&amp;BASE[[#This Row],[TipoEvaluacion]]</f>
        <v>JONATHAN MAX BELLIDO TELLOEVALUACION ANTERIOR</v>
      </c>
      <c r="R401">
        <v>2</v>
      </c>
      <c r="S401" t="s">
        <v>4</v>
      </c>
      <c r="T401" t="s">
        <v>21</v>
      </c>
      <c r="U401" s="17">
        <v>3</v>
      </c>
      <c r="V401" s="17" t="str" cm="1">
        <f t="array" ref="V401">_xlfn.IFS(U401=0,"Prenovato",U401=1,"Novato",U401=2,"Principiante avanzado",U401=3,"Competente",U401=4,"Proficiente",U401=5,"Master")</f>
        <v>Competente</v>
      </c>
      <c r="W401" s="17">
        <v>3</v>
      </c>
      <c r="X401" s="17" t="str" cm="1">
        <f t="array" ref="X401">_xlfn.IFS(W401=0,"No evidenciado",W401=1,"Novato",W401=2,"Principiante avanzado",W401=3,"Competente",W401=4,"Proficiente",W401=5,"Master")</f>
        <v>Competente</v>
      </c>
      <c r="Y401" s="17">
        <v>3</v>
      </c>
      <c r="Z401" s="17" t="str" cm="1">
        <f t="array" ref="Z401">_xlfn.IFS(Y401=0,"No evidenciado",Y401=1,"Novato",Y401=2,"Principiante avanzado",Y401=3,"Competente",Y401=4,"Proficiente",Y401=5,"Master")</f>
        <v>Competente</v>
      </c>
      <c r="AA401" s="17">
        <v>3</v>
      </c>
      <c r="AB401" s="17" t="str" cm="1">
        <f t="array" ref="AB401">_xlfn.IFS(AA401=0,"No evidenciado",AA401=1,"Novato",AA401=2,"Principiante avanzado",AA401=3,"Competente",AA401=4,"Proficiente",AA401=5,"Master")</f>
        <v>Competente</v>
      </c>
      <c r="AC401" s="17">
        <v>3</v>
      </c>
      <c r="AD401" s="17" t="str" cm="1">
        <f t="array" ref="AD401">_xlfn.IFS(AC401=0,"Prenovato",AC401=1,"Novato",AC401=2,"Principiante avanzado",AC401=3,"Competente",AC401=4,"Proficiente",AC401=5,"Master")</f>
        <v>Competente</v>
      </c>
      <c r="AE401" s="17" t="s">
        <v>344</v>
      </c>
    </row>
    <row r="402" spans="1:31" x14ac:dyDescent="0.25">
      <c r="A402" t="s">
        <v>280</v>
      </c>
      <c r="B402" t="s">
        <v>287</v>
      </c>
      <c r="C402" t="s">
        <v>185</v>
      </c>
      <c r="D402" t="s">
        <v>223</v>
      </c>
      <c r="E402" t="s">
        <v>304</v>
      </c>
      <c r="F402" t="s">
        <v>321</v>
      </c>
      <c r="G402" t="s">
        <v>337</v>
      </c>
      <c r="H402" s="4"/>
      <c r="I402" s="1">
        <f t="shared" ca="1" si="28"/>
        <v>1483</v>
      </c>
      <c r="J402" s="1" t="str">
        <f t="shared" ca="1" si="29"/>
        <v>3. Mayor a 6 meses</v>
      </c>
      <c r="K402" t="str">
        <f t="shared" si="30"/>
        <v>NO</v>
      </c>
      <c r="L402" t="s">
        <v>186</v>
      </c>
      <c r="M402" t="s">
        <v>169</v>
      </c>
      <c r="N402" t="s">
        <v>187</v>
      </c>
      <c r="O402" t="s">
        <v>188</v>
      </c>
      <c r="P402" t="str">
        <f t="shared" si="31"/>
        <v>JONATHAN MAX BELLIDO TELLOCI-CDEVALUACION ANTERIOR</v>
      </c>
      <c r="Q402" t="str">
        <f>BASE[[#This Row],[NombresCalificado]]&amp;BASE[[#This Row],[TipoEvaluacion]]</f>
        <v>JONATHAN MAX BELLIDO TELLOEVALUACION ANTERIOR</v>
      </c>
      <c r="R402">
        <v>3</v>
      </c>
      <c r="S402" t="s">
        <v>5</v>
      </c>
      <c r="T402" t="s">
        <v>21</v>
      </c>
      <c r="U402" s="17">
        <v>3</v>
      </c>
      <c r="V402" s="17" t="str" cm="1">
        <f t="array" ref="V402">_xlfn.IFS(U402=0,"Prenovato",U402=1,"Novato",U402=2,"Principiante avanzado",U402=3,"Competente",U402=4,"Proficiente",U402=5,"Master")</f>
        <v>Competente</v>
      </c>
      <c r="W402" s="17">
        <v>3</v>
      </c>
      <c r="X402" s="17" t="str" cm="1">
        <f t="array" ref="X402">_xlfn.IFS(W402=0,"No evidenciado",W402=1,"Novato",W402=2,"Principiante avanzado",W402=3,"Competente",W402=4,"Proficiente",W402=5,"Master")</f>
        <v>Competente</v>
      </c>
      <c r="Y402" s="17">
        <v>3</v>
      </c>
      <c r="Z402" s="17" t="str" cm="1">
        <f t="array" ref="Z402">_xlfn.IFS(Y402=0,"No evidenciado",Y402=1,"Novato",Y402=2,"Principiante avanzado",Y402=3,"Competente",Y402=4,"Proficiente",Y402=5,"Master")</f>
        <v>Competente</v>
      </c>
      <c r="AA402" s="17">
        <v>3</v>
      </c>
      <c r="AB402" s="17" t="str" cm="1">
        <f t="array" ref="AB402">_xlfn.IFS(AA402=0,"No evidenciado",AA402=1,"Novato",AA402=2,"Principiante avanzado",AA402=3,"Competente",AA402=4,"Proficiente",AA402=5,"Master")</f>
        <v>Competente</v>
      </c>
      <c r="AC402" s="17">
        <v>3</v>
      </c>
      <c r="AD402" s="17" t="str" cm="1">
        <f t="array" ref="AD402">_xlfn.IFS(AC402=0,"Prenovato",AC402=1,"Novato",AC402=2,"Principiante avanzado",AC402=3,"Competente",AC402=4,"Proficiente",AC402=5,"Master")</f>
        <v>Competente</v>
      </c>
      <c r="AE402" s="17" t="s">
        <v>344</v>
      </c>
    </row>
    <row r="403" spans="1:31" x14ac:dyDescent="0.25">
      <c r="A403" t="s">
        <v>280</v>
      </c>
      <c r="B403" t="s">
        <v>287</v>
      </c>
      <c r="C403" t="s">
        <v>185</v>
      </c>
      <c r="D403" t="s">
        <v>223</v>
      </c>
      <c r="E403" t="s">
        <v>304</v>
      </c>
      <c r="F403" t="s">
        <v>321</v>
      </c>
      <c r="G403" t="s">
        <v>337</v>
      </c>
      <c r="H403" s="4"/>
      <c r="I403" s="1">
        <f t="shared" ca="1" si="28"/>
        <v>1483</v>
      </c>
      <c r="J403" s="1" t="str">
        <f t="shared" ca="1" si="29"/>
        <v>3. Mayor a 6 meses</v>
      </c>
      <c r="K403" t="str">
        <f t="shared" si="30"/>
        <v>NO</v>
      </c>
      <c r="L403" t="s">
        <v>186</v>
      </c>
      <c r="M403" t="s">
        <v>170</v>
      </c>
      <c r="N403" t="s">
        <v>29</v>
      </c>
      <c r="O403" t="s">
        <v>29</v>
      </c>
      <c r="P403" t="str">
        <f t="shared" si="31"/>
        <v>JONATHAN MAX BELLIDO TELLOBase de datos relacionalEVALUACION ANTERIOR</v>
      </c>
      <c r="Q403" t="str">
        <f>BASE[[#This Row],[NombresCalificado]]&amp;BASE[[#This Row],[TipoEvaluacion]]</f>
        <v>JONATHAN MAX BELLIDO TELLOEVALUACION ANTERIOR</v>
      </c>
      <c r="R403">
        <v>3</v>
      </c>
      <c r="S403" t="s">
        <v>5</v>
      </c>
      <c r="T403" t="s">
        <v>21</v>
      </c>
      <c r="U403" s="17">
        <v>3</v>
      </c>
      <c r="V403" s="17" t="str" cm="1">
        <f t="array" ref="V403">_xlfn.IFS(U403=0,"Prenovato",U403=1,"Novato",U403=2,"Principiante avanzado",U403=3,"Competente",U403=4,"Proficiente",U403=5,"Master")</f>
        <v>Competente</v>
      </c>
      <c r="W403" s="17">
        <v>3</v>
      </c>
      <c r="X403" s="17" t="str" cm="1">
        <f t="array" ref="X403">_xlfn.IFS(W403=0,"No evidenciado",W403=1,"Novato",W403=2,"Principiante avanzado",W403=3,"Competente",W403=4,"Proficiente",W403=5,"Master")</f>
        <v>Competente</v>
      </c>
      <c r="Y403" s="17">
        <v>3</v>
      </c>
      <c r="Z403" s="17" t="str" cm="1">
        <f t="array" ref="Z403">_xlfn.IFS(Y403=0,"No evidenciado",Y403=1,"Novato",Y403=2,"Principiante avanzado",Y403=3,"Competente",Y403=4,"Proficiente",Y403=5,"Master")</f>
        <v>Competente</v>
      </c>
      <c r="AA403" s="17">
        <v>3</v>
      </c>
      <c r="AB403" s="17" t="str" cm="1">
        <f t="array" ref="AB403">_xlfn.IFS(AA403=0,"No evidenciado",AA403=1,"Novato",AA403=2,"Principiante avanzado",AA403=3,"Competente",AA403=4,"Proficiente",AA403=5,"Master")</f>
        <v>Competente</v>
      </c>
      <c r="AC403" s="17">
        <v>3</v>
      </c>
      <c r="AD403" s="17" t="str" cm="1">
        <f t="array" ref="AD403">_xlfn.IFS(AC403=0,"Prenovato",AC403=1,"Novato",AC403=2,"Principiante avanzado",AC403=3,"Competente",AC403=4,"Proficiente",AC403=5,"Master")</f>
        <v>Competente</v>
      </c>
      <c r="AE403" s="17" t="s">
        <v>344</v>
      </c>
    </row>
    <row r="404" spans="1:31" x14ac:dyDescent="0.25">
      <c r="A404" t="s">
        <v>280</v>
      </c>
      <c r="B404" t="s">
        <v>287</v>
      </c>
      <c r="C404" t="s">
        <v>185</v>
      </c>
      <c r="D404" t="s">
        <v>223</v>
      </c>
      <c r="E404" t="s">
        <v>304</v>
      </c>
      <c r="F404" t="s">
        <v>321</v>
      </c>
      <c r="G404" t="s">
        <v>337</v>
      </c>
      <c r="H404" s="4"/>
      <c r="I404" s="1">
        <f t="shared" ca="1" si="28"/>
        <v>1483</v>
      </c>
      <c r="J404" s="1" t="str">
        <f t="shared" ca="1" si="29"/>
        <v>3. Mayor a 6 meses</v>
      </c>
      <c r="K404" t="str">
        <f t="shared" si="30"/>
        <v>NO</v>
      </c>
      <c r="L404" t="s">
        <v>186</v>
      </c>
      <c r="M404" t="s">
        <v>57</v>
      </c>
      <c r="N404" t="s">
        <v>29</v>
      </c>
      <c r="O404" t="s">
        <v>29</v>
      </c>
      <c r="P404" t="str">
        <f t="shared" si="31"/>
        <v>JONATHAN MAX BELLIDO TELLOProgramaciónEVALUACION ANTERIOR</v>
      </c>
      <c r="Q404" t="str">
        <f>BASE[[#This Row],[NombresCalificado]]&amp;BASE[[#This Row],[TipoEvaluacion]]</f>
        <v>JONATHAN MAX BELLIDO TELLOEVALUACION ANTERIOR</v>
      </c>
      <c r="R404">
        <v>3</v>
      </c>
      <c r="S404" t="s">
        <v>5</v>
      </c>
      <c r="T404" t="s">
        <v>21</v>
      </c>
      <c r="U404" s="17">
        <v>3</v>
      </c>
      <c r="V404" s="17" t="str" cm="1">
        <f t="array" ref="V404">_xlfn.IFS(U404=0,"Prenovato",U404=1,"Novato",U404=2,"Principiante avanzado",U404=3,"Competente",U404=4,"Proficiente",U404=5,"Master")</f>
        <v>Competente</v>
      </c>
      <c r="W404" s="17">
        <v>3</v>
      </c>
      <c r="X404" s="17" t="str" cm="1">
        <f t="array" ref="X404">_xlfn.IFS(W404=0,"No evidenciado",W404=1,"Novato",W404=2,"Principiante avanzado",W404=3,"Competente",W404=4,"Proficiente",W404=5,"Master")</f>
        <v>Competente</v>
      </c>
      <c r="Y404" s="17">
        <v>3</v>
      </c>
      <c r="Z404" s="17" t="str" cm="1">
        <f t="array" ref="Z404">_xlfn.IFS(Y404=0,"No evidenciado",Y404=1,"Novato",Y404=2,"Principiante avanzado",Y404=3,"Competente",Y404=4,"Proficiente",Y404=5,"Master")</f>
        <v>Competente</v>
      </c>
      <c r="AA404" s="17">
        <v>3</v>
      </c>
      <c r="AB404" s="17" t="str" cm="1">
        <f t="array" ref="AB404">_xlfn.IFS(AA404=0,"No evidenciado",AA404=1,"Novato",AA404=2,"Principiante avanzado",AA404=3,"Competente",AA404=4,"Proficiente",AA404=5,"Master")</f>
        <v>Competente</v>
      </c>
      <c r="AC404" s="17">
        <v>3</v>
      </c>
      <c r="AD404" s="17" t="str" cm="1">
        <f t="array" ref="AD404">_xlfn.IFS(AC404=0,"Prenovato",AC404=1,"Novato",AC404=2,"Principiante avanzado",AC404=3,"Competente",AC404=4,"Proficiente",AC404=5,"Master")</f>
        <v>Competente</v>
      </c>
      <c r="AE404" s="17" t="s">
        <v>344</v>
      </c>
    </row>
    <row r="405" spans="1:31" x14ac:dyDescent="0.25">
      <c r="A405" t="s">
        <v>280</v>
      </c>
      <c r="B405" t="s">
        <v>287</v>
      </c>
      <c r="C405" t="s">
        <v>185</v>
      </c>
      <c r="D405" t="s">
        <v>223</v>
      </c>
      <c r="E405" t="s">
        <v>304</v>
      </c>
      <c r="F405" t="s">
        <v>321</v>
      </c>
      <c r="G405" t="s">
        <v>337</v>
      </c>
      <c r="H405" s="4"/>
      <c r="I405" s="1">
        <f t="shared" ca="1" si="28"/>
        <v>1483</v>
      </c>
      <c r="J405" s="1" t="str">
        <f t="shared" ca="1" si="29"/>
        <v>3. Mayor a 6 meses</v>
      </c>
      <c r="K405" t="str">
        <f t="shared" si="30"/>
        <v>NO</v>
      </c>
      <c r="L405" t="s">
        <v>186</v>
      </c>
      <c r="M405" t="s">
        <v>265</v>
      </c>
      <c r="N405" t="s">
        <v>29</v>
      </c>
      <c r="O405" t="s">
        <v>29</v>
      </c>
      <c r="P405" t="str">
        <f t="shared" si="31"/>
        <v>JONATHAN MAX BELLIDO TELLOJavaEVALUACION ANTERIOR</v>
      </c>
      <c r="Q405" t="str">
        <f>BASE[[#This Row],[NombresCalificado]]&amp;BASE[[#This Row],[TipoEvaluacion]]</f>
        <v>JONATHAN MAX BELLIDO TELLOEVALUACION ANTERIOR</v>
      </c>
      <c r="R405">
        <v>3</v>
      </c>
      <c r="S405" t="s">
        <v>5</v>
      </c>
      <c r="T405" t="s">
        <v>21</v>
      </c>
      <c r="U405" s="17">
        <v>3</v>
      </c>
      <c r="V405" s="17" t="str" cm="1">
        <f t="array" ref="V405">_xlfn.IFS(U405=0,"Prenovato",U405=1,"Novato",U405=2,"Principiante avanzado",U405=3,"Competente",U405=4,"Proficiente",U405=5,"Master")</f>
        <v>Competente</v>
      </c>
      <c r="W405" s="17">
        <v>3</v>
      </c>
      <c r="X405" s="17" t="str" cm="1">
        <f t="array" ref="X405">_xlfn.IFS(W405=0,"No evidenciado",W405=1,"Novato",W405=2,"Principiante avanzado",W405=3,"Competente",W405=4,"Proficiente",W405=5,"Master")</f>
        <v>Competente</v>
      </c>
      <c r="Y405" s="17">
        <v>3</v>
      </c>
      <c r="Z405" s="17" t="str" cm="1">
        <f t="array" ref="Z405">_xlfn.IFS(Y405=0,"No evidenciado",Y405=1,"Novato",Y405=2,"Principiante avanzado",Y405=3,"Competente",Y405=4,"Proficiente",Y405=5,"Master")</f>
        <v>Competente</v>
      </c>
      <c r="AA405" s="17">
        <v>3</v>
      </c>
      <c r="AB405" s="17" t="str" cm="1">
        <f t="array" ref="AB405">_xlfn.IFS(AA405=0,"No evidenciado",AA405=1,"Novato",AA405=2,"Principiante avanzado",AA405=3,"Competente",AA405=4,"Proficiente",AA405=5,"Master")</f>
        <v>Competente</v>
      </c>
      <c r="AC405" s="17">
        <v>3</v>
      </c>
      <c r="AD405" s="17" t="str" cm="1">
        <f t="array" ref="AD405">_xlfn.IFS(AC405=0,"Prenovato",AC405=1,"Novato",AC405=2,"Principiante avanzado",AC405=3,"Competente",AC405=4,"Proficiente",AC405=5,"Master")</f>
        <v>Competente</v>
      </c>
      <c r="AE405" s="17" t="s">
        <v>344</v>
      </c>
    </row>
    <row r="406" spans="1:31" x14ac:dyDescent="0.25">
      <c r="A406" t="s">
        <v>280</v>
      </c>
      <c r="B406" t="s">
        <v>287</v>
      </c>
      <c r="C406" t="s">
        <v>185</v>
      </c>
      <c r="D406" t="s">
        <v>223</v>
      </c>
      <c r="E406" t="s">
        <v>304</v>
      </c>
      <c r="F406" t="s">
        <v>321</v>
      </c>
      <c r="G406" t="s">
        <v>337</v>
      </c>
      <c r="H406" s="4"/>
      <c r="I406" s="1">
        <f t="shared" ca="1" si="28"/>
        <v>1483</v>
      </c>
      <c r="J406" s="1" t="str">
        <f t="shared" ca="1" si="29"/>
        <v>3. Mayor a 6 meses</v>
      </c>
      <c r="K406" t="str">
        <f t="shared" si="30"/>
        <v>NO</v>
      </c>
      <c r="L406" t="s">
        <v>186</v>
      </c>
      <c r="M406" t="s">
        <v>191</v>
      </c>
      <c r="N406" t="s">
        <v>187</v>
      </c>
      <c r="O406" t="s">
        <v>188</v>
      </c>
      <c r="P406" t="str">
        <f t="shared" si="31"/>
        <v>JONATHAN MAX BELLIDO TELLOSeguridadEVALUACION ANTERIOR</v>
      </c>
      <c r="Q406" t="str">
        <f>BASE[[#This Row],[NombresCalificado]]&amp;BASE[[#This Row],[TipoEvaluacion]]</f>
        <v>JONATHAN MAX BELLIDO TELLOEVALUACION ANTERIOR</v>
      </c>
      <c r="R406">
        <v>2</v>
      </c>
      <c r="S406" t="s">
        <v>4</v>
      </c>
      <c r="T406" t="s">
        <v>21</v>
      </c>
      <c r="U406" s="17">
        <v>3</v>
      </c>
      <c r="V406" s="17" t="str" cm="1">
        <f t="array" ref="V406">_xlfn.IFS(U406=0,"Prenovato",U406=1,"Novato",U406=2,"Principiante avanzado",U406=3,"Competente",U406=4,"Proficiente",U406=5,"Master")</f>
        <v>Competente</v>
      </c>
      <c r="W406" s="17">
        <v>3</v>
      </c>
      <c r="X406" s="17" t="str" cm="1">
        <f t="array" ref="X406">_xlfn.IFS(W406=0,"No evidenciado",W406=1,"Novato",W406=2,"Principiante avanzado",W406=3,"Competente",W406=4,"Proficiente",W406=5,"Master")</f>
        <v>Competente</v>
      </c>
      <c r="Y406" s="17">
        <v>3</v>
      </c>
      <c r="Z406" s="17" t="str" cm="1">
        <f t="array" ref="Z406">_xlfn.IFS(Y406=0,"No evidenciado",Y406=1,"Novato",Y406=2,"Principiante avanzado",Y406=3,"Competente",Y406=4,"Proficiente",Y406=5,"Master")</f>
        <v>Competente</v>
      </c>
      <c r="AA406" s="17">
        <v>3</v>
      </c>
      <c r="AB406" s="17" t="str" cm="1">
        <f t="array" ref="AB406">_xlfn.IFS(AA406=0,"No evidenciado",AA406=1,"Novato",AA406=2,"Principiante avanzado",AA406=3,"Competente",AA406=4,"Proficiente",AA406=5,"Master")</f>
        <v>Competente</v>
      </c>
      <c r="AC406" s="17">
        <v>3</v>
      </c>
      <c r="AD406" s="17" t="str" cm="1">
        <f t="array" ref="AD406">_xlfn.IFS(AC406=0,"Prenovato",AC406=1,"Novato",AC406=2,"Principiante avanzado",AC406=3,"Competente",AC406=4,"Proficiente",AC406=5,"Master")</f>
        <v>Competente</v>
      </c>
      <c r="AE406" s="17" t="s">
        <v>344</v>
      </c>
    </row>
    <row r="407" spans="1:31" x14ac:dyDescent="0.25">
      <c r="A407" t="s">
        <v>280</v>
      </c>
      <c r="B407" t="s">
        <v>287</v>
      </c>
      <c r="C407" t="s">
        <v>185</v>
      </c>
      <c r="D407" t="s">
        <v>223</v>
      </c>
      <c r="E407" t="s">
        <v>304</v>
      </c>
      <c r="F407" t="s">
        <v>321</v>
      </c>
      <c r="G407" t="s">
        <v>337</v>
      </c>
      <c r="H407" s="4"/>
      <c r="I407" s="1">
        <f t="shared" ca="1" si="28"/>
        <v>1483</v>
      </c>
      <c r="J407" s="1" t="str">
        <f t="shared" ca="1" si="29"/>
        <v>3. Mayor a 6 meses</v>
      </c>
      <c r="K407" t="str">
        <f t="shared" si="30"/>
        <v>NO</v>
      </c>
      <c r="L407" t="s">
        <v>186</v>
      </c>
      <c r="M407" t="s">
        <v>267</v>
      </c>
      <c r="N407" t="s">
        <v>187</v>
      </c>
      <c r="O407" t="s">
        <v>188</v>
      </c>
      <c r="P407" t="str">
        <f t="shared" si="31"/>
        <v>JONATHAN MAX BELLIDO TELLOSistemas operativos y redesEVALUACION ANTERIOR</v>
      </c>
      <c r="Q407" t="str">
        <f>BASE[[#This Row],[NombresCalificado]]&amp;BASE[[#This Row],[TipoEvaluacion]]</f>
        <v>JONATHAN MAX BELLIDO TELLOEVALUACION ANTERIOR</v>
      </c>
      <c r="R407">
        <v>2</v>
      </c>
      <c r="S407" t="s">
        <v>4</v>
      </c>
      <c r="T407" t="s">
        <v>21</v>
      </c>
      <c r="U407" s="17">
        <v>3</v>
      </c>
      <c r="V407" s="17" t="str" cm="1">
        <f t="array" ref="V407">_xlfn.IFS(U407=0,"Prenovato",U407=1,"Novato",U407=2,"Principiante avanzado",U407=3,"Competente",U407=4,"Proficiente",U407=5,"Master")</f>
        <v>Competente</v>
      </c>
      <c r="W407" s="17">
        <v>3</v>
      </c>
      <c r="X407" s="17" t="str" cm="1">
        <f t="array" ref="X407">_xlfn.IFS(W407=0,"No evidenciado",W407=1,"Novato",W407=2,"Principiante avanzado",W407=3,"Competente",W407=4,"Proficiente",W407=5,"Master")</f>
        <v>Competente</v>
      </c>
      <c r="Y407" s="17">
        <v>3</v>
      </c>
      <c r="Z407" s="17" t="str" cm="1">
        <f t="array" ref="Z407">_xlfn.IFS(Y407=0,"No evidenciado",Y407=1,"Novato",Y407=2,"Principiante avanzado",Y407=3,"Competente",Y407=4,"Proficiente",Y407=5,"Master")</f>
        <v>Competente</v>
      </c>
      <c r="AA407" s="17">
        <v>3</v>
      </c>
      <c r="AB407" s="17" t="str" cm="1">
        <f t="array" ref="AB407">_xlfn.IFS(AA407=0,"No evidenciado",AA407=1,"Novato",AA407=2,"Principiante avanzado",AA407=3,"Competente",AA407=4,"Proficiente",AA407=5,"Master")</f>
        <v>Competente</v>
      </c>
      <c r="AC407" s="17">
        <v>3</v>
      </c>
      <c r="AD407" s="17" t="str" cm="1">
        <f t="array" ref="AD407">_xlfn.IFS(AC407=0,"Prenovato",AC407=1,"Novato",AC407=2,"Principiante avanzado",AC407=3,"Competente",AC407=4,"Proficiente",AC407=5,"Master")</f>
        <v>Competente</v>
      </c>
      <c r="AE407" s="17" t="s">
        <v>344</v>
      </c>
    </row>
    <row r="408" spans="1:31" x14ac:dyDescent="0.25">
      <c r="A408" t="s">
        <v>280</v>
      </c>
      <c r="B408" t="s">
        <v>287</v>
      </c>
      <c r="C408" t="s">
        <v>185</v>
      </c>
      <c r="D408" t="s">
        <v>223</v>
      </c>
      <c r="E408" t="s">
        <v>304</v>
      </c>
      <c r="F408" t="s">
        <v>321</v>
      </c>
      <c r="G408" t="s">
        <v>337</v>
      </c>
      <c r="H408" s="4"/>
      <c r="I408" s="1">
        <f t="shared" ca="1" si="28"/>
        <v>1483</v>
      </c>
      <c r="J408" s="1" t="str">
        <f t="shared" ca="1" si="29"/>
        <v>3. Mayor a 6 meses</v>
      </c>
      <c r="K408" t="str">
        <f t="shared" si="30"/>
        <v>NO</v>
      </c>
      <c r="L408" t="s">
        <v>186</v>
      </c>
      <c r="M408" t="s">
        <v>192</v>
      </c>
      <c r="N408" t="s">
        <v>188</v>
      </c>
      <c r="O408" t="s">
        <v>188</v>
      </c>
      <c r="P408" t="str">
        <f t="shared" si="31"/>
        <v>JONATHAN MAX BELLIDO TELLOSREEVALUACION ANTERIOR</v>
      </c>
      <c r="Q408" t="str">
        <f>BASE[[#This Row],[NombresCalificado]]&amp;BASE[[#This Row],[TipoEvaluacion]]</f>
        <v>JONATHAN MAX BELLIDO TELLOEVALUACION ANTERIOR</v>
      </c>
      <c r="R408">
        <v>2</v>
      </c>
      <c r="S408" t="s">
        <v>4</v>
      </c>
      <c r="T408" t="s">
        <v>21</v>
      </c>
      <c r="U408" s="17">
        <v>3</v>
      </c>
      <c r="V408" s="17" t="str" cm="1">
        <f t="array" ref="V408">_xlfn.IFS(U408=0,"Prenovato",U408=1,"Novato",U408=2,"Principiante avanzado",U408=3,"Competente",U408=4,"Proficiente",U408=5,"Master")</f>
        <v>Competente</v>
      </c>
      <c r="W408" s="17">
        <v>3</v>
      </c>
      <c r="X408" s="17" t="str" cm="1">
        <f t="array" ref="X408">_xlfn.IFS(W408=0,"No evidenciado",W408=1,"Novato",W408=2,"Principiante avanzado",W408=3,"Competente",W408=4,"Proficiente",W408=5,"Master")</f>
        <v>Competente</v>
      </c>
      <c r="Y408" s="17">
        <v>3</v>
      </c>
      <c r="Z408" s="17" t="str" cm="1">
        <f t="array" ref="Z408">_xlfn.IFS(Y408=0,"No evidenciado",Y408=1,"Novato",Y408=2,"Principiante avanzado",Y408=3,"Competente",Y408=4,"Proficiente",Y408=5,"Master")</f>
        <v>Competente</v>
      </c>
      <c r="AA408" s="17">
        <v>3</v>
      </c>
      <c r="AB408" s="17" t="str" cm="1">
        <f t="array" ref="AB408">_xlfn.IFS(AA408=0,"No evidenciado",AA408=1,"Novato",AA408=2,"Principiante avanzado",AA408=3,"Competente",AA408=4,"Proficiente",AA408=5,"Master")</f>
        <v>Competente</v>
      </c>
      <c r="AC408" s="17">
        <v>3</v>
      </c>
      <c r="AD408" s="17" t="str" cm="1">
        <f t="array" ref="AD408">_xlfn.IFS(AC408=0,"Prenovato",AC408=1,"Novato",AC408=2,"Principiante avanzado",AC408=3,"Competente",AC408=4,"Proficiente",AC408=5,"Master")</f>
        <v>Competente</v>
      </c>
      <c r="AE408" s="17" t="s">
        <v>344</v>
      </c>
    </row>
    <row r="409" spans="1:31" x14ac:dyDescent="0.25">
      <c r="A409" t="s">
        <v>280</v>
      </c>
      <c r="B409" t="s">
        <v>287</v>
      </c>
      <c r="C409" t="s">
        <v>185</v>
      </c>
      <c r="D409" t="s">
        <v>223</v>
      </c>
      <c r="E409" t="s">
        <v>304</v>
      </c>
      <c r="F409" t="s">
        <v>321</v>
      </c>
      <c r="G409" t="s">
        <v>337</v>
      </c>
      <c r="H409" s="4"/>
      <c r="I409" s="1">
        <f t="shared" ca="1" si="28"/>
        <v>1483</v>
      </c>
      <c r="J409" s="1" t="str">
        <f t="shared" ca="1" si="29"/>
        <v>3. Mayor a 6 meses</v>
      </c>
      <c r="K409" t="str">
        <f t="shared" si="30"/>
        <v>NO</v>
      </c>
      <c r="L409" t="s">
        <v>186</v>
      </c>
      <c r="M409" t="s">
        <v>270</v>
      </c>
      <c r="N409" t="s">
        <v>188</v>
      </c>
      <c r="O409" t="s">
        <v>188</v>
      </c>
      <c r="P409" t="str">
        <f t="shared" si="31"/>
        <v>JONATHAN MAX BELLIDO TELLOArquitectura de soluciónEVALUACION ANTERIOR</v>
      </c>
      <c r="Q409" t="str">
        <f>BASE[[#This Row],[NombresCalificado]]&amp;BASE[[#This Row],[TipoEvaluacion]]</f>
        <v>JONATHAN MAX BELLIDO TELLOEVALUACION ANTERIOR</v>
      </c>
      <c r="R409">
        <v>2</v>
      </c>
      <c r="S409" t="s">
        <v>4</v>
      </c>
      <c r="T409" t="s">
        <v>21</v>
      </c>
      <c r="U409" s="17">
        <v>3</v>
      </c>
      <c r="V409" s="17" t="str" cm="1">
        <f t="array" ref="V409">_xlfn.IFS(U409=0,"Prenovato",U409=1,"Novato",U409=2,"Principiante avanzado",U409=3,"Competente",U409=4,"Proficiente",U409=5,"Master")</f>
        <v>Competente</v>
      </c>
      <c r="W409" s="17">
        <v>3</v>
      </c>
      <c r="X409" s="17" t="str" cm="1">
        <f t="array" ref="X409">_xlfn.IFS(W409=0,"No evidenciado",W409=1,"Novato",W409=2,"Principiante avanzado",W409=3,"Competente",W409=4,"Proficiente",W409=5,"Master")</f>
        <v>Competente</v>
      </c>
      <c r="Y409" s="17">
        <v>3</v>
      </c>
      <c r="Z409" s="17" t="str" cm="1">
        <f t="array" ref="Z409">_xlfn.IFS(Y409=0,"No evidenciado",Y409=1,"Novato",Y409=2,"Principiante avanzado",Y409=3,"Competente",Y409=4,"Proficiente",Y409=5,"Master")</f>
        <v>Competente</v>
      </c>
      <c r="AA409" s="17">
        <v>3</v>
      </c>
      <c r="AB409" s="17" t="str" cm="1">
        <f t="array" ref="AB409">_xlfn.IFS(AA409=0,"No evidenciado",AA409=1,"Novato",AA409=2,"Principiante avanzado",AA409=3,"Competente",AA409=4,"Proficiente",AA409=5,"Master")</f>
        <v>Competente</v>
      </c>
      <c r="AC409" s="17">
        <v>3</v>
      </c>
      <c r="AD409" s="17" t="str" cm="1">
        <f t="array" ref="AD409">_xlfn.IFS(AC409=0,"Prenovato",AC409=1,"Novato",AC409=2,"Principiante avanzado",AC409=3,"Competente",AC409=4,"Proficiente",AC409=5,"Master")</f>
        <v>Competente</v>
      </c>
      <c r="AE409" s="17" t="s">
        <v>344</v>
      </c>
    </row>
    <row r="410" spans="1:31" x14ac:dyDescent="0.25">
      <c r="A410" t="s">
        <v>279</v>
      </c>
      <c r="B410" t="s">
        <v>286</v>
      </c>
      <c r="C410" t="s">
        <v>222</v>
      </c>
      <c r="D410" t="s">
        <v>223</v>
      </c>
      <c r="E410" t="s">
        <v>305</v>
      </c>
      <c r="F410" t="s">
        <v>322</v>
      </c>
      <c r="G410" t="s">
        <v>338</v>
      </c>
      <c r="H410" s="4"/>
      <c r="I410" s="1">
        <f t="shared" ca="1" si="28"/>
        <v>1483</v>
      </c>
      <c r="J410" s="1" t="str">
        <f t="shared" ca="1" si="29"/>
        <v>3. Mayor a 6 meses</v>
      </c>
      <c r="K410" t="str">
        <f t="shared" si="30"/>
        <v>NO</v>
      </c>
      <c r="L410" t="s">
        <v>222</v>
      </c>
      <c r="M410" t="s">
        <v>57</v>
      </c>
      <c r="N410" t="s">
        <v>29</v>
      </c>
      <c r="O410" t="s">
        <v>29</v>
      </c>
      <c r="P410" t="str">
        <f t="shared" si="31"/>
        <v>JUAN NICOLAS SILVA GONZALEZProgramaciónEVALUACION ANTERIOR</v>
      </c>
      <c r="Q410" t="str">
        <f>BASE[[#This Row],[NombresCalificado]]&amp;BASE[[#This Row],[TipoEvaluacion]]</f>
        <v>JUAN NICOLAS SILVA GONZALEZEVALUACION ANTERIOR</v>
      </c>
      <c r="R410">
        <v>3</v>
      </c>
      <c r="S410" t="s">
        <v>5</v>
      </c>
      <c r="T410" t="s">
        <v>21</v>
      </c>
      <c r="U410" s="17">
        <v>3</v>
      </c>
      <c r="V410" s="17" t="str" cm="1">
        <f t="array" ref="V410">_xlfn.IFS(U410=0,"Prenovato",U410=1,"Novato",U410=2,"Principiante avanzado",U410=3,"Competente",U410=4,"Proficiente",U410=5,"Master")</f>
        <v>Competente</v>
      </c>
      <c r="W410" s="17">
        <v>3</v>
      </c>
      <c r="X410" s="17" t="str" cm="1">
        <f t="array" ref="X410">_xlfn.IFS(W410=0,"No evidenciado",W410=1,"Novato",W410=2,"Principiante avanzado",W410=3,"Competente",W410=4,"Proficiente",W410=5,"Master")</f>
        <v>Competente</v>
      </c>
      <c r="Y410" s="17">
        <v>3</v>
      </c>
      <c r="Z410" s="17" t="str" cm="1">
        <f t="array" ref="Z410">_xlfn.IFS(Y410=0,"No evidenciado",Y410=1,"Novato",Y410=2,"Principiante avanzado",Y410=3,"Competente",Y410=4,"Proficiente",Y410=5,"Master")</f>
        <v>Competente</v>
      </c>
      <c r="AA410" s="17">
        <v>3</v>
      </c>
      <c r="AB410" s="17" t="str" cm="1">
        <f t="array" ref="AB410">_xlfn.IFS(AA410=0,"No evidenciado",AA410=1,"Novato",AA410=2,"Principiante avanzado",AA410=3,"Competente",AA410=4,"Proficiente",AA410=5,"Master")</f>
        <v>Competente</v>
      </c>
      <c r="AC410" s="17">
        <v>3</v>
      </c>
      <c r="AD410" s="17" t="str" cm="1">
        <f t="array" ref="AD410">_xlfn.IFS(AC410=0,"Prenovato",AC410=1,"Novato",AC410=2,"Principiante avanzado",AC410=3,"Competente",AC410=4,"Proficiente",AC410=5,"Master")</f>
        <v>Competente</v>
      </c>
      <c r="AE410" s="17" t="s">
        <v>344</v>
      </c>
    </row>
    <row r="411" spans="1:31" x14ac:dyDescent="0.25">
      <c r="A411" t="s">
        <v>279</v>
      </c>
      <c r="B411" t="s">
        <v>286</v>
      </c>
      <c r="C411" t="s">
        <v>222</v>
      </c>
      <c r="D411" t="s">
        <v>223</v>
      </c>
      <c r="E411" t="s">
        <v>305</v>
      </c>
      <c r="F411" t="s">
        <v>322</v>
      </c>
      <c r="G411" t="s">
        <v>338</v>
      </c>
      <c r="H411" s="4"/>
      <c r="I411" s="1">
        <f t="shared" ca="1" si="28"/>
        <v>1483</v>
      </c>
      <c r="J411" s="1" t="str">
        <f t="shared" ca="1" si="29"/>
        <v>3. Mayor a 6 meses</v>
      </c>
      <c r="K411" t="str">
        <f t="shared" si="30"/>
        <v>NO</v>
      </c>
      <c r="L411" t="s">
        <v>222</v>
      </c>
      <c r="M411" t="s">
        <v>265</v>
      </c>
      <c r="N411" t="s">
        <v>187</v>
      </c>
      <c r="O411" t="s">
        <v>188</v>
      </c>
      <c r="P411" t="str">
        <f t="shared" si="31"/>
        <v>JUAN NICOLAS SILVA GONZALEZJavaEVALUACION ANTERIOR</v>
      </c>
      <c r="Q411" t="str">
        <f>BASE[[#This Row],[NombresCalificado]]&amp;BASE[[#This Row],[TipoEvaluacion]]</f>
        <v>JUAN NICOLAS SILVA GONZALEZEVALUACION ANTERIOR</v>
      </c>
      <c r="R411">
        <v>3</v>
      </c>
      <c r="S411" t="s">
        <v>5</v>
      </c>
      <c r="T411" t="s">
        <v>21</v>
      </c>
      <c r="U411" s="17">
        <v>3</v>
      </c>
      <c r="V411" s="17" t="str" cm="1">
        <f t="array" ref="V411">_xlfn.IFS(U411=0,"Prenovato",U411=1,"Novato",U411=2,"Principiante avanzado",U411=3,"Competente",U411=4,"Proficiente",U411=5,"Master")</f>
        <v>Competente</v>
      </c>
      <c r="W411" s="17">
        <v>3</v>
      </c>
      <c r="X411" s="17" t="str" cm="1">
        <f t="array" ref="X411">_xlfn.IFS(W411=0,"No evidenciado",W411=1,"Novato",W411=2,"Principiante avanzado",W411=3,"Competente",W411=4,"Proficiente",W411=5,"Master")</f>
        <v>Competente</v>
      </c>
      <c r="Y411" s="17">
        <v>3</v>
      </c>
      <c r="Z411" s="17" t="str" cm="1">
        <f t="array" ref="Z411">_xlfn.IFS(Y411=0,"No evidenciado",Y411=1,"Novato",Y411=2,"Principiante avanzado",Y411=3,"Competente",Y411=4,"Proficiente",Y411=5,"Master")</f>
        <v>Competente</v>
      </c>
      <c r="AA411" s="17">
        <v>3</v>
      </c>
      <c r="AB411" s="17" t="str" cm="1">
        <f t="array" ref="AB411">_xlfn.IFS(AA411=0,"No evidenciado",AA411=1,"Novato",AA411=2,"Principiante avanzado",AA411=3,"Competente",AA411=4,"Proficiente",AA411=5,"Master")</f>
        <v>Competente</v>
      </c>
      <c r="AC411" s="17">
        <v>3</v>
      </c>
      <c r="AD411" s="17" t="str" cm="1">
        <f t="array" ref="AD411">_xlfn.IFS(AC411=0,"Prenovato",AC411=1,"Novato",AC411=2,"Principiante avanzado",AC411=3,"Competente",AC411=4,"Proficiente",AC411=5,"Master")</f>
        <v>Competente</v>
      </c>
      <c r="AE411" s="17" t="s">
        <v>344</v>
      </c>
    </row>
    <row r="412" spans="1:31" x14ac:dyDescent="0.25">
      <c r="A412" t="s">
        <v>279</v>
      </c>
      <c r="B412" t="s">
        <v>286</v>
      </c>
      <c r="C412" t="s">
        <v>222</v>
      </c>
      <c r="D412" t="s">
        <v>223</v>
      </c>
      <c r="E412" t="s">
        <v>305</v>
      </c>
      <c r="F412" t="s">
        <v>322</v>
      </c>
      <c r="G412" t="s">
        <v>338</v>
      </c>
      <c r="H412" s="4"/>
      <c r="I412" s="1">
        <f t="shared" ca="1" si="28"/>
        <v>1483</v>
      </c>
      <c r="J412" s="1" t="str">
        <f t="shared" ca="1" si="29"/>
        <v>3. Mayor a 6 meses</v>
      </c>
      <c r="K412" t="str">
        <f t="shared" si="30"/>
        <v>NO</v>
      </c>
      <c r="L412" t="s">
        <v>222</v>
      </c>
      <c r="M412" t="s">
        <v>267</v>
      </c>
      <c r="N412" t="s">
        <v>188</v>
      </c>
      <c r="O412" t="s">
        <v>188</v>
      </c>
      <c r="P412" t="str">
        <f t="shared" si="31"/>
        <v>JUAN NICOLAS SILVA GONZALEZSistemas operativos y redesEVALUACION ANTERIOR</v>
      </c>
      <c r="Q412" t="str">
        <f>BASE[[#This Row],[NombresCalificado]]&amp;BASE[[#This Row],[TipoEvaluacion]]</f>
        <v>JUAN NICOLAS SILVA GONZALEZEVALUACION ANTERIOR</v>
      </c>
      <c r="R412">
        <v>3</v>
      </c>
      <c r="S412" t="s">
        <v>5</v>
      </c>
      <c r="T412" t="s">
        <v>21</v>
      </c>
      <c r="U412" s="17">
        <v>3</v>
      </c>
      <c r="V412" s="17" t="str" cm="1">
        <f t="array" ref="V412">_xlfn.IFS(U412=0,"Prenovato",U412=1,"Novato",U412=2,"Principiante avanzado",U412=3,"Competente",U412=4,"Proficiente",U412=5,"Master")</f>
        <v>Competente</v>
      </c>
      <c r="W412" s="17">
        <v>3</v>
      </c>
      <c r="X412" s="17" t="str" cm="1">
        <f t="array" ref="X412">_xlfn.IFS(W412=0,"No evidenciado",W412=1,"Novato",W412=2,"Principiante avanzado",W412=3,"Competente",W412=4,"Proficiente",W412=5,"Master")</f>
        <v>Competente</v>
      </c>
      <c r="Y412" s="17">
        <v>3</v>
      </c>
      <c r="Z412" s="17" t="str" cm="1">
        <f t="array" ref="Z412">_xlfn.IFS(Y412=0,"No evidenciado",Y412=1,"Novato",Y412=2,"Principiante avanzado",Y412=3,"Competente",Y412=4,"Proficiente",Y412=5,"Master")</f>
        <v>Competente</v>
      </c>
      <c r="AA412" s="17">
        <v>3</v>
      </c>
      <c r="AB412" s="17" t="str" cm="1">
        <f t="array" ref="AB412">_xlfn.IFS(AA412=0,"No evidenciado",AA412=1,"Novato",AA412=2,"Principiante avanzado",AA412=3,"Competente",AA412=4,"Proficiente",AA412=5,"Master")</f>
        <v>Competente</v>
      </c>
      <c r="AC412" s="17">
        <v>3</v>
      </c>
      <c r="AD412" s="17" t="str" cm="1">
        <f t="array" ref="AD412">_xlfn.IFS(AC412=0,"Prenovato",AC412=1,"Novato",AC412=2,"Principiante avanzado",AC412=3,"Competente",AC412=4,"Proficiente",AC412=5,"Master")</f>
        <v>Competente</v>
      </c>
      <c r="AE412" s="17" t="s">
        <v>344</v>
      </c>
    </row>
    <row r="413" spans="1:31" x14ac:dyDescent="0.25">
      <c r="A413" t="s">
        <v>279</v>
      </c>
      <c r="B413" t="s">
        <v>286</v>
      </c>
      <c r="C413" t="s">
        <v>222</v>
      </c>
      <c r="D413" t="s">
        <v>223</v>
      </c>
      <c r="E413" t="s">
        <v>305</v>
      </c>
      <c r="F413" t="s">
        <v>322</v>
      </c>
      <c r="G413" t="s">
        <v>338</v>
      </c>
      <c r="H413" s="4"/>
      <c r="I413" s="1">
        <f t="shared" ca="1" si="28"/>
        <v>1483</v>
      </c>
      <c r="J413" s="1" t="str">
        <f t="shared" ca="1" si="29"/>
        <v>3. Mayor a 6 meses</v>
      </c>
      <c r="K413" t="str">
        <f t="shared" si="30"/>
        <v>NO</v>
      </c>
      <c r="L413" t="s">
        <v>222</v>
      </c>
      <c r="M413" t="s">
        <v>191</v>
      </c>
      <c r="N413" t="s">
        <v>187</v>
      </c>
      <c r="O413" t="s">
        <v>188</v>
      </c>
      <c r="P413" t="str">
        <f t="shared" si="31"/>
        <v>JUAN NICOLAS SILVA GONZALEZSeguridadEVALUACION ANTERIOR</v>
      </c>
      <c r="Q413" t="str">
        <f>BASE[[#This Row],[NombresCalificado]]&amp;BASE[[#This Row],[TipoEvaluacion]]</f>
        <v>JUAN NICOLAS SILVA GONZALEZEVALUACION ANTERIOR</v>
      </c>
      <c r="R413">
        <v>3</v>
      </c>
      <c r="S413" t="s">
        <v>5</v>
      </c>
      <c r="T413" t="s">
        <v>21</v>
      </c>
      <c r="U413" s="17">
        <v>3</v>
      </c>
      <c r="V413" s="17" t="str" cm="1">
        <f t="array" ref="V413">_xlfn.IFS(U413=0,"Prenovato",U413=1,"Novato",U413=2,"Principiante avanzado",U413=3,"Competente",U413=4,"Proficiente",U413=5,"Master")</f>
        <v>Competente</v>
      </c>
      <c r="W413" s="17">
        <v>3</v>
      </c>
      <c r="X413" s="17" t="str" cm="1">
        <f t="array" ref="X413">_xlfn.IFS(W413=0,"No evidenciado",W413=1,"Novato",W413=2,"Principiante avanzado",W413=3,"Competente",W413=4,"Proficiente",W413=5,"Master")</f>
        <v>Competente</v>
      </c>
      <c r="Y413" s="17">
        <v>3</v>
      </c>
      <c r="Z413" s="17" t="str" cm="1">
        <f t="array" ref="Z413">_xlfn.IFS(Y413=0,"No evidenciado",Y413=1,"Novato",Y413=2,"Principiante avanzado",Y413=3,"Competente",Y413=4,"Proficiente",Y413=5,"Master")</f>
        <v>Competente</v>
      </c>
      <c r="AA413" s="17">
        <v>3</v>
      </c>
      <c r="AB413" s="17" t="str" cm="1">
        <f t="array" ref="AB413">_xlfn.IFS(AA413=0,"No evidenciado",AA413=1,"Novato",AA413=2,"Principiante avanzado",AA413=3,"Competente",AA413=4,"Proficiente",AA413=5,"Master")</f>
        <v>Competente</v>
      </c>
      <c r="AC413" s="17">
        <v>3</v>
      </c>
      <c r="AD413" s="17" t="str" cm="1">
        <f t="array" ref="AD413">_xlfn.IFS(AC413=0,"Prenovato",AC413=1,"Novato",AC413=2,"Principiante avanzado",AC413=3,"Competente",AC413=4,"Proficiente",AC413=5,"Master")</f>
        <v>Competente</v>
      </c>
      <c r="AE413" s="17" t="s">
        <v>344</v>
      </c>
    </row>
    <row r="414" spans="1:31" x14ac:dyDescent="0.25">
      <c r="A414" t="s">
        <v>279</v>
      </c>
      <c r="B414" t="s">
        <v>286</v>
      </c>
      <c r="C414" t="s">
        <v>222</v>
      </c>
      <c r="D414" t="s">
        <v>223</v>
      </c>
      <c r="E414" t="s">
        <v>305</v>
      </c>
      <c r="F414" t="s">
        <v>322</v>
      </c>
      <c r="G414" t="s">
        <v>338</v>
      </c>
      <c r="H414" s="4"/>
      <c r="I414" s="1">
        <f t="shared" ca="1" si="28"/>
        <v>1483</v>
      </c>
      <c r="J414" s="1" t="str">
        <f t="shared" ca="1" si="29"/>
        <v>3. Mayor a 6 meses</v>
      </c>
      <c r="K414" t="str">
        <f t="shared" si="30"/>
        <v>NO</v>
      </c>
      <c r="L414" t="s">
        <v>222</v>
      </c>
      <c r="M414" t="s">
        <v>266</v>
      </c>
      <c r="N414" t="s">
        <v>29</v>
      </c>
      <c r="O414" t="s">
        <v>29</v>
      </c>
      <c r="P414" t="str">
        <f t="shared" si="31"/>
        <v>JUAN NICOLAS SILVA GONZALEZDiseño de patronesEVALUACION ANTERIOR</v>
      </c>
      <c r="Q414" t="str">
        <f>BASE[[#This Row],[NombresCalificado]]&amp;BASE[[#This Row],[TipoEvaluacion]]</f>
        <v>JUAN NICOLAS SILVA GONZALEZEVALUACION ANTERIOR</v>
      </c>
      <c r="R414">
        <v>3</v>
      </c>
      <c r="S414" t="s">
        <v>5</v>
      </c>
      <c r="T414" t="s">
        <v>21</v>
      </c>
      <c r="U414" s="17">
        <v>3</v>
      </c>
      <c r="V414" s="17" t="str" cm="1">
        <f t="array" ref="V414">_xlfn.IFS(U414=0,"Prenovato",U414=1,"Novato",U414=2,"Principiante avanzado",U414=3,"Competente",U414=4,"Proficiente",U414=5,"Master")</f>
        <v>Competente</v>
      </c>
      <c r="W414" s="17">
        <v>3</v>
      </c>
      <c r="X414" s="17" t="str" cm="1">
        <f t="array" ref="X414">_xlfn.IFS(W414=0,"No evidenciado",W414=1,"Novato",W414=2,"Principiante avanzado",W414=3,"Competente",W414=4,"Proficiente",W414=5,"Master")</f>
        <v>Competente</v>
      </c>
      <c r="Y414" s="17">
        <v>3</v>
      </c>
      <c r="Z414" s="17" t="str" cm="1">
        <f t="array" ref="Z414">_xlfn.IFS(Y414=0,"No evidenciado",Y414=1,"Novato",Y414=2,"Principiante avanzado",Y414=3,"Competente",Y414=4,"Proficiente",Y414=5,"Master")</f>
        <v>Competente</v>
      </c>
      <c r="AA414" s="17">
        <v>3</v>
      </c>
      <c r="AB414" s="17" t="str" cm="1">
        <f t="array" ref="AB414">_xlfn.IFS(AA414=0,"No evidenciado",AA414=1,"Novato",AA414=2,"Principiante avanzado",AA414=3,"Competente",AA414=4,"Proficiente",AA414=5,"Master")</f>
        <v>Competente</v>
      </c>
      <c r="AC414" s="17">
        <v>3</v>
      </c>
      <c r="AD414" s="17" t="str" cm="1">
        <f t="array" ref="AD414">_xlfn.IFS(AC414=0,"Prenovato",AC414=1,"Novato",AC414=2,"Principiante avanzado",AC414=3,"Competente",AC414=4,"Proficiente",AC414=5,"Master")</f>
        <v>Competente</v>
      </c>
      <c r="AE414" s="17" t="s">
        <v>344</v>
      </c>
    </row>
    <row r="415" spans="1:31" x14ac:dyDescent="0.25">
      <c r="A415" t="s">
        <v>279</v>
      </c>
      <c r="B415" t="s">
        <v>286</v>
      </c>
      <c r="C415" t="s">
        <v>222</v>
      </c>
      <c r="D415" t="s">
        <v>223</v>
      </c>
      <c r="E415" t="s">
        <v>305</v>
      </c>
      <c r="F415" t="s">
        <v>322</v>
      </c>
      <c r="G415" t="s">
        <v>338</v>
      </c>
      <c r="H415" s="4"/>
      <c r="I415" s="1">
        <f t="shared" ca="1" si="28"/>
        <v>1483</v>
      </c>
      <c r="J415" s="1" t="str">
        <f t="shared" ca="1" si="29"/>
        <v>3. Mayor a 6 meses</v>
      </c>
      <c r="K415" t="str">
        <f t="shared" si="30"/>
        <v>NO</v>
      </c>
      <c r="L415" t="s">
        <v>222</v>
      </c>
      <c r="M415" t="s">
        <v>169</v>
      </c>
      <c r="N415" t="s">
        <v>187</v>
      </c>
      <c r="O415" t="s">
        <v>188</v>
      </c>
      <c r="P415" t="str">
        <f t="shared" si="31"/>
        <v>JUAN NICOLAS SILVA GONZALEZCI-CDEVALUACION ANTERIOR</v>
      </c>
      <c r="Q415" t="str">
        <f>BASE[[#This Row],[NombresCalificado]]&amp;BASE[[#This Row],[TipoEvaluacion]]</f>
        <v>JUAN NICOLAS SILVA GONZALEZEVALUACION ANTERIOR</v>
      </c>
      <c r="R415">
        <v>3</v>
      </c>
      <c r="S415" t="s">
        <v>5</v>
      </c>
      <c r="T415" t="s">
        <v>21</v>
      </c>
      <c r="U415" s="17">
        <v>3</v>
      </c>
      <c r="V415" s="17" t="str" cm="1">
        <f t="array" ref="V415">_xlfn.IFS(U415=0,"Prenovato",U415=1,"Novato",U415=2,"Principiante avanzado",U415=3,"Competente",U415=4,"Proficiente",U415=5,"Master")</f>
        <v>Competente</v>
      </c>
      <c r="W415" s="17">
        <v>3</v>
      </c>
      <c r="X415" s="17" t="str" cm="1">
        <f t="array" ref="X415">_xlfn.IFS(W415=0,"No evidenciado",W415=1,"Novato",W415=2,"Principiante avanzado",W415=3,"Competente",W415=4,"Proficiente",W415=5,"Master")</f>
        <v>Competente</v>
      </c>
      <c r="Y415" s="17">
        <v>3</v>
      </c>
      <c r="Z415" s="17" t="str" cm="1">
        <f t="array" ref="Z415">_xlfn.IFS(Y415=0,"No evidenciado",Y415=1,"Novato",Y415=2,"Principiante avanzado",Y415=3,"Competente",Y415=4,"Proficiente",Y415=5,"Master")</f>
        <v>Competente</v>
      </c>
      <c r="AA415" s="17">
        <v>3</v>
      </c>
      <c r="AB415" s="17" t="str" cm="1">
        <f t="array" ref="AB415">_xlfn.IFS(AA415=0,"No evidenciado",AA415=1,"Novato",AA415=2,"Principiante avanzado",AA415=3,"Competente",AA415=4,"Proficiente",AA415=5,"Master")</f>
        <v>Competente</v>
      </c>
      <c r="AC415" s="17">
        <v>3</v>
      </c>
      <c r="AD415" s="17" t="str" cm="1">
        <f t="array" ref="AD415">_xlfn.IFS(AC415=0,"Prenovato",AC415=1,"Novato",AC415=2,"Principiante avanzado",AC415=3,"Competente",AC415=4,"Proficiente",AC415=5,"Master")</f>
        <v>Competente</v>
      </c>
      <c r="AE415" s="17" t="s">
        <v>344</v>
      </c>
    </row>
    <row r="416" spans="1:31" x14ac:dyDescent="0.25">
      <c r="A416" t="s">
        <v>279</v>
      </c>
      <c r="B416" t="s">
        <v>286</v>
      </c>
      <c r="C416" t="s">
        <v>222</v>
      </c>
      <c r="D416" t="s">
        <v>223</v>
      </c>
      <c r="E416" t="s">
        <v>305</v>
      </c>
      <c r="F416" t="s">
        <v>322</v>
      </c>
      <c r="G416" t="s">
        <v>338</v>
      </c>
      <c r="H416" s="4"/>
      <c r="I416" s="1">
        <f t="shared" ca="1" si="28"/>
        <v>1483</v>
      </c>
      <c r="J416" s="1" t="str">
        <f t="shared" ca="1" si="29"/>
        <v>3. Mayor a 6 meses</v>
      </c>
      <c r="K416" t="str">
        <f t="shared" si="30"/>
        <v>NO</v>
      </c>
      <c r="L416" t="s">
        <v>222</v>
      </c>
      <c r="M416" t="s">
        <v>342</v>
      </c>
      <c r="N416" t="s">
        <v>188</v>
      </c>
      <c r="O416" t="s">
        <v>188</v>
      </c>
      <c r="P416" t="str">
        <f t="shared" si="31"/>
        <v>JUAN NICOLAS SILVA GONZALEZContenedoresEVALUACION ANTERIOR</v>
      </c>
      <c r="Q416" t="str">
        <f>BASE[[#This Row],[NombresCalificado]]&amp;BASE[[#This Row],[TipoEvaluacion]]</f>
        <v>JUAN NICOLAS SILVA GONZALEZEVALUACION ANTERIOR</v>
      </c>
      <c r="R416">
        <v>3</v>
      </c>
      <c r="S416" t="s">
        <v>5</v>
      </c>
      <c r="T416" t="s">
        <v>21</v>
      </c>
      <c r="U416" s="17">
        <v>3</v>
      </c>
      <c r="V416" s="17" t="str" cm="1">
        <f t="array" ref="V416">_xlfn.IFS(U416=0,"Prenovato",U416=1,"Novato",U416=2,"Principiante avanzado",U416=3,"Competente",U416=4,"Proficiente",U416=5,"Master")</f>
        <v>Competente</v>
      </c>
      <c r="W416" s="17">
        <v>3</v>
      </c>
      <c r="X416" s="17" t="str" cm="1">
        <f t="array" ref="X416">_xlfn.IFS(W416=0,"No evidenciado",W416=1,"Novato",W416=2,"Principiante avanzado",W416=3,"Competente",W416=4,"Proficiente",W416=5,"Master")</f>
        <v>Competente</v>
      </c>
      <c r="Y416" s="17">
        <v>3</v>
      </c>
      <c r="Z416" s="17" t="str" cm="1">
        <f t="array" ref="Z416">_xlfn.IFS(Y416=0,"No evidenciado",Y416=1,"Novato",Y416=2,"Principiante avanzado",Y416=3,"Competente",Y416=4,"Proficiente",Y416=5,"Master")</f>
        <v>Competente</v>
      </c>
      <c r="AA416" s="17">
        <v>3</v>
      </c>
      <c r="AB416" s="17" t="str" cm="1">
        <f t="array" ref="AB416">_xlfn.IFS(AA416=0,"No evidenciado",AA416=1,"Novato",AA416=2,"Principiante avanzado",AA416=3,"Competente",AA416=4,"Proficiente",AA416=5,"Master")</f>
        <v>Competente</v>
      </c>
      <c r="AC416" s="17">
        <v>3</v>
      </c>
      <c r="AD416" s="17" t="str" cm="1">
        <f t="array" ref="AD416">_xlfn.IFS(AC416=0,"Prenovato",AC416=1,"Novato",AC416=2,"Principiante avanzado",AC416=3,"Competente",AC416=4,"Proficiente",AC416=5,"Master")</f>
        <v>Competente</v>
      </c>
      <c r="AE416" s="17" t="s">
        <v>344</v>
      </c>
    </row>
    <row r="417" spans="1:31" x14ac:dyDescent="0.25">
      <c r="A417" t="s">
        <v>279</v>
      </c>
      <c r="B417" t="s">
        <v>286</v>
      </c>
      <c r="C417" t="s">
        <v>222</v>
      </c>
      <c r="D417" t="s">
        <v>223</v>
      </c>
      <c r="E417" t="s">
        <v>305</v>
      </c>
      <c r="F417" t="s">
        <v>322</v>
      </c>
      <c r="G417" t="s">
        <v>338</v>
      </c>
      <c r="H417" s="4"/>
      <c r="I417" s="1">
        <f t="shared" ca="1" si="28"/>
        <v>1483</v>
      </c>
      <c r="J417" s="1" t="str">
        <f t="shared" ca="1" si="29"/>
        <v>3. Mayor a 6 meses</v>
      </c>
      <c r="K417" t="str">
        <f t="shared" si="30"/>
        <v>NO</v>
      </c>
      <c r="L417" t="s">
        <v>222</v>
      </c>
      <c r="M417" t="s">
        <v>168</v>
      </c>
      <c r="N417" t="s">
        <v>188</v>
      </c>
      <c r="O417" t="s">
        <v>188</v>
      </c>
      <c r="P417" t="str">
        <f t="shared" si="31"/>
        <v>JUAN NICOLAS SILVA GONZALEZBase de datos No-SQLEVALUACION ANTERIOR</v>
      </c>
      <c r="Q417" t="str">
        <f>BASE[[#This Row],[NombresCalificado]]&amp;BASE[[#This Row],[TipoEvaluacion]]</f>
        <v>JUAN NICOLAS SILVA GONZALEZEVALUACION ANTERIOR</v>
      </c>
      <c r="R417">
        <v>3</v>
      </c>
      <c r="S417" t="s">
        <v>5</v>
      </c>
      <c r="T417" t="s">
        <v>21</v>
      </c>
      <c r="U417" s="17">
        <v>3</v>
      </c>
      <c r="V417" s="17" t="str" cm="1">
        <f t="array" ref="V417">_xlfn.IFS(U417=0,"Prenovato",U417=1,"Novato",U417=2,"Principiante avanzado",U417=3,"Competente",U417=4,"Proficiente",U417=5,"Master")</f>
        <v>Competente</v>
      </c>
      <c r="W417" s="17">
        <v>3</v>
      </c>
      <c r="X417" s="17" t="str" cm="1">
        <f t="array" ref="X417">_xlfn.IFS(W417=0,"No evidenciado",W417=1,"Novato",W417=2,"Principiante avanzado",W417=3,"Competente",W417=4,"Proficiente",W417=5,"Master")</f>
        <v>Competente</v>
      </c>
      <c r="Y417" s="17">
        <v>3</v>
      </c>
      <c r="Z417" s="17" t="str" cm="1">
        <f t="array" ref="Z417">_xlfn.IFS(Y417=0,"No evidenciado",Y417=1,"Novato",Y417=2,"Principiante avanzado",Y417=3,"Competente",Y417=4,"Proficiente",Y417=5,"Master")</f>
        <v>Competente</v>
      </c>
      <c r="AA417" s="17">
        <v>3</v>
      </c>
      <c r="AB417" s="17" t="str" cm="1">
        <f t="array" ref="AB417">_xlfn.IFS(AA417=0,"No evidenciado",AA417=1,"Novato",AA417=2,"Principiante avanzado",AA417=3,"Competente",AA417=4,"Proficiente",AA417=5,"Master")</f>
        <v>Competente</v>
      </c>
      <c r="AC417" s="17">
        <v>3</v>
      </c>
      <c r="AD417" s="17" t="str" cm="1">
        <f t="array" ref="AD417">_xlfn.IFS(AC417=0,"Prenovato",AC417=1,"Novato",AC417=2,"Principiante avanzado",AC417=3,"Competente",AC417=4,"Proficiente",AC417=5,"Master")</f>
        <v>Competente</v>
      </c>
      <c r="AE417" s="17" t="s">
        <v>344</v>
      </c>
    </row>
    <row r="418" spans="1:31" x14ac:dyDescent="0.25">
      <c r="A418" t="s">
        <v>279</v>
      </c>
      <c r="B418" t="s">
        <v>286</v>
      </c>
      <c r="C418" t="s">
        <v>222</v>
      </c>
      <c r="D418" t="s">
        <v>223</v>
      </c>
      <c r="E418" t="s">
        <v>305</v>
      </c>
      <c r="F418" t="s">
        <v>322</v>
      </c>
      <c r="G418" t="s">
        <v>338</v>
      </c>
      <c r="H418" s="4"/>
      <c r="I418" s="1">
        <f t="shared" ca="1" si="28"/>
        <v>1483</v>
      </c>
      <c r="J418" s="1" t="str">
        <f t="shared" ca="1" si="29"/>
        <v>3. Mayor a 6 meses</v>
      </c>
      <c r="K418" t="str">
        <f t="shared" si="30"/>
        <v>NO</v>
      </c>
      <c r="L418" t="s">
        <v>222</v>
      </c>
      <c r="M418" t="s">
        <v>58</v>
      </c>
      <c r="N418" t="s">
        <v>187</v>
      </c>
      <c r="O418" t="s">
        <v>188</v>
      </c>
      <c r="P418" t="str">
        <f t="shared" si="31"/>
        <v>JUAN NICOLAS SILVA GONZALEZControl de versionesEVALUACION ANTERIOR</v>
      </c>
      <c r="Q418" t="str">
        <f>BASE[[#This Row],[NombresCalificado]]&amp;BASE[[#This Row],[TipoEvaluacion]]</f>
        <v>JUAN NICOLAS SILVA GONZALEZEVALUACION ANTERIOR</v>
      </c>
      <c r="R418">
        <v>3</v>
      </c>
      <c r="S418" t="s">
        <v>5</v>
      </c>
      <c r="T418" t="s">
        <v>21</v>
      </c>
      <c r="U418" s="17">
        <v>3</v>
      </c>
      <c r="V418" s="17" t="str" cm="1">
        <f t="array" ref="V418">_xlfn.IFS(U418=0,"Prenovato",U418=1,"Novato",U418=2,"Principiante avanzado",U418=3,"Competente",U418=4,"Proficiente",U418=5,"Master")</f>
        <v>Competente</v>
      </c>
      <c r="W418" s="17">
        <v>3</v>
      </c>
      <c r="X418" s="17" t="str" cm="1">
        <f t="array" ref="X418">_xlfn.IFS(W418=0,"No evidenciado",W418=1,"Novato",W418=2,"Principiante avanzado",W418=3,"Competente",W418=4,"Proficiente",W418=5,"Master")</f>
        <v>Competente</v>
      </c>
      <c r="Y418" s="17">
        <v>3</v>
      </c>
      <c r="Z418" s="17" t="str" cm="1">
        <f t="array" ref="Z418">_xlfn.IFS(Y418=0,"No evidenciado",Y418=1,"Novato",Y418=2,"Principiante avanzado",Y418=3,"Competente",Y418=4,"Proficiente",Y418=5,"Master")</f>
        <v>Competente</v>
      </c>
      <c r="AA418" s="17">
        <v>3</v>
      </c>
      <c r="AB418" s="17" t="str" cm="1">
        <f t="array" ref="AB418">_xlfn.IFS(AA418=0,"No evidenciado",AA418=1,"Novato",AA418=2,"Principiante avanzado",AA418=3,"Competente",AA418=4,"Proficiente",AA418=5,"Master")</f>
        <v>Competente</v>
      </c>
      <c r="AC418" s="17">
        <v>3</v>
      </c>
      <c r="AD418" s="17" t="str" cm="1">
        <f t="array" ref="AD418">_xlfn.IFS(AC418=0,"Prenovato",AC418=1,"Novato",AC418=2,"Principiante avanzado",AC418=3,"Competente",AC418=4,"Proficiente",AC418=5,"Master")</f>
        <v>Competente</v>
      </c>
      <c r="AE418" s="17" t="s">
        <v>344</v>
      </c>
    </row>
    <row r="419" spans="1:31" x14ac:dyDescent="0.25">
      <c r="A419" t="s">
        <v>279</v>
      </c>
      <c r="B419" t="s">
        <v>286</v>
      </c>
      <c r="C419" t="s">
        <v>222</v>
      </c>
      <c r="D419" t="s">
        <v>223</v>
      </c>
      <c r="E419" t="s">
        <v>305</v>
      </c>
      <c r="F419" t="s">
        <v>322</v>
      </c>
      <c r="G419" t="s">
        <v>338</v>
      </c>
      <c r="H419" s="4"/>
      <c r="I419" s="1">
        <f t="shared" ca="1" si="28"/>
        <v>1483</v>
      </c>
      <c r="J419" s="1" t="str">
        <f t="shared" ca="1" si="29"/>
        <v>3. Mayor a 6 meses</v>
      </c>
      <c r="K419" t="str">
        <f t="shared" si="30"/>
        <v>NO</v>
      </c>
      <c r="L419" t="s">
        <v>222</v>
      </c>
      <c r="M419" t="s">
        <v>170</v>
      </c>
      <c r="N419" t="s">
        <v>29</v>
      </c>
      <c r="O419" t="s">
        <v>29</v>
      </c>
      <c r="P419" t="str">
        <f t="shared" si="31"/>
        <v>JUAN NICOLAS SILVA GONZALEZBase de datos relacionalEVALUACION ANTERIOR</v>
      </c>
      <c r="Q419" t="str">
        <f>BASE[[#This Row],[NombresCalificado]]&amp;BASE[[#This Row],[TipoEvaluacion]]</f>
        <v>JUAN NICOLAS SILVA GONZALEZEVALUACION ANTERIOR</v>
      </c>
      <c r="R419">
        <v>3</v>
      </c>
      <c r="S419" t="s">
        <v>5</v>
      </c>
      <c r="T419" t="s">
        <v>21</v>
      </c>
      <c r="U419" s="17">
        <v>3</v>
      </c>
      <c r="V419" s="17" t="str" cm="1">
        <f t="array" ref="V419">_xlfn.IFS(U419=0,"Prenovato",U419=1,"Novato",U419=2,"Principiante avanzado",U419=3,"Competente",U419=4,"Proficiente",U419=5,"Master")</f>
        <v>Competente</v>
      </c>
      <c r="W419" s="17">
        <v>3</v>
      </c>
      <c r="X419" s="17" t="str" cm="1">
        <f t="array" ref="X419">_xlfn.IFS(W419=0,"No evidenciado",W419=1,"Novato",W419=2,"Principiante avanzado",W419=3,"Competente",W419=4,"Proficiente",W419=5,"Master")</f>
        <v>Competente</v>
      </c>
      <c r="Y419" s="17">
        <v>3</v>
      </c>
      <c r="Z419" s="17" t="str" cm="1">
        <f t="array" ref="Z419">_xlfn.IFS(Y419=0,"No evidenciado",Y419=1,"Novato",Y419=2,"Principiante avanzado",Y419=3,"Competente",Y419=4,"Proficiente",Y419=5,"Master")</f>
        <v>Competente</v>
      </c>
      <c r="AA419" s="17">
        <v>3</v>
      </c>
      <c r="AB419" s="17" t="str" cm="1">
        <f t="array" ref="AB419">_xlfn.IFS(AA419=0,"No evidenciado",AA419=1,"Novato",AA419=2,"Principiante avanzado",AA419=3,"Competente",AA419=4,"Proficiente",AA419=5,"Master")</f>
        <v>Competente</v>
      </c>
      <c r="AC419" s="17">
        <v>3</v>
      </c>
      <c r="AD419" s="17" t="str" cm="1">
        <f t="array" ref="AD419">_xlfn.IFS(AC419=0,"Prenovato",AC419=1,"Novato",AC419=2,"Principiante avanzado",AC419=3,"Competente",AC419=4,"Proficiente",AC419=5,"Master")</f>
        <v>Competente</v>
      </c>
      <c r="AE419" s="17" t="s">
        <v>344</v>
      </c>
    </row>
    <row r="420" spans="1:31" x14ac:dyDescent="0.25">
      <c r="A420" t="s">
        <v>279</v>
      </c>
      <c r="B420" t="s">
        <v>286</v>
      </c>
      <c r="C420" t="s">
        <v>222</v>
      </c>
      <c r="D420" t="s">
        <v>223</v>
      </c>
      <c r="E420" t="s">
        <v>305</v>
      </c>
      <c r="F420" t="s">
        <v>322</v>
      </c>
      <c r="G420" t="s">
        <v>338</v>
      </c>
      <c r="H420" s="4"/>
      <c r="I420" s="1">
        <f t="shared" ca="1" si="28"/>
        <v>1483</v>
      </c>
      <c r="J420" s="1" t="str">
        <f t="shared" ca="1" si="29"/>
        <v>3. Mayor a 6 meses</v>
      </c>
      <c r="K420" t="str">
        <f t="shared" si="30"/>
        <v>NO</v>
      </c>
      <c r="L420" t="s">
        <v>222</v>
      </c>
      <c r="M420" t="s">
        <v>269</v>
      </c>
      <c r="N420" t="s">
        <v>188</v>
      </c>
      <c r="O420" t="s">
        <v>188</v>
      </c>
      <c r="P420" t="str">
        <f t="shared" si="31"/>
        <v>JUAN NICOLAS SILVA GONZALEZWarehouseEVALUACION ANTERIOR</v>
      </c>
      <c r="Q420" t="str">
        <f>BASE[[#This Row],[NombresCalificado]]&amp;BASE[[#This Row],[TipoEvaluacion]]</f>
        <v>JUAN NICOLAS SILVA GONZALEZEVALUACION ANTERIOR</v>
      </c>
      <c r="R420">
        <v>3</v>
      </c>
      <c r="S420" t="s">
        <v>5</v>
      </c>
      <c r="T420" t="s">
        <v>21</v>
      </c>
      <c r="U420" s="17">
        <v>3</v>
      </c>
      <c r="V420" s="17" t="str" cm="1">
        <f t="array" ref="V420">_xlfn.IFS(U420=0,"Prenovato",U420=1,"Novato",U420=2,"Principiante avanzado",U420=3,"Competente",U420=4,"Proficiente",U420=5,"Master")</f>
        <v>Competente</v>
      </c>
      <c r="W420" s="17">
        <v>3</v>
      </c>
      <c r="X420" s="17" t="str" cm="1">
        <f t="array" ref="X420">_xlfn.IFS(W420=0,"No evidenciado",W420=1,"Novato",W420=2,"Principiante avanzado",W420=3,"Competente",W420=4,"Proficiente",W420=5,"Master")</f>
        <v>Competente</v>
      </c>
      <c r="Y420" s="17">
        <v>3</v>
      </c>
      <c r="Z420" s="17" t="str" cm="1">
        <f t="array" ref="Z420">_xlfn.IFS(Y420=0,"No evidenciado",Y420=1,"Novato",Y420=2,"Principiante avanzado",Y420=3,"Competente",Y420=4,"Proficiente",Y420=5,"Master")</f>
        <v>Competente</v>
      </c>
      <c r="AA420" s="17">
        <v>3</v>
      </c>
      <c r="AB420" s="17" t="str" cm="1">
        <f t="array" ref="AB420">_xlfn.IFS(AA420=0,"No evidenciado",AA420=1,"Novato",AA420=2,"Principiante avanzado",AA420=3,"Competente",AA420=4,"Proficiente",AA420=5,"Master")</f>
        <v>Competente</v>
      </c>
      <c r="AC420" s="17">
        <v>3</v>
      </c>
      <c r="AD420" s="17" t="str" cm="1">
        <f t="array" ref="AD420">_xlfn.IFS(AC420=0,"Prenovato",AC420=1,"Novato",AC420=2,"Principiante avanzado",AC420=3,"Competente",AC420=4,"Proficiente",AC420=5,"Master")</f>
        <v>Competente</v>
      </c>
      <c r="AE420" s="17" t="s">
        <v>344</v>
      </c>
    </row>
    <row r="421" spans="1:31" x14ac:dyDescent="0.25">
      <c r="A421" t="s">
        <v>279</v>
      </c>
      <c r="B421" t="s">
        <v>286</v>
      </c>
      <c r="C421" t="s">
        <v>222</v>
      </c>
      <c r="D421" t="s">
        <v>223</v>
      </c>
      <c r="E421" t="s">
        <v>305</v>
      </c>
      <c r="F421" t="s">
        <v>322</v>
      </c>
      <c r="G421" t="s">
        <v>338</v>
      </c>
      <c r="H421" s="4"/>
      <c r="I421" s="1">
        <f t="shared" ca="1" si="28"/>
        <v>1483</v>
      </c>
      <c r="J421" s="1" t="str">
        <f t="shared" ca="1" si="29"/>
        <v>3. Mayor a 6 meses</v>
      </c>
      <c r="K421" t="str">
        <f t="shared" si="30"/>
        <v>NO</v>
      </c>
      <c r="L421" t="s">
        <v>222</v>
      </c>
      <c r="M421" t="s">
        <v>192</v>
      </c>
      <c r="N421" t="s">
        <v>187</v>
      </c>
      <c r="O421" t="s">
        <v>188</v>
      </c>
      <c r="P421" t="str">
        <f t="shared" si="31"/>
        <v>JUAN NICOLAS SILVA GONZALEZSREEVALUACION ANTERIOR</v>
      </c>
      <c r="Q421" t="str">
        <f>BASE[[#This Row],[NombresCalificado]]&amp;BASE[[#This Row],[TipoEvaluacion]]</f>
        <v>JUAN NICOLAS SILVA GONZALEZEVALUACION ANTERIOR</v>
      </c>
      <c r="R421">
        <v>3</v>
      </c>
      <c r="S421" t="s">
        <v>5</v>
      </c>
      <c r="T421" t="s">
        <v>21</v>
      </c>
      <c r="U421" s="17">
        <v>3</v>
      </c>
      <c r="V421" s="17" t="str" cm="1">
        <f t="array" ref="V421">_xlfn.IFS(U421=0,"Prenovato",U421=1,"Novato",U421=2,"Principiante avanzado",U421=3,"Competente",U421=4,"Proficiente",U421=5,"Master")</f>
        <v>Competente</v>
      </c>
      <c r="W421" s="17">
        <v>3</v>
      </c>
      <c r="X421" s="17" t="str" cm="1">
        <f t="array" ref="X421">_xlfn.IFS(W421=0,"No evidenciado",W421=1,"Novato",W421=2,"Principiante avanzado",W421=3,"Competente",W421=4,"Proficiente",W421=5,"Master")</f>
        <v>Competente</v>
      </c>
      <c r="Y421" s="17">
        <v>3</v>
      </c>
      <c r="Z421" s="17" t="str" cm="1">
        <f t="array" ref="Z421">_xlfn.IFS(Y421=0,"No evidenciado",Y421=1,"Novato",Y421=2,"Principiante avanzado",Y421=3,"Competente",Y421=4,"Proficiente",Y421=5,"Master")</f>
        <v>Competente</v>
      </c>
      <c r="AA421" s="17">
        <v>3</v>
      </c>
      <c r="AB421" s="17" t="str" cm="1">
        <f t="array" ref="AB421">_xlfn.IFS(AA421=0,"No evidenciado",AA421=1,"Novato",AA421=2,"Principiante avanzado",AA421=3,"Competente",AA421=4,"Proficiente",AA421=5,"Master")</f>
        <v>Competente</v>
      </c>
      <c r="AC421" s="17">
        <v>3</v>
      </c>
      <c r="AD421" s="17" t="str" cm="1">
        <f t="array" ref="AD421">_xlfn.IFS(AC421=0,"Prenovato",AC421=1,"Novato",AC421=2,"Principiante avanzado",AC421=3,"Competente",AC421=4,"Proficiente",AC421=5,"Master")</f>
        <v>Competente</v>
      </c>
      <c r="AE421" s="17" t="s">
        <v>344</v>
      </c>
    </row>
    <row r="422" spans="1:31" x14ac:dyDescent="0.25">
      <c r="A422" t="s">
        <v>279</v>
      </c>
      <c r="B422" t="s">
        <v>286</v>
      </c>
      <c r="C422" t="s">
        <v>222</v>
      </c>
      <c r="D422" t="s">
        <v>223</v>
      </c>
      <c r="E422" t="s">
        <v>305</v>
      </c>
      <c r="F422" t="s">
        <v>322</v>
      </c>
      <c r="G422" t="s">
        <v>338</v>
      </c>
      <c r="H422" s="4"/>
      <c r="I422" s="1">
        <f t="shared" ca="1" si="28"/>
        <v>1483</v>
      </c>
      <c r="J422" s="1" t="str">
        <f t="shared" ca="1" si="29"/>
        <v>3. Mayor a 6 meses</v>
      </c>
      <c r="K422" t="str">
        <f t="shared" si="30"/>
        <v>NO</v>
      </c>
      <c r="L422" t="s">
        <v>222</v>
      </c>
      <c r="M422" t="s">
        <v>268</v>
      </c>
      <c r="N422" t="s">
        <v>188</v>
      </c>
      <c r="O422" t="s">
        <v>188</v>
      </c>
      <c r="P422" t="str">
        <f t="shared" si="31"/>
        <v>JUAN NICOLAS SILVA GONZALEZGobernanza de TIEVALUACION ANTERIOR</v>
      </c>
      <c r="Q422" t="str">
        <f>BASE[[#This Row],[NombresCalificado]]&amp;BASE[[#This Row],[TipoEvaluacion]]</f>
        <v>JUAN NICOLAS SILVA GONZALEZEVALUACION ANTERIOR</v>
      </c>
      <c r="R422">
        <v>2</v>
      </c>
      <c r="S422" t="s">
        <v>4</v>
      </c>
      <c r="T422" t="s">
        <v>21</v>
      </c>
      <c r="U422" s="17">
        <v>3</v>
      </c>
      <c r="V422" s="17" t="str" cm="1">
        <f t="array" ref="V422">_xlfn.IFS(U422=0,"Prenovato",U422=1,"Novato",U422=2,"Principiante avanzado",U422=3,"Competente",U422=4,"Proficiente",U422=5,"Master")</f>
        <v>Competente</v>
      </c>
      <c r="W422" s="17">
        <v>3</v>
      </c>
      <c r="X422" s="17" t="str" cm="1">
        <f t="array" ref="X422">_xlfn.IFS(W422=0,"No evidenciado",W422=1,"Novato",W422=2,"Principiante avanzado",W422=3,"Competente",W422=4,"Proficiente",W422=5,"Master")</f>
        <v>Competente</v>
      </c>
      <c r="Y422" s="17">
        <v>3</v>
      </c>
      <c r="Z422" s="17" t="str" cm="1">
        <f t="array" ref="Z422">_xlfn.IFS(Y422=0,"No evidenciado",Y422=1,"Novato",Y422=2,"Principiante avanzado",Y422=3,"Competente",Y422=4,"Proficiente",Y422=5,"Master")</f>
        <v>Competente</v>
      </c>
      <c r="AA422" s="17">
        <v>3</v>
      </c>
      <c r="AB422" s="17" t="str" cm="1">
        <f t="array" ref="AB422">_xlfn.IFS(AA422=0,"No evidenciado",AA422=1,"Novato",AA422=2,"Principiante avanzado",AA422=3,"Competente",AA422=4,"Proficiente",AA422=5,"Master")</f>
        <v>Competente</v>
      </c>
      <c r="AC422" s="17">
        <v>3</v>
      </c>
      <c r="AD422" s="17" t="str" cm="1">
        <f t="array" ref="AD422">_xlfn.IFS(AC422=0,"Prenovato",AC422=1,"Novato",AC422=2,"Principiante avanzado",AC422=3,"Competente",AC422=4,"Proficiente",AC422=5,"Master")</f>
        <v>Competente</v>
      </c>
      <c r="AE422" s="17" t="s">
        <v>344</v>
      </c>
    </row>
    <row r="423" spans="1:31" x14ac:dyDescent="0.25">
      <c r="A423" t="s">
        <v>279</v>
      </c>
      <c r="B423" t="s">
        <v>286</v>
      </c>
      <c r="C423" t="s">
        <v>222</v>
      </c>
      <c r="D423" t="s">
        <v>223</v>
      </c>
      <c r="E423" t="s">
        <v>305</v>
      </c>
      <c r="F423" t="s">
        <v>322</v>
      </c>
      <c r="G423" t="s">
        <v>338</v>
      </c>
      <c r="H423" s="4"/>
      <c r="I423" s="1">
        <f t="shared" ca="1" si="28"/>
        <v>1483</v>
      </c>
      <c r="J423" s="1" t="str">
        <f t="shared" ca="1" si="29"/>
        <v>3. Mayor a 6 meses</v>
      </c>
      <c r="K423" t="str">
        <f t="shared" si="30"/>
        <v>NO</v>
      </c>
      <c r="L423" t="s">
        <v>222</v>
      </c>
      <c r="M423" t="s">
        <v>193</v>
      </c>
      <c r="N423" t="s">
        <v>187</v>
      </c>
      <c r="O423" t="s">
        <v>188</v>
      </c>
      <c r="P423" t="str">
        <f t="shared" si="31"/>
        <v>JUAN NICOLAS SILVA GONZALEZPruebas para desarrolladoresEVALUACION ANTERIOR</v>
      </c>
      <c r="Q423" t="str">
        <f>BASE[[#This Row],[NombresCalificado]]&amp;BASE[[#This Row],[TipoEvaluacion]]</f>
        <v>JUAN NICOLAS SILVA GONZALEZEVALUACION ANTERIOR</v>
      </c>
      <c r="R423">
        <v>3</v>
      </c>
      <c r="S423" t="s">
        <v>5</v>
      </c>
      <c r="T423" t="s">
        <v>21</v>
      </c>
      <c r="U423" s="17">
        <v>3</v>
      </c>
      <c r="V423" s="17" t="str" cm="1">
        <f t="array" ref="V423">_xlfn.IFS(U423=0,"Prenovato",U423=1,"Novato",U423=2,"Principiante avanzado",U423=3,"Competente",U423=4,"Proficiente",U423=5,"Master")</f>
        <v>Competente</v>
      </c>
      <c r="W423" s="17">
        <v>3</v>
      </c>
      <c r="X423" s="17" t="str" cm="1">
        <f t="array" ref="X423">_xlfn.IFS(W423=0,"No evidenciado",W423=1,"Novato",W423=2,"Principiante avanzado",W423=3,"Competente",W423=4,"Proficiente",W423=5,"Master")</f>
        <v>Competente</v>
      </c>
      <c r="Y423" s="17">
        <v>3</v>
      </c>
      <c r="Z423" s="17" t="str" cm="1">
        <f t="array" ref="Z423">_xlfn.IFS(Y423=0,"No evidenciado",Y423=1,"Novato",Y423=2,"Principiante avanzado",Y423=3,"Competente",Y423=4,"Proficiente",Y423=5,"Master")</f>
        <v>Competente</v>
      </c>
      <c r="AA423" s="17">
        <v>3</v>
      </c>
      <c r="AB423" s="17" t="str" cm="1">
        <f t="array" ref="AB423">_xlfn.IFS(AA423=0,"No evidenciado",AA423=1,"Novato",AA423=2,"Principiante avanzado",AA423=3,"Competente",AA423=4,"Proficiente",AA423=5,"Master")</f>
        <v>Competente</v>
      </c>
      <c r="AC423" s="17">
        <v>3</v>
      </c>
      <c r="AD423" s="17" t="str" cm="1">
        <f t="array" ref="AD423">_xlfn.IFS(AC423=0,"Prenovato",AC423=1,"Novato",AC423=2,"Principiante avanzado",AC423=3,"Competente",AC423=4,"Proficiente",AC423=5,"Master")</f>
        <v>Competente</v>
      </c>
      <c r="AE423" s="17" t="s">
        <v>344</v>
      </c>
    </row>
    <row r="424" spans="1:31" x14ac:dyDescent="0.25">
      <c r="A424" t="s">
        <v>279</v>
      </c>
      <c r="B424" t="s">
        <v>286</v>
      </c>
      <c r="C424" t="s">
        <v>222</v>
      </c>
      <c r="D424" t="s">
        <v>223</v>
      </c>
      <c r="E424" t="s">
        <v>305</v>
      </c>
      <c r="F424" t="s">
        <v>322</v>
      </c>
      <c r="G424" t="s">
        <v>338</v>
      </c>
      <c r="H424" s="4"/>
      <c r="I424" s="1">
        <f t="shared" ca="1" si="28"/>
        <v>1483</v>
      </c>
      <c r="J424" s="1" t="str">
        <f t="shared" ca="1" si="29"/>
        <v>3. Mayor a 6 meses</v>
      </c>
      <c r="K424" t="str">
        <f t="shared" si="30"/>
        <v>NO</v>
      </c>
      <c r="L424" t="s">
        <v>222</v>
      </c>
      <c r="M424" t="s">
        <v>271</v>
      </c>
      <c r="N424" t="s">
        <v>29</v>
      </c>
      <c r="O424" t="s">
        <v>29</v>
      </c>
      <c r="P424" t="str">
        <f t="shared" si="31"/>
        <v>JUAN NICOLAS SILVA GONZALEZCloudEVALUACION ANTERIOR</v>
      </c>
      <c r="Q424" t="str">
        <f>BASE[[#This Row],[NombresCalificado]]&amp;BASE[[#This Row],[TipoEvaluacion]]</f>
        <v>JUAN NICOLAS SILVA GONZALEZEVALUACION ANTERIOR</v>
      </c>
      <c r="R424">
        <v>3</v>
      </c>
      <c r="S424" t="s">
        <v>5</v>
      </c>
      <c r="T424" t="s">
        <v>21</v>
      </c>
      <c r="U424" s="17">
        <v>3</v>
      </c>
      <c r="V424" s="17" t="str" cm="1">
        <f t="array" ref="V424">_xlfn.IFS(U424=0,"Prenovato",U424=1,"Novato",U424=2,"Principiante avanzado",U424=3,"Competente",U424=4,"Proficiente",U424=5,"Master")</f>
        <v>Competente</v>
      </c>
      <c r="W424" s="17">
        <v>3</v>
      </c>
      <c r="X424" s="17" t="str" cm="1">
        <f t="array" ref="X424">_xlfn.IFS(W424=0,"No evidenciado",W424=1,"Novato",W424=2,"Principiante avanzado",W424=3,"Competente",W424=4,"Proficiente",W424=5,"Master")</f>
        <v>Competente</v>
      </c>
      <c r="Y424" s="17">
        <v>3</v>
      </c>
      <c r="Z424" s="17" t="str" cm="1">
        <f t="array" ref="Z424">_xlfn.IFS(Y424=0,"No evidenciado",Y424=1,"Novato",Y424=2,"Principiante avanzado",Y424=3,"Competente",Y424=4,"Proficiente",Y424=5,"Master")</f>
        <v>Competente</v>
      </c>
      <c r="AA424" s="17">
        <v>3</v>
      </c>
      <c r="AB424" s="17" t="str" cm="1">
        <f t="array" ref="AB424">_xlfn.IFS(AA424=0,"No evidenciado",AA424=1,"Novato",AA424=2,"Principiante avanzado",AA424=3,"Competente",AA424=4,"Proficiente",AA424=5,"Master")</f>
        <v>Competente</v>
      </c>
      <c r="AC424" s="17">
        <v>3</v>
      </c>
      <c r="AD424" s="17" t="str" cm="1">
        <f t="array" ref="AD424">_xlfn.IFS(AC424=0,"Prenovato",AC424=1,"Novato",AC424=2,"Principiante avanzado",AC424=3,"Competente",AC424=4,"Proficiente",AC424=5,"Master")</f>
        <v>Competente</v>
      </c>
      <c r="AE424" s="17" t="s">
        <v>344</v>
      </c>
    </row>
    <row r="425" spans="1:31" x14ac:dyDescent="0.25">
      <c r="A425" t="s">
        <v>279</v>
      </c>
      <c r="B425" t="s">
        <v>286</v>
      </c>
      <c r="C425" t="s">
        <v>222</v>
      </c>
      <c r="D425" t="s">
        <v>223</v>
      </c>
      <c r="E425" t="s">
        <v>305</v>
      </c>
      <c r="F425" t="s">
        <v>322</v>
      </c>
      <c r="G425" t="s">
        <v>338</v>
      </c>
      <c r="H425" s="4"/>
      <c r="I425" s="1">
        <f t="shared" ca="1" si="28"/>
        <v>1483</v>
      </c>
      <c r="J425" s="1" t="str">
        <f t="shared" ca="1" si="29"/>
        <v>3. Mayor a 6 meses</v>
      </c>
      <c r="K425" t="str">
        <f t="shared" si="30"/>
        <v>NO</v>
      </c>
      <c r="L425" t="s">
        <v>222</v>
      </c>
      <c r="M425" t="s">
        <v>270</v>
      </c>
      <c r="N425" t="s">
        <v>29</v>
      </c>
      <c r="O425" t="s">
        <v>29</v>
      </c>
      <c r="P425" t="str">
        <f t="shared" si="31"/>
        <v>JUAN NICOLAS SILVA GONZALEZArquitectura de soluciónEVALUACION ANTERIOR</v>
      </c>
      <c r="Q425" t="str">
        <f>BASE[[#This Row],[NombresCalificado]]&amp;BASE[[#This Row],[TipoEvaluacion]]</f>
        <v>JUAN NICOLAS SILVA GONZALEZEVALUACION ANTERIOR</v>
      </c>
      <c r="R425">
        <v>3</v>
      </c>
      <c r="S425" t="s">
        <v>5</v>
      </c>
      <c r="T425" t="s">
        <v>21</v>
      </c>
      <c r="U425" s="17">
        <v>3</v>
      </c>
      <c r="V425" s="17" t="str" cm="1">
        <f t="array" ref="V425">_xlfn.IFS(U425=0,"Prenovato",U425=1,"Novato",U425=2,"Principiante avanzado",U425=3,"Competente",U425=4,"Proficiente",U425=5,"Master")</f>
        <v>Competente</v>
      </c>
      <c r="W425" s="17">
        <v>3</v>
      </c>
      <c r="X425" s="17" t="str" cm="1">
        <f t="array" ref="X425">_xlfn.IFS(W425=0,"No evidenciado",W425=1,"Novato",W425=2,"Principiante avanzado",W425=3,"Competente",W425=4,"Proficiente",W425=5,"Master")</f>
        <v>Competente</v>
      </c>
      <c r="Y425" s="17">
        <v>3</v>
      </c>
      <c r="Z425" s="17" t="str" cm="1">
        <f t="array" ref="Z425">_xlfn.IFS(Y425=0,"No evidenciado",Y425=1,"Novato",Y425=2,"Principiante avanzado",Y425=3,"Competente",Y425=4,"Proficiente",Y425=5,"Master")</f>
        <v>Competente</v>
      </c>
      <c r="AA425" s="17">
        <v>3</v>
      </c>
      <c r="AB425" s="17" t="str" cm="1">
        <f t="array" ref="AB425">_xlfn.IFS(AA425=0,"No evidenciado",AA425=1,"Novato",AA425=2,"Principiante avanzado",AA425=3,"Competente",AA425=4,"Proficiente",AA425=5,"Master")</f>
        <v>Competente</v>
      </c>
      <c r="AC425" s="17">
        <v>3</v>
      </c>
      <c r="AD425" s="17" t="str" cm="1">
        <f t="array" ref="AD425">_xlfn.IFS(AC425=0,"Prenovato",AC425=1,"Novato",AC425=2,"Principiante avanzado",AC425=3,"Competente",AC425=4,"Proficiente",AC425=5,"Master")</f>
        <v>Competente</v>
      </c>
      <c r="AE425" s="17" t="s">
        <v>344</v>
      </c>
    </row>
    <row r="426" spans="1:31" x14ac:dyDescent="0.25">
      <c r="A426" t="s">
        <v>279</v>
      </c>
      <c r="B426" t="s">
        <v>286</v>
      </c>
      <c r="C426" t="s">
        <v>222</v>
      </c>
      <c r="D426" t="s">
        <v>223</v>
      </c>
      <c r="E426" t="s">
        <v>305</v>
      </c>
      <c r="F426" t="s">
        <v>322</v>
      </c>
      <c r="G426" t="s">
        <v>338</v>
      </c>
      <c r="H426" s="4"/>
      <c r="I426" s="1">
        <f t="shared" ca="1" si="28"/>
        <v>1483</v>
      </c>
      <c r="J426" s="1" t="str">
        <f t="shared" ca="1" si="29"/>
        <v>3. Mayor a 6 meses</v>
      </c>
      <c r="K426" t="str">
        <f t="shared" si="30"/>
        <v>NO</v>
      </c>
      <c r="L426" t="s">
        <v>222</v>
      </c>
      <c r="M426" t="s">
        <v>194</v>
      </c>
      <c r="N426" t="s">
        <v>29</v>
      </c>
      <c r="O426" t="s">
        <v>29</v>
      </c>
      <c r="P426" t="str">
        <f t="shared" si="31"/>
        <v>JUAN NICOLAS SILVA GONZALEZIntegración de sistemasEVALUACION ANTERIOR</v>
      </c>
      <c r="Q426" t="str">
        <f>BASE[[#This Row],[NombresCalificado]]&amp;BASE[[#This Row],[TipoEvaluacion]]</f>
        <v>JUAN NICOLAS SILVA GONZALEZEVALUACION ANTERIOR</v>
      </c>
      <c r="R426">
        <v>3</v>
      </c>
      <c r="S426" t="s">
        <v>5</v>
      </c>
      <c r="T426" t="s">
        <v>21</v>
      </c>
      <c r="U426" s="17">
        <v>3</v>
      </c>
      <c r="V426" s="17" t="str" cm="1">
        <f t="array" ref="V426">_xlfn.IFS(U426=0,"Prenovato",U426=1,"Novato",U426=2,"Principiante avanzado",U426=3,"Competente",U426=4,"Proficiente",U426=5,"Master")</f>
        <v>Competente</v>
      </c>
      <c r="W426" s="17">
        <v>3</v>
      </c>
      <c r="X426" s="17" t="str" cm="1">
        <f t="array" ref="X426">_xlfn.IFS(W426=0,"No evidenciado",W426=1,"Novato",W426=2,"Principiante avanzado",W426=3,"Competente",W426=4,"Proficiente",W426=5,"Master")</f>
        <v>Competente</v>
      </c>
      <c r="Y426" s="17">
        <v>3</v>
      </c>
      <c r="Z426" s="17" t="str" cm="1">
        <f t="array" ref="Z426">_xlfn.IFS(Y426=0,"No evidenciado",Y426=1,"Novato",Y426=2,"Principiante avanzado",Y426=3,"Competente",Y426=4,"Proficiente",Y426=5,"Master")</f>
        <v>Competente</v>
      </c>
      <c r="AA426" s="17">
        <v>3</v>
      </c>
      <c r="AB426" s="17" t="str" cm="1">
        <f t="array" ref="AB426">_xlfn.IFS(AA426=0,"No evidenciado",AA426=1,"Novato",AA426=2,"Principiante avanzado",AA426=3,"Competente",AA426=4,"Proficiente",AA426=5,"Master")</f>
        <v>Competente</v>
      </c>
      <c r="AC426" s="17">
        <v>3</v>
      </c>
      <c r="AD426" s="17" t="str" cm="1">
        <f t="array" ref="AD426">_xlfn.IFS(AC426=0,"Prenovato",AC426=1,"Novato",AC426=2,"Principiante avanzado",AC426=3,"Competente",AC426=4,"Proficiente",AC426=5,"Master")</f>
        <v>Competente</v>
      </c>
      <c r="AE426" s="17" t="s">
        <v>344</v>
      </c>
    </row>
    <row r="427" spans="1:31" x14ac:dyDescent="0.25">
      <c r="A427" t="s">
        <v>199</v>
      </c>
      <c r="B427" t="s">
        <v>211</v>
      </c>
      <c r="C427" t="s">
        <v>221</v>
      </c>
      <c r="D427" t="s">
        <v>223</v>
      </c>
      <c r="E427" t="s">
        <v>306</v>
      </c>
      <c r="F427" t="s">
        <v>323</v>
      </c>
      <c r="G427" t="s">
        <v>339</v>
      </c>
      <c r="H427" s="4"/>
      <c r="I427" s="1">
        <f t="shared" ca="1" si="28"/>
        <v>1483</v>
      </c>
      <c r="J427" s="1" t="str">
        <f t="shared" ca="1" si="29"/>
        <v>3. Mayor a 6 meses</v>
      </c>
      <c r="K427" t="str">
        <f t="shared" si="30"/>
        <v>NO</v>
      </c>
      <c r="L427" t="s">
        <v>185</v>
      </c>
      <c r="M427" t="s">
        <v>266</v>
      </c>
      <c r="N427" t="s">
        <v>29</v>
      </c>
      <c r="O427" t="s">
        <v>29</v>
      </c>
      <c r="P427" t="str">
        <f t="shared" si="31"/>
        <v>SAUL CASTILLO LOPEZDiseño de patronesEVALUACION ANTERIOR</v>
      </c>
      <c r="Q427" t="str">
        <f>BASE[[#This Row],[NombresCalificado]]&amp;BASE[[#This Row],[TipoEvaluacion]]</f>
        <v>SAUL CASTILLO LOPEZEVALUACION ANTERIOR</v>
      </c>
      <c r="R427">
        <v>2</v>
      </c>
      <c r="S427" t="s">
        <v>4</v>
      </c>
      <c r="T427" t="s">
        <v>21</v>
      </c>
      <c r="U427" s="17">
        <v>2</v>
      </c>
      <c r="V427" s="17" t="str" cm="1">
        <f t="array" ref="V427">_xlfn.IFS(U427=0,"Prenovato",U427=1,"Novato",U427=2,"Principiante avanzado",U427=3,"Competente",U427=4,"Proficiente",U427=5,"Master")</f>
        <v>Principiante avanzado</v>
      </c>
      <c r="W427" s="17">
        <v>3</v>
      </c>
      <c r="X427" s="17" t="str" cm="1">
        <f t="array" ref="X427">_xlfn.IFS(W427=0,"No evidenciado",W427=1,"Novato",W427=2,"Principiante avanzado",W427=3,"Competente",W427=4,"Proficiente",W427=5,"Master")</f>
        <v>Competente</v>
      </c>
      <c r="Y427" s="17">
        <v>3</v>
      </c>
      <c r="Z427" s="17" t="str" cm="1">
        <f t="array" ref="Z427">_xlfn.IFS(Y427=0,"No evidenciado",Y427=1,"Novato",Y427=2,"Principiante avanzado",Y427=3,"Competente",Y427=4,"Proficiente",Y427=5,"Master")</f>
        <v>Competente</v>
      </c>
      <c r="AA427" s="17">
        <v>3</v>
      </c>
      <c r="AB427" s="17" t="str" cm="1">
        <f t="array" ref="AB427">_xlfn.IFS(AA427=0,"No evidenciado",AA427=1,"Novato",AA427=2,"Principiante avanzado",AA427=3,"Competente",AA427=4,"Proficiente",AA427=5,"Master")</f>
        <v>Competente</v>
      </c>
      <c r="AC427" s="17">
        <v>2</v>
      </c>
      <c r="AD427" s="17" t="str" cm="1">
        <f t="array" ref="AD427">_xlfn.IFS(AC427=0,"Prenovato",AC427=1,"Novato",AC427=2,"Principiante avanzado",AC427=3,"Competente",AC427=4,"Proficiente",AC427=5,"Master")</f>
        <v>Principiante avanzado</v>
      </c>
      <c r="AE427" s="17" t="s">
        <v>344</v>
      </c>
    </row>
    <row r="428" spans="1:31" x14ac:dyDescent="0.25">
      <c r="A428" t="s">
        <v>199</v>
      </c>
      <c r="B428" t="s">
        <v>211</v>
      </c>
      <c r="C428" t="s">
        <v>221</v>
      </c>
      <c r="D428" t="s">
        <v>223</v>
      </c>
      <c r="E428" t="s">
        <v>306</v>
      </c>
      <c r="F428" t="s">
        <v>323</v>
      </c>
      <c r="G428" t="s">
        <v>339</v>
      </c>
      <c r="H428" s="4"/>
      <c r="I428" s="1">
        <f t="shared" ca="1" si="28"/>
        <v>1483</v>
      </c>
      <c r="J428" s="1" t="str">
        <f t="shared" ca="1" si="29"/>
        <v>3. Mayor a 6 meses</v>
      </c>
      <c r="K428" t="str">
        <f t="shared" si="30"/>
        <v>NO</v>
      </c>
      <c r="L428" t="s">
        <v>185</v>
      </c>
      <c r="M428" t="s">
        <v>271</v>
      </c>
      <c r="N428" t="s">
        <v>187</v>
      </c>
      <c r="O428" t="s">
        <v>188</v>
      </c>
      <c r="P428" t="str">
        <f t="shared" si="31"/>
        <v>SAUL CASTILLO LOPEZCloudEVALUACION ANTERIOR</v>
      </c>
      <c r="Q428" t="str">
        <f>BASE[[#This Row],[NombresCalificado]]&amp;BASE[[#This Row],[TipoEvaluacion]]</f>
        <v>SAUL CASTILLO LOPEZEVALUACION ANTERIOR</v>
      </c>
      <c r="R428">
        <v>2</v>
      </c>
      <c r="S428" t="s">
        <v>4</v>
      </c>
      <c r="T428" t="s">
        <v>21</v>
      </c>
      <c r="U428" s="17">
        <v>2</v>
      </c>
      <c r="V428" s="17" t="str" cm="1">
        <f t="array" ref="V428">_xlfn.IFS(U428=0,"Prenovato",U428=1,"Novato",U428=2,"Principiante avanzado",U428=3,"Competente",U428=4,"Proficiente",U428=5,"Master")</f>
        <v>Principiante avanzado</v>
      </c>
      <c r="W428" s="17">
        <v>3</v>
      </c>
      <c r="X428" s="17" t="str" cm="1">
        <f t="array" ref="X428">_xlfn.IFS(W428=0,"No evidenciado",W428=1,"Novato",W428=2,"Principiante avanzado",W428=3,"Competente",W428=4,"Proficiente",W428=5,"Master")</f>
        <v>Competente</v>
      </c>
      <c r="Y428" s="17">
        <v>3</v>
      </c>
      <c r="Z428" s="17" t="str" cm="1">
        <f t="array" ref="Z428">_xlfn.IFS(Y428=0,"No evidenciado",Y428=1,"Novato",Y428=2,"Principiante avanzado",Y428=3,"Competente",Y428=4,"Proficiente",Y428=5,"Master")</f>
        <v>Competente</v>
      </c>
      <c r="AA428" s="17">
        <v>3</v>
      </c>
      <c r="AB428" s="17" t="str" cm="1">
        <f t="array" ref="AB428">_xlfn.IFS(AA428=0,"No evidenciado",AA428=1,"Novato",AA428=2,"Principiante avanzado",AA428=3,"Competente",AA428=4,"Proficiente",AA428=5,"Master")</f>
        <v>Competente</v>
      </c>
      <c r="AC428" s="17">
        <v>2</v>
      </c>
      <c r="AD428" s="17" t="str" cm="1">
        <f t="array" ref="AD428">_xlfn.IFS(AC428=0,"Prenovato",AC428=1,"Novato",AC428=2,"Principiante avanzado",AC428=3,"Competente",AC428=4,"Proficiente",AC428=5,"Master")</f>
        <v>Principiante avanzado</v>
      </c>
      <c r="AE428" s="17" t="s">
        <v>344</v>
      </c>
    </row>
    <row r="429" spans="1:31" x14ac:dyDescent="0.25">
      <c r="A429" t="s">
        <v>199</v>
      </c>
      <c r="B429" t="s">
        <v>211</v>
      </c>
      <c r="C429" t="s">
        <v>221</v>
      </c>
      <c r="D429" t="s">
        <v>223</v>
      </c>
      <c r="E429" t="s">
        <v>306</v>
      </c>
      <c r="F429" t="s">
        <v>323</v>
      </c>
      <c r="G429" t="s">
        <v>339</v>
      </c>
      <c r="H429" s="4"/>
      <c r="I429" s="1">
        <f t="shared" ca="1" si="28"/>
        <v>1483</v>
      </c>
      <c r="J429" s="1" t="str">
        <f t="shared" ca="1" si="29"/>
        <v>3. Mayor a 6 meses</v>
      </c>
      <c r="K429" t="str">
        <f t="shared" si="30"/>
        <v>NO</v>
      </c>
      <c r="L429" t="s">
        <v>185</v>
      </c>
      <c r="M429" t="s">
        <v>270</v>
      </c>
      <c r="N429" t="s">
        <v>187</v>
      </c>
      <c r="O429" t="s">
        <v>188</v>
      </c>
      <c r="P429" t="str">
        <f t="shared" si="31"/>
        <v>SAUL CASTILLO LOPEZArquitectura de soluciónEVALUACION ANTERIOR</v>
      </c>
      <c r="Q429" t="str">
        <f>BASE[[#This Row],[NombresCalificado]]&amp;BASE[[#This Row],[TipoEvaluacion]]</f>
        <v>SAUL CASTILLO LOPEZEVALUACION ANTERIOR</v>
      </c>
      <c r="R429">
        <v>3</v>
      </c>
      <c r="S429" t="s">
        <v>5</v>
      </c>
      <c r="T429" t="s">
        <v>21</v>
      </c>
      <c r="U429" s="17">
        <v>2</v>
      </c>
      <c r="V429" s="17" t="str" cm="1">
        <f t="array" ref="V429">_xlfn.IFS(U429=0,"Prenovato",U429=1,"Novato",U429=2,"Principiante avanzado",U429=3,"Competente",U429=4,"Proficiente",U429=5,"Master")</f>
        <v>Principiante avanzado</v>
      </c>
      <c r="W429" s="17">
        <v>3</v>
      </c>
      <c r="X429" s="17" t="str" cm="1">
        <f t="array" ref="X429">_xlfn.IFS(W429=0,"No evidenciado",W429=1,"Novato",W429=2,"Principiante avanzado",W429=3,"Competente",W429=4,"Proficiente",W429=5,"Master")</f>
        <v>Competente</v>
      </c>
      <c r="Y429" s="17">
        <v>3</v>
      </c>
      <c r="Z429" s="17" t="str" cm="1">
        <f t="array" ref="Z429">_xlfn.IFS(Y429=0,"No evidenciado",Y429=1,"Novato",Y429=2,"Principiante avanzado",Y429=3,"Competente",Y429=4,"Proficiente",Y429=5,"Master")</f>
        <v>Competente</v>
      </c>
      <c r="AA429" s="17">
        <v>3</v>
      </c>
      <c r="AB429" s="17" t="str" cm="1">
        <f t="array" ref="AB429">_xlfn.IFS(AA429=0,"No evidenciado",AA429=1,"Novato",AA429=2,"Principiante avanzado",AA429=3,"Competente",AA429=4,"Proficiente",AA429=5,"Master")</f>
        <v>Competente</v>
      </c>
      <c r="AC429" s="17">
        <v>2</v>
      </c>
      <c r="AD429" s="17" t="str" cm="1">
        <f t="array" ref="AD429">_xlfn.IFS(AC429=0,"Prenovato",AC429=1,"Novato",AC429=2,"Principiante avanzado",AC429=3,"Competente",AC429=4,"Proficiente",AC429=5,"Master")</f>
        <v>Principiante avanzado</v>
      </c>
      <c r="AE429" s="17" t="s">
        <v>344</v>
      </c>
    </row>
    <row r="430" spans="1:31" x14ac:dyDescent="0.25">
      <c r="A430" t="s">
        <v>199</v>
      </c>
      <c r="B430" t="s">
        <v>211</v>
      </c>
      <c r="C430" t="s">
        <v>221</v>
      </c>
      <c r="D430" t="s">
        <v>223</v>
      </c>
      <c r="E430" t="s">
        <v>306</v>
      </c>
      <c r="F430" t="s">
        <v>323</v>
      </c>
      <c r="G430" t="s">
        <v>339</v>
      </c>
      <c r="H430" s="4"/>
      <c r="I430" s="1">
        <f t="shared" ca="1" si="28"/>
        <v>1483</v>
      </c>
      <c r="J430" s="1" t="str">
        <f t="shared" ca="1" si="29"/>
        <v>3. Mayor a 6 meses</v>
      </c>
      <c r="K430" t="str">
        <f t="shared" si="30"/>
        <v>NO</v>
      </c>
      <c r="L430" t="s">
        <v>185</v>
      </c>
      <c r="M430" t="s">
        <v>57</v>
      </c>
      <c r="N430" t="s">
        <v>29</v>
      </c>
      <c r="O430" t="s">
        <v>29</v>
      </c>
      <c r="P430" t="str">
        <f t="shared" si="31"/>
        <v>SAUL CASTILLO LOPEZProgramaciónEVALUACION ANTERIOR</v>
      </c>
      <c r="Q430" t="str">
        <f>BASE[[#This Row],[NombresCalificado]]&amp;BASE[[#This Row],[TipoEvaluacion]]</f>
        <v>SAUL CASTILLO LOPEZEVALUACION ANTERIOR</v>
      </c>
      <c r="R430">
        <v>2</v>
      </c>
      <c r="S430" t="s">
        <v>4</v>
      </c>
      <c r="T430" t="s">
        <v>21</v>
      </c>
      <c r="U430" s="17">
        <v>2</v>
      </c>
      <c r="V430" s="17" t="str" cm="1">
        <f t="array" ref="V430">_xlfn.IFS(U430=0,"Prenovato",U430=1,"Novato",U430=2,"Principiante avanzado",U430=3,"Competente",U430=4,"Proficiente",U430=5,"Master")</f>
        <v>Principiante avanzado</v>
      </c>
      <c r="W430" s="17">
        <v>3</v>
      </c>
      <c r="X430" s="17" t="str" cm="1">
        <f t="array" ref="X430">_xlfn.IFS(W430=0,"No evidenciado",W430=1,"Novato",W430=2,"Principiante avanzado",W430=3,"Competente",W430=4,"Proficiente",W430=5,"Master")</f>
        <v>Competente</v>
      </c>
      <c r="Y430" s="17">
        <v>3</v>
      </c>
      <c r="Z430" s="17" t="str" cm="1">
        <f t="array" ref="Z430">_xlfn.IFS(Y430=0,"No evidenciado",Y430=1,"Novato",Y430=2,"Principiante avanzado",Y430=3,"Competente",Y430=4,"Proficiente",Y430=5,"Master")</f>
        <v>Competente</v>
      </c>
      <c r="AA430" s="17">
        <v>3</v>
      </c>
      <c r="AB430" s="17" t="str" cm="1">
        <f t="array" ref="AB430">_xlfn.IFS(AA430=0,"No evidenciado",AA430=1,"Novato",AA430=2,"Principiante avanzado",AA430=3,"Competente",AA430=4,"Proficiente",AA430=5,"Master")</f>
        <v>Competente</v>
      </c>
      <c r="AC430" s="17">
        <v>2</v>
      </c>
      <c r="AD430" s="17" t="str" cm="1">
        <f t="array" ref="AD430">_xlfn.IFS(AC430=0,"Prenovato",AC430=1,"Novato",AC430=2,"Principiante avanzado",AC430=3,"Competente",AC430=4,"Proficiente",AC430=5,"Master")</f>
        <v>Principiante avanzado</v>
      </c>
      <c r="AE430" s="17" t="s">
        <v>344</v>
      </c>
    </row>
    <row r="431" spans="1:31" x14ac:dyDescent="0.25">
      <c r="A431" t="s">
        <v>199</v>
      </c>
      <c r="B431" t="s">
        <v>211</v>
      </c>
      <c r="C431" t="s">
        <v>221</v>
      </c>
      <c r="D431" t="s">
        <v>223</v>
      </c>
      <c r="E431" t="s">
        <v>306</v>
      </c>
      <c r="F431" t="s">
        <v>323</v>
      </c>
      <c r="G431" t="s">
        <v>339</v>
      </c>
      <c r="H431" s="4"/>
      <c r="I431" s="1">
        <f t="shared" ca="1" si="28"/>
        <v>1483</v>
      </c>
      <c r="J431" s="1" t="str">
        <f t="shared" ca="1" si="29"/>
        <v>3. Mayor a 6 meses</v>
      </c>
      <c r="K431" t="str">
        <f t="shared" si="30"/>
        <v>NO</v>
      </c>
      <c r="L431" t="s">
        <v>185</v>
      </c>
      <c r="M431" t="s">
        <v>265</v>
      </c>
      <c r="N431" t="s">
        <v>29</v>
      </c>
      <c r="O431" t="s">
        <v>29</v>
      </c>
      <c r="P431" t="str">
        <f t="shared" si="31"/>
        <v>SAUL CASTILLO LOPEZJavaEVALUACION ANTERIOR</v>
      </c>
      <c r="Q431" t="str">
        <f>BASE[[#This Row],[NombresCalificado]]&amp;BASE[[#This Row],[TipoEvaluacion]]</f>
        <v>SAUL CASTILLO LOPEZEVALUACION ANTERIOR</v>
      </c>
      <c r="R431">
        <v>3</v>
      </c>
      <c r="S431" t="s">
        <v>5</v>
      </c>
      <c r="T431" t="s">
        <v>21</v>
      </c>
      <c r="U431" s="17">
        <v>2</v>
      </c>
      <c r="V431" s="17" t="str" cm="1">
        <f t="array" ref="V431">_xlfn.IFS(U431=0,"Prenovato",U431=1,"Novato",U431=2,"Principiante avanzado",U431=3,"Competente",U431=4,"Proficiente",U431=5,"Master")</f>
        <v>Principiante avanzado</v>
      </c>
      <c r="W431" s="17">
        <v>3</v>
      </c>
      <c r="X431" s="17" t="str" cm="1">
        <f t="array" ref="X431">_xlfn.IFS(W431=0,"No evidenciado",W431=1,"Novato",W431=2,"Principiante avanzado",W431=3,"Competente",W431=4,"Proficiente",W431=5,"Master")</f>
        <v>Competente</v>
      </c>
      <c r="Y431" s="17">
        <v>3</v>
      </c>
      <c r="Z431" s="17" t="str" cm="1">
        <f t="array" ref="Z431">_xlfn.IFS(Y431=0,"No evidenciado",Y431=1,"Novato",Y431=2,"Principiante avanzado",Y431=3,"Competente",Y431=4,"Proficiente",Y431=5,"Master")</f>
        <v>Competente</v>
      </c>
      <c r="AA431" s="17">
        <v>3</v>
      </c>
      <c r="AB431" s="17" t="str" cm="1">
        <f t="array" ref="AB431">_xlfn.IFS(AA431=0,"No evidenciado",AA431=1,"Novato",AA431=2,"Principiante avanzado",AA431=3,"Competente",AA431=4,"Proficiente",AA431=5,"Master")</f>
        <v>Competente</v>
      </c>
      <c r="AC431" s="17">
        <v>2</v>
      </c>
      <c r="AD431" s="17" t="str" cm="1">
        <f t="array" ref="AD431">_xlfn.IFS(AC431=0,"Prenovato",AC431=1,"Novato",AC431=2,"Principiante avanzado",AC431=3,"Competente",AC431=4,"Proficiente",AC431=5,"Master")</f>
        <v>Principiante avanzado</v>
      </c>
      <c r="AE431" s="17" t="s">
        <v>344</v>
      </c>
    </row>
    <row r="432" spans="1:31" x14ac:dyDescent="0.25">
      <c r="A432" t="s">
        <v>199</v>
      </c>
      <c r="B432" t="s">
        <v>211</v>
      </c>
      <c r="C432" t="s">
        <v>221</v>
      </c>
      <c r="D432" t="s">
        <v>223</v>
      </c>
      <c r="E432" t="s">
        <v>306</v>
      </c>
      <c r="F432" t="s">
        <v>323</v>
      </c>
      <c r="G432" t="s">
        <v>339</v>
      </c>
      <c r="H432" s="4"/>
      <c r="I432" s="1">
        <f t="shared" ca="1" si="28"/>
        <v>1483</v>
      </c>
      <c r="J432" s="1" t="str">
        <f t="shared" ca="1" si="29"/>
        <v>3. Mayor a 6 meses</v>
      </c>
      <c r="K432" t="str">
        <f t="shared" si="30"/>
        <v>NO</v>
      </c>
      <c r="L432" t="s">
        <v>185</v>
      </c>
      <c r="M432" t="s">
        <v>191</v>
      </c>
      <c r="N432" t="s">
        <v>187</v>
      </c>
      <c r="O432" t="s">
        <v>188</v>
      </c>
      <c r="P432" t="str">
        <f t="shared" si="31"/>
        <v>SAUL CASTILLO LOPEZSeguridadEVALUACION ANTERIOR</v>
      </c>
      <c r="Q432" t="str">
        <f>BASE[[#This Row],[NombresCalificado]]&amp;BASE[[#This Row],[TipoEvaluacion]]</f>
        <v>SAUL CASTILLO LOPEZEVALUACION ANTERIOR</v>
      </c>
      <c r="R432">
        <v>2</v>
      </c>
      <c r="S432" t="s">
        <v>4</v>
      </c>
      <c r="T432" t="s">
        <v>21</v>
      </c>
      <c r="U432" s="17">
        <v>2</v>
      </c>
      <c r="V432" s="17" t="str" cm="1">
        <f t="array" ref="V432">_xlfn.IFS(U432=0,"Prenovato",U432=1,"Novato",U432=2,"Principiante avanzado",U432=3,"Competente",U432=4,"Proficiente",U432=5,"Master")</f>
        <v>Principiante avanzado</v>
      </c>
      <c r="W432" s="17">
        <v>3</v>
      </c>
      <c r="X432" s="17" t="str" cm="1">
        <f t="array" ref="X432">_xlfn.IFS(W432=0,"No evidenciado",W432=1,"Novato",W432=2,"Principiante avanzado",W432=3,"Competente",W432=4,"Proficiente",W432=5,"Master")</f>
        <v>Competente</v>
      </c>
      <c r="Y432" s="17">
        <v>3</v>
      </c>
      <c r="Z432" s="17" t="str" cm="1">
        <f t="array" ref="Z432">_xlfn.IFS(Y432=0,"No evidenciado",Y432=1,"Novato",Y432=2,"Principiante avanzado",Y432=3,"Competente",Y432=4,"Proficiente",Y432=5,"Master")</f>
        <v>Competente</v>
      </c>
      <c r="AA432" s="17">
        <v>3</v>
      </c>
      <c r="AB432" s="17" t="str" cm="1">
        <f t="array" ref="AB432">_xlfn.IFS(AA432=0,"No evidenciado",AA432=1,"Novato",AA432=2,"Principiante avanzado",AA432=3,"Competente",AA432=4,"Proficiente",AA432=5,"Master")</f>
        <v>Competente</v>
      </c>
      <c r="AC432" s="17">
        <v>2</v>
      </c>
      <c r="AD432" s="17" t="str" cm="1">
        <f t="array" ref="AD432">_xlfn.IFS(AC432=0,"Prenovato",AC432=1,"Novato",AC432=2,"Principiante avanzado",AC432=3,"Competente",AC432=4,"Proficiente",AC432=5,"Master")</f>
        <v>Principiante avanzado</v>
      </c>
      <c r="AE432" s="17" t="s">
        <v>344</v>
      </c>
    </row>
    <row r="433" spans="1:31" x14ac:dyDescent="0.25">
      <c r="A433" t="s">
        <v>199</v>
      </c>
      <c r="B433" t="s">
        <v>211</v>
      </c>
      <c r="C433" t="s">
        <v>221</v>
      </c>
      <c r="D433" t="s">
        <v>223</v>
      </c>
      <c r="E433" t="s">
        <v>306</v>
      </c>
      <c r="F433" t="s">
        <v>323</v>
      </c>
      <c r="G433" t="s">
        <v>339</v>
      </c>
      <c r="H433" s="4"/>
      <c r="I433" s="1">
        <f t="shared" ca="1" si="28"/>
        <v>1483</v>
      </c>
      <c r="J433" s="1" t="str">
        <f t="shared" ca="1" si="29"/>
        <v>3. Mayor a 6 meses</v>
      </c>
      <c r="K433" t="str">
        <f t="shared" si="30"/>
        <v>NO</v>
      </c>
      <c r="L433" t="s">
        <v>185</v>
      </c>
      <c r="M433" t="s">
        <v>192</v>
      </c>
      <c r="N433" t="s">
        <v>187</v>
      </c>
      <c r="O433" t="s">
        <v>188</v>
      </c>
      <c r="P433" t="str">
        <f t="shared" si="31"/>
        <v>SAUL CASTILLO LOPEZSREEVALUACION ANTERIOR</v>
      </c>
      <c r="Q433" t="str">
        <f>BASE[[#This Row],[NombresCalificado]]&amp;BASE[[#This Row],[TipoEvaluacion]]</f>
        <v>SAUL CASTILLO LOPEZEVALUACION ANTERIOR</v>
      </c>
      <c r="R433">
        <v>2</v>
      </c>
      <c r="S433" t="s">
        <v>4</v>
      </c>
      <c r="T433" t="s">
        <v>21</v>
      </c>
      <c r="U433" s="17">
        <v>2</v>
      </c>
      <c r="V433" s="17" t="str" cm="1">
        <f t="array" ref="V433">_xlfn.IFS(U433=0,"Prenovato",U433=1,"Novato",U433=2,"Principiante avanzado",U433=3,"Competente",U433=4,"Proficiente",U433=5,"Master")</f>
        <v>Principiante avanzado</v>
      </c>
      <c r="W433" s="17">
        <v>3</v>
      </c>
      <c r="X433" s="17" t="str" cm="1">
        <f t="array" ref="X433">_xlfn.IFS(W433=0,"No evidenciado",W433=1,"Novato",W433=2,"Principiante avanzado",W433=3,"Competente",W433=4,"Proficiente",W433=5,"Master")</f>
        <v>Competente</v>
      </c>
      <c r="Y433" s="17">
        <v>3</v>
      </c>
      <c r="Z433" s="17" t="str" cm="1">
        <f t="array" ref="Z433">_xlfn.IFS(Y433=0,"No evidenciado",Y433=1,"Novato",Y433=2,"Principiante avanzado",Y433=3,"Competente",Y433=4,"Proficiente",Y433=5,"Master")</f>
        <v>Competente</v>
      </c>
      <c r="AA433" s="17">
        <v>3</v>
      </c>
      <c r="AB433" s="17" t="str" cm="1">
        <f t="array" ref="AB433">_xlfn.IFS(AA433=0,"No evidenciado",AA433=1,"Novato",AA433=2,"Principiante avanzado",AA433=3,"Competente",AA433=4,"Proficiente",AA433=5,"Master")</f>
        <v>Competente</v>
      </c>
      <c r="AC433" s="17">
        <v>2</v>
      </c>
      <c r="AD433" s="17" t="str" cm="1">
        <f t="array" ref="AD433">_xlfn.IFS(AC433=0,"Prenovato",AC433=1,"Novato",AC433=2,"Principiante avanzado",AC433=3,"Competente",AC433=4,"Proficiente",AC433=5,"Master")</f>
        <v>Principiante avanzado</v>
      </c>
      <c r="AE433" s="17" t="s">
        <v>344</v>
      </c>
    </row>
    <row r="434" spans="1:31" x14ac:dyDescent="0.25">
      <c r="A434" t="s">
        <v>199</v>
      </c>
      <c r="B434" t="s">
        <v>211</v>
      </c>
      <c r="C434" t="s">
        <v>221</v>
      </c>
      <c r="D434" t="s">
        <v>223</v>
      </c>
      <c r="E434" t="s">
        <v>306</v>
      </c>
      <c r="F434" t="s">
        <v>323</v>
      </c>
      <c r="G434" t="s">
        <v>339</v>
      </c>
      <c r="H434" s="4"/>
      <c r="I434" s="1">
        <f t="shared" ca="1" si="28"/>
        <v>1483</v>
      </c>
      <c r="J434" s="1" t="str">
        <f t="shared" ca="1" si="29"/>
        <v>3. Mayor a 6 meses</v>
      </c>
      <c r="K434" t="str">
        <f t="shared" si="30"/>
        <v>NO</v>
      </c>
      <c r="L434" t="s">
        <v>185</v>
      </c>
      <c r="M434" t="s">
        <v>193</v>
      </c>
      <c r="N434" t="s">
        <v>29</v>
      </c>
      <c r="O434" t="s">
        <v>29</v>
      </c>
      <c r="P434" t="str">
        <f t="shared" si="31"/>
        <v>SAUL CASTILLO LOPEZPruebas para desarrolladoresEVALUACION ANTERIOR</v>
      </c>
      <c r="Q434" t="str">
        <f>BASE[[#This Row],[NombresCalificado]]&amp;BASE[[#This Row],[TipoEvaluacion]]</f>
        <v>SAUL CASTILLO LOPEZEVALUACION ANTERIOR</v>
      </c>
      <c r="R434">
        <v>3</v>
      </c>
      <c r="S434" t="s">
        <v>5</v>
      </c>
      <c r="T434" t="s">
        <v>21</v>
      </c>
      <c r="U434" s="17">
        <v>2</v>
      </c>
      <c r="V434" s="17" t="str" cm="1">
        <f t="array" ref="V434">_xlfn.IFS(U434=0,"Prenovato",U434=1,"Novato",U434=2,"Principiante avanzado",U434=3,"Competente",U434=4,"Proficiente",U434=5,"Master")</f>
        <v>Principiante avanzado</v>
      </c>
      <c r="W434" s="17">
        <v>3</v>
      </c>
      <c r="X434" s="17" t="str" cm="1">
        <f t="array" ref="X434">_xlfn.IFS(W434=0,"No evidenciado",W434=1,"Novato",W434=2,"Principiante avanzado",W434=3,"Competente",W434=4,"Proficiente",W434=5,"Master")</f>
        <v>Competente</v>
      </c>
      <c r="Y434" s="17">
        <v>3</v>
      </c>
      <c r="Z434" s="17" t="str" cm="1">
        <f t="array" ref="Z434">_xlfn.IFS(Y434=0,"No evidenciado",Y434=1,"Novato",Y434=2,"Principiante avanzado",Y434=3,"Competente",Y434=4,"Proficiente",Y434=5,"Master")</f>
        <v>Competente</v>
      </c>
      <c r="AA434" s="17">
        <v>3</v>
      </c>
      <c r="AB434" s="17" t="str" cm="1">
        <f t="array" ref="AB434">_xlfn.IFS(AA434=0,"No evidenciado",AA434=1,"Novato",AA434=2,"Principiante avanzado",AA434=3,"Competente",AA434=4,"Proficiente",AA434=5,"Master")</f>
        <v>Competente</v>
      </c>
      <c r="AC434" s="17">
        <v>2</v>
      </c>
      <c r="AD434" s="17" t="str" cm="1">
        <f t="array" ref="AD434">_xlfn.IFS(AC434=0,"Prenovato",AC434=1,"Novato",AC434=2,"Principiante avanzado",AC434=3,"Competente",AC434=4,"Proficiente",AC434=5,"Master")</f>
        <v>Principiante avanzado</v>
      </c>
      <c r="AE434" s="17" t="s">
        <v>344</v>
      </c>
    </row>
    <row r="435" spans="1:31" x14ac:dyDescent="0.25">
      <c r="A435" t="s">
        <v>199</v>
      </c>
      <c r="B435" t="s">
        <v>211</v>
      </c>
      <c r="C435" t="s">
        <v>221</v>
      </c>
      <c r="D435" t="s">
        <v>223</v>
      </c>
      <c r="E435" t="s">
        <v>306</v>
      </c>
      <c r="F435" t="s">
        <v>323</v>
      </c>
      <c r="G435" t="s">
        <v>339</v>
      </c>
      <c r="H435" s="4"/>
      <c r="I435" s="1">
        <f t="shared" ca="1" si="28"/>
        <v>1483</v>
      </c>
      <c r="J435" s="1" t="str">
        <f t="shared" ca="1" si="29"/>
        <v>3. Mayor a 6 meses</v>
      </c>
      <c r="K435" t="str">
        <f t="shared" si="30"/>
        <v>NO</v>
      </c>
      <c r="L435" t="s">
        <v>185</v>
      </c>
      <c r="M435" t="s">
        <v>267</v>
      </c>
      <c r="N435" t="s">
        <v>188</v>
      </c>
      <c r="O435" t="s">
        <v>188</v>
      </c>
      <c r="P435" t="str">
        <f t="shared" si="31"/>
        <v>SAUL CASTILLO LOPEZSistemas operativos y redesEVALUACION ANTERIOR</v>
      </c>
      <c r="Q435" t="str">
        <f>BASE[[#This Row],[NombresCalificado]]&amp;BASE[[#This Row],[TipoEvaluacion]]</f>
        <v>SAUL CASTILLO LOPEZEVALUACION ANTERIOR</v>
      </c>
      <c r="R435">
        <v>2</v>
      </c>
      <c r="S435" t="s">
        <v>4</v>
      </c>
      <c r="T435" t="s">
        <v>21</v>
      </c>
      <c r="U435" s="17">
        <v>2</v>
      </c>
      <c r="V435" s="17" t="str" cm="1">
        <f t="array" ref="V435">_xlfn.IFS(U435=0,"Prenovato",U435=1,"Novato",U435=2,"Principiante avanzado",U435=3,"Competente",U435=4,"Proficiente",U435=5,"Master")</f>
        <v>Principiante avanzado</v>
      </c>
      <c r="W435" s="17">
        <v>3</v>
      </c>
      <c r="X435" s="17" t="str" cm="1">
        <f t="array" ref="X435">_xlfn.IFS(W435=0,"No evidenciado",W435=1,"Novato",W435=2,"Principiante avanzado",W435=3,"Competente",W435=4,"Proficiente",W435=5,"Master")</f>
        <v>Competente</v>
      </c>
      <c r="Y435" s="17">
        <v>3</v>
      </c>
      <c r="Z435" s="17" t="str" cm="1">
        <f t="array" ref="Z435">_xlfn.IFS(Y435=0,"No evidenciado",Y435=1,"Novato",Y435=2,"Principiante avanzado",Y435=3,"Competente",Y435=4,"Proficiente",Y435=5,"Master")</f>
        <v>Competente</v>
      </c>
      <c r="AA435" s="17">
        <v>3</v>
      </c>
      <c r="AB435" s="17" t="str" cm="1">
        <f t="array" ref="AB435">_xlfn.IFS(AA435=0,"No evidenciado",AA435=1,"Novato",AA435=2,"Principiante avanzado",AA435=3,"Competente",AA435=4,"Proficiente",AA435=5,"Master")</f>
        <v>Competente</v>
      </c>
      <c r="AC435" s="17">
        <v>2</v>
      </c>
      <c r="AD435" s="17" t="str" cm="1">
        <f t="array" ref="AD435">_xlfn.IFS(AC435=0,"Prenovato",AC435=1,"Novato",AC435=2,"Principiante avanzado",AC435=3,"Competente",AC435=4,"Proficiente",AC435=5,"Master")</f>
        <v>Principiante avanzado</v>
      </c>
      <c r="AE435" s="17" t="s">
        <v>344</v>
      </c>
    </row>
    <row r="436" spans="1:31" x14ac:dyDescent="0.25">
      <c r="A436" t="s">
        <v>199</v>
      </c>
      <c r="B436" t="s">
        <v>211</v>
      </c>
      <c r="C436" t="s">
        <v>221</v>
      </c>
      <c r="D436" t="s">
        <v>223</v>
      </c>
      <c r="E436" t="s">
        <v>306</v>
      </c>
      <c r="F436" t="s">
        <v>323</v>
      </c>
      <c r="G436" t="s">
        <v>339</v>
      </c>
      <c r="H436" s="4"/>
      <c r="I436" s="1">
        <f t="shared" ca="1" si="28"/>
        <v>1483</v>
      </c>
      <c r="J436" s="1" t="str">
        <f t="shared" ca="1" si="29"/>
        <v>3. Mayor a 6 meses</v>
      </c>
      <c r="K436" t="str">
        <f t="shared" si="30"/>
        <v>NO</v>
      </c>
      <c r="L436" t="s">
        <v>185</v>
      </c>
      <c r="M436" t="s">
        <v>268</v>
      </c>
      <c r="N436" t="s">
        <v>188</v>
      </c>
      <c r="O436" t="s">
        <v>188</v>
      </c>
      <c r="P436" t="str">
        <f t="shared" si="31"/>
        <v>SAUL CASTILLO LOPEZGobernanza de TIEVALUACION ANTERIOR</v>
      </c>
      <c r="Q436" t="str">
        <f>BASE[[#This Row],[NombresCalificado]]&amp;BASE[[#This Row],[TipoEvaluacion]]</f>
        <v>SAUL CASTILLO LOPEZEVALUACION ANTERIOR</v>
      </c>
      <c r="R436">
        <v>2</v>
      </c>
      <c r="S436" t="s">
        <v>4</v>
      </c>
      <c r="T436" t="s">
        <v>21</v>
      </c>
      <c r="U436" s="17">
        <v>2</v>
      </c>
      <c r="V436" s="17" t="str" cm="1">
        <f t="array" ref="V436">_xlfn.IFS(U436=0,"Prenovato",U436=1,"Novato",U436=2,"Principiante avanzado",U436=3,"Competente",U436=4,"Proficiente",U436=5,"Master")</f>
        <v>Principiante avanzado</v>
      </c>
      <c r="W436" s="17">
        <v>3</v>
      </c>
      <c r="X436" s="17" t="str" cm="1">
        <f t="array" ref="X436">_xlfn.IFS(W436=0,"No evidenciado",W436=1,"Novato",W436=2,"Principiante avanzado",W436=3,"Competente",W436=4,"Proficiente",W436=5,"Master")</f>
        <v>Competente</v>
      </c>
      <c r="Y436" s="17">
        <v>3</v>
      </c>
      <c r="Z436" s="17" t="str" cm="1">
        <f t="array" ref="Z436">_xlfn.IFS(Y436=0,"No evidenciado",Y436=1,"Novato",Y436=2,"Principiante avanzado",Y436=3,"Competente",Y436=4,"Proficiente",Y436=5,"Master")</f>
        <v>Competente</v>
      </c>
      <c r="AA436" s="17">
        <v>3</v>
      </c>
      <c r="AB436" s="17" t="str" cm="1">
        <f t="array" ref="AB436">_xlfn.IFS(AA436=0,"No evidenciado",AA436=1,"Novato",AA436=2,"Principiante avanzado",AA436=3,"Competente",AA436=4,"Proficiente",AA436=5,"Master")</f>
        <v>Competente</v>
      </c>
      <c r="AC436" s="17">
        <v>2</v>
      </c>
      <c r="AD436" s="17" t="str" cm="1">
        <f t="array" ref="AD436">_xlfn.IFS(AC436=0,"Prenovato",AC436=1,"Novato",AC436=2,"Principiante avanzado",AC436=3,"Competente",AC436=4,"Proficiente",AC436=5,"Master")</f>
        <v>Principiante avanzado</v>
      </c>
      <c r="AE436" s="17" t="s">
        <v>344</v>
      </c>
    </row>
    <row r="437" spans="1:31" x14ac:dyDescent="0.25">
      <c r="A437" t="s">
        <v>199</v>
      </c>
      <c r="B437" t="s">
        <v>211</v>
      </c>
      <c r="C437" t="s">
        <v>221</v>
      </c>
      <c r="D437" t="s">
        <v>223</v>
      </c>
      <c r="E437" t="s">
        <v>306</v>
      </c>
      <c r="F437" t="s">
        <v>323</v>
      </c>
      <c r="G437" t="s">
        <v>339</v>
      </c>
      <c r="H437" s="4"/>
      <c r="I437" s="1">
        <f t="shared" ca="1" si="28"/>
        <v>1483</v>
      </c>
      <c r="J437" s="1" t="str">
        <f t="shared" ca="1" si="29"/>
        <v>3. Mayor a 6 meses</v>
      </c>
      <c r="K437" t="str">
        <f t="shared" si="30"/>
        <v>NO</v>
      </c>
      <c r="L437" t="s">
        <v>185</v>
      </c>
      <c r="M437" t="s">
        <v>169</v>
      </c>
      <c r="N437" t="s">
        <v>187</v>
      </c>
      <c r="O437" t="s">
        <v>188</v>
      </c>
      <c r="P437" t="str">
        <f t="shared" si="31"/>
        <v>SAUL CASTILLO LOPEZCI-CDEVALUACION ANTERIOR</v>
      </c>
      <c r="Q437" t="str">
        <f>BASE[[#This Row],[NombresCalificado]]&amp;BASE[[#This Row],[TipoEvaluacion]]</f>
        <v>SAUL CASTILLO LOPEZEVALUACION ANTERIOR</v>
      </c>
      <c r="R437">
        <v>3</v>
      </c>
      <c r="S437" t="s">
        <v>5</v>
      </c>
      <c r="T437" t="s">
        <v>21</v>
      </c>
      <c r="U437" s="17">
        <v>2</v>
      </c>
      <c r="V437" s="17" t="str" cm="1">
        <f t="array" ref="V437">_xlfn.IFS(U437=0,"Prenovato",U437=1,"Novato",U437=2,"Principiante avanzado",U437=3,"Competente",U437=4,"Proficiente",U437=5,"Master")</f>
        <v>Principiante avanzado</v>
      </c>
      <c r="W437" s="17">
        <v>3</v>
      </c>
      <c r="X437" s="17" t="str" cm="1">
        <f t="array" ref="X437">_xlfn.IFS(W437=0,"No evidenciado",W437=1,"Novato",W437=2,"Principiante avanzado",W437=3,"Competente",W437=4,"Proficiente",W437=5,"Master")</f>
        <v>Competente</v>
      </c>
      <c r="Y437" s="17">
        <v>3</v>
      </c>
      <c r="Z437" s="17" t="str" cm="1">
        <f t="array" ref="Z437">_xlfn.IFS(Y437=0,"No evidenciado",Y437=1,"Novato",Y437=2,"Principiante avanzado",Y437=3,"Competente",Y437=4,"Proficiente",Y437=5,"Master")</f>
        <v>Competente</v>
      </c>
      <c r="AA437" s="17">
        <v>3</v>
      </c>
      <c r="AB437" s="17" t="str" cm="1">
        <f t="array" ref="AB437">_xlfn.IFS(AA437=0,"No evidenciado",AA437=1,"Novato",AA437=2,"Principiante avanzado",AA437=3,"Competente",AA437=4,"Proficiente",AA437=5,"Master")</f>
        <v>Competente</v>
      </c>
      <c r="AC437" s="17">
        <v>2</v>
      </c>
      <c r="AD437" s="17" t="str" cm="1">
        <f t="array" ref="AD437">_xlfn.IFS(AC437=0,"Prenovato",AC437=1,"Novato",AC437=2,"Principiante avanzado",AC437=3,"Competente",AC437=4,"Proficiente",AC437=5,"Master")</f>
        <v>Principiante avanzado</v>
      </c>
      <c r="AE437" s="17" t="s">
        <v>344</v>
      </c>
    </row>
    <row r="438" spans="1:31" x14ac:dyDescent="0.25">
      <c r="A438" t="s">
        <v>199</v>
      </c>
      <c r="B438" t="s">
        <v>211</v>
      </c>
      <c r="C438" t="s">
        <v>221</v>
      </c>
      <c r="D438" t="s">
        <v>223</v>
      </c>
      <c r="E438" t="s">
        <v>306</v>
      </c>
      <c r="F438" t="s">
        <v>323</v>
      </c>
      <c r="G438" t="s">
        <v>339</v>
      </c>
      <c r="H438" s="4"/>
      <c r="I438" s="1">
        <f t="shared" ca="1" si="28"/>
        <v>1483</v>
      </c>
      <c r="J438" s="1" t="str">
        <f t="shared" ca="1" si="29"/>
        <v>3. Mayor a 6 meses</v>
      </c>
      <c r="K438" t="str">
        <f t="shared" si="30"/>
        <v>NO</v>
      </c>
      <c r="L438" t="s">
        <v>185</v>
      </c>
      <c r="M438" t="s">
        <v>170</v>
      </c>
      <c r="N438" t="s">
        <v>29</v>
      </c>
      <c r="O438" t="s">
        <v>29</v>
      </c>
      <c r="P438" t="str">
        <f t="shared" si="31"/>
        <v>SAUL CASTILLO LOPEZBase de datos relacionalEVALUACION ANTERIOR</v>
      </c>
      <c r="Q438" t="str">
        <f>BASE[[#This Row],[NombresCalificado]]&amp;BASE[[#This Row],[TipoEvaluacion]]</f>
        <v>SAUL CASTILLO LOPEZEVALUACION ANTERIOR</v>
      </c>
      <c r="R438">
        <v>3</v>
      </c>
      <c r="S438" t="s">
        <v>5</v>
      </c>
      <c r="T438" t="s">
        <v>21</v>
      </c>
      <c r="U438" s="17">
        <v>2</v>
      </c>
      <c r="V438" s="17" t="str" cm="1">
        <f t="array" ref="V438">_xlfn.IFS(U438=0,"Prenovato",U438=1,"Novato",U438=2,"Principiante avanzado",U438=3,"Competente",U438=4,"Proficiente",U438=5,"Master")</f>
        <v>Principiante avanzado</v>
      </c>
      <c r="W438" s="17">
        <v>3</v>
      </c>
      <c r="X438" s="17" t="str" cm="1">
        <f t="array" ref="X438">_xlfn.IFS(W438=0,"No evidenciado",W438=1,"Novato",W438=2,"Principiante avanzado",W438=3,"Competente",W438=4,"Proficiente",W438=5,"Master")</f>
        <v>Competente</v>
      </c>
      <c r="Y438" s="17">
        <v>3</v>
      </c>
      <c r="Z438" s="17" t="str" cm="1">
        <f t="array" ref="Z438">_xlfn.IFS(Y438=0,"No evidenciado",Y438=1,"Novato",Y438=2,"Principiante avanzado",Y438=3,"Competente",Y438=4,"Proficiente",Y438=5,"Master")</f>
        <v>Competente</v>
      </c>
      <c r="AA438" s="17">
        <v>3</v>
      </c>
      <c r="AB438" s="17" t="str" cm="1">
        <f t="array" ref="AB438">_xlfn.IFS(AA438=0,"No evidenciado",AA438=1,"Novato",AA438=2,"Principiante avanzado",AA438=3,"Competente",AA438=4,"Proficiente",AA438=5,"Master")</f>
        <v>Competente</v>
      </c>
      <c r="AC438" s="17">
        <v>2</v>
      </c>
      <c r="AD438" s="17" t="str" cm="1">
        <f t="array" ref="AD438">_xlfn.IFS(AC438=0,"Prenovato",AC438=1,"Novato",AC438=2,"Principiante avanzado",AC438=3,"Competente",AC438=4,"Proficiente",AC438=5,"Master")</f>
        <v>Principiante avanzado</v>
      </c>
      <c r="AE438" s="17" t="s">
        <v>344</v>
      </c>
    </row>
    <row r="439" spans="1:31" x14ac:dyDescent="0.25">
      <c r="A439" t="s">
        <v>199</v>
      </c>
      <c r="B439" t="s">
        <v>211</v>
      </c>
      <c r="C439" t="s">
        <v>221</v>
      </c>
      <c r="D439" t="s">
        <v>223</v>
      </c>
      <c r="E439" t="s">
        <v>306</v>
      </c>
      <c r="F439" t="s">
        <v>323</v>
      </c>
      <c r="G439" t="s">
        <v>339</v>
      </c>
      <c r="H439" s="4"/>
      <c r="I439" s="1">
        <f t="shared" ca="1" si="28"/>
        <v>1483</v>
      </c>
      <c r="J439" s="1" t="str">
        <f t="shared" ca="1" si="29"/>
        <v>3. Mayor a 6 meses</v>
      </c>
      <c r="K439" t="str">
        <f t="shared" si="30"/>
        <v>NO</v>
      </c>
      <c r="L439" t="s">
        <v>185</v>
      </c>
      <c r="M439" t="s">
        <v>269</v>
      </c>
      <c r="N439" t="s">
        <v>188</v>
      </c>
      <c r="O439" t="s">
        <v>188</v>
      </c>
      <c r="P439" t="str">
        <f t="shared" si="31"/>
        <v>SAUL CASTILLO LOPEZWarehouseEVALUACION ANTERIOR</v>
      </c>
      <c r="Q439" t="str">
        <f>BASE[[#This Row],[NombresCalificado]]&amp;BASE[[#This Row],[TipoEvaluacion]]</f>
        <v>SAUL CASTILLO LOPEZEVALUACION ANTERIOR</v>
      </c>
      <c r="R439">
        <v>0</v>
      </c>
      <c r="S439" t="s">
        <v>195</v>
      </c>
      <c r="T439" t="s">
        <v>21</v>
      </c>
      <c r="U439" s="17">
        <v>2</v>
      </c>
      <c r="V439" s="17" t="str" cm="1">
        <f t="array" ref="V439">_xlfn.IFS(U439=0,"Prenovato",U439=1,"Novato",U439=2,"Principiante avanzado",U439=3,"Competente",U439=4,"Proficiente",U439=5,"Master")</f>
        <v>Principiante avanzado</v>
      </c>
      <c r="W439" s="17">
        <v>3</v>
      </c>
      <c r="X439" s="17" t="str" cm="1">
        <f t="array" ref="X439">_xlfn.IFS(W439=0,"No evidenciado",W439=1,"Novato",W439=2,"Principiante avanzado",W439=3,"Competente",W439=4,"Proficiente",W439=5,"Master")</f>
        <v>Competente</v>
      </c>
      <c r="Y439" s="17">
        <v>3</v>
      </c>
      <c r="Z439" s="17" t="str" cm="1">
        <f t="array" ref="Z439">_xlfn.IFS(Y439=0,"No evidenciado",Y439=1,"Novato",Y439=2,"Principiante avanzado",Y439=3,"Competente",Y439=4,"Proficiente",Y439=5,"Master")</f>
        <v>Competente</v>
      </c>
      <c r="AA439" s="17">
        <v>3</v>
      </c>
      <c r="AB439" s="17" t="str" cm="1">
        <f t="array" ref="AB439">_xlfn.IFS(AA439=0,"No evidenciado",AA439=1,"Novato",AA439=2,"Principiante avanzado",AA439=3,"Competente",AA439=4,"Proficiente",AA439=5,"Master")</f>
        <v>Competente</v>
      </c>
      <c r="AC439" s="17">
        <v>2</v>
      </c>
      <c r="AD439" s="17" t="str" cm="1">
        <f t="array" ref="AD439">_xlfn.IFS(AC439=0,"Prenovato",AC439=1,"Novato",AC439=2,"Principiante avanzado",AC439=3,"Competente",AC439=4,"Proficiente",AC439=5,"Master")</f>
        <v>Principiante avanzado</v>
      </c>
      <c r="AE439" s="17" t="s">
        <v>344</v>
      </c>
    </row>
    <row r="440" spans="1:31" x14ac:dyDescent="0.25">
      <c r="A440" t="s">
        <v>199</v>
      </c>
      <c r="B440" t="s">
        <v>211</v>
      </c>
      <c r="C440" t="s">
        <v>221</v>
      </c>
      <c r="D440" t="s">
        <v>223</v>
      </c>
      <c r="E440" t="s">
        <v>306</v>
      </c>
      <c r="F440" t="s">
        <v>323</v>
      </c>
      <c r="G440" t="s">
        <v>339</v>
      </c>
      <c r="H440" s="4"/>
      <c r="I440" s="1">
        <f t="shared" ca="1" si="28"/>
        <v>1483</v>
      </c>
      <c r="J440" s="1" t="str">
        <f t="shared" ca="1" si="29"/>
        <v>3. Mayor a 6 meses</v>
      </c>
      <c r="K440" t="str">
        <f t="shared" si="30"/>
        <v>NO</v>
      </c>
      <c r="L440" t="s">
        <v>185</v>
      </c>
      <c r="M440" t="s">
        <v>168</v>
      </c>
      <c r="N440" t="s">
        <v>188</v>
      </c>
      <c r="O440" t="s">
        <v>188</v>
      </c>
      <c r="P440" t="str">
        <f t="shared" si="31"/>
        <v>SAUL CASTILLO LOPEZBase de datos No-SQLEVALUACION ANTERIOR</v>
      </c>
      <c r="Q440" t="str">
        <f>BASE[[#This Row],[NombresCalificado]]&amp;BASE[[#This Row],[TipoEvaluacion]]</f>
        <v>SAUL CASTILLO LOPEZEVALUACION ANTERIOR</v>
      </c>
      <c r="R440">
        <v>3</v>
      </c>
      <c r="S440" t="s">
        <v>5</v>
      </c>
      <c r="T440" t="s">
        <v>21</v>
      </c>
      <c r="U440" s="17">
        <v>2</v>
      </c>
      <c r="V440" s="17" t="str" cm="1">
        <f t="array" ref="V440">_xlfn.IFS(U440=0,"Prenovato",U440=1,"Novato",U440=2,"Principiante avanzado",U440=3,"Competente",U440=4,"Proficiente",U440=5,"Master")</f>
        <v>Principiante avanzado</v>
      </c>
      <c r="W440" s="17">
        <v>3</v>
      </c>
      <c r="X440" s="17" t="str" cm="1">
        <f t="array" ref="X440">_xlfn.IFS(W440=0,"No evidenciado",W440=1,"Novato",W440=2,"Principiante avanzado",W440=3,"Competente",W440=4,"Proficiente",W440=5,"Master")</f>
        <v>Competente</v>
      </c>
      <c r="Y440" s="17">
        <v>3</v>
      </c>
      <c r="Z440" s="17" t="str" cm="1">
        <f t="array" ref="Z440">_xlfn.IFS(Y440=0,"No evidenciado",Y440=1,"Novato",Y440=2,"Principiante avanzado",Y440=3,"Competente",Y440=4,"Proficiente",Y440=5,"Master")</f>
        <v>Competente</v>
      </c>
      <c r="AA440" s="17">
        <v>3</v>
      </c>
      <c r="AB440" s="17" t="str" cm="1">
        <f t="array" ref="AB440">_xlfn.IFS(AA440=0,"No evidenciado",AA440=1,"Novato",AA440=2,"Principiante avanzado",AA440=3,"Competente",AA440=4,"Proficiente",AA440=5,"Master")</f>
        <v>Competente</v>
      </c>
      <c r="AC440" s="17">
        <v>2</v>
      </c>
      <c r="AD440" s="17" t="str" cm="1">
        <f t="array" ref="AD440">_xlfn.IFS(AC440=0,"Prenovato",AC440=1,"Novato",AC440=2,"Principiante avanzado",AC440=3,"Competente",AC440=4,"Proficiente",AC440=5,"Master")</f>
        <v>Principiante avanzado</v>
      </c>
      <c r="AE440" s="17" t="s">
        <v>344</v>
      </c>
    </row>
    <row r="441" spans="1:31" x14ac:dyDescent="0.25">
      <c r="A441" t="s">
        <v>199</v>
      </c>
      <c r="B441" t="s">
        <v>211</v>
      </c>
      <c r="C441" t="s">
        <v>221</v>
      </c>
      <c r="D441" t="s">
        <v>223</v>
      </c>
      <c r="E441" t="s">
        <v>306</v>
      </c>
      <c r="F441" t="s">
        <v>323</v>
      </c>
      <c r="G441" t="s">
        <v>339</v>
      </c>
      <c r="H441" s="4"/>
      <c r="I441" s="1">
        <f t="shared" ca="1" si="28"/>
        <v>1483</v>
      </c>
      <c r="J441" s="1" t="str">
        <f t="shared" ca="1" si="29"/>
        <v>3. Mayor a 6 meses</v>
      </c>
      <c r="K441" t="str">
        <f t="shared" si="30"/>
        <v>NO</v>
      </c>
      <c r="L441" t="s">
        <v>185</v>
      </c>
      <c r="M441" t="s">
        <v>194</v>
      </c>
      <c r="N441" t="s">
        <v>187</v>
      </c>
      <c r="O441" t="s">
        <v>188</v>
      </c>
      <c r="P441" t="str">
        <f t="shared" si="31"/>
        <v>SAUL CASTILLO LOPEZIntegración de sistemasEVALUACION ANTERIOR</v>
      </c>
      <c r="Q441" t="str">
        <f>BASE[[#This Row],[NombresCalificado]]&amp;BASE[[#This Row],[TipoEvaluacion]]</f>
        <v>SAUL CASTILLO LOPEZEVALUACION ANTERIOR</v>
      </c>
      <c r="R441">
        <v>2</v>
      </c>
      <c r="S441" t="s">
        <v>4</v>
      </c>
      <c r="T441" t="s">
        <v>21</v>
      </c>
      <c r="U441" s="17">
        <v>2</v>
      </c>
      <c r="V441" s="17" t="str" cm="1">
        <f t="array" ref="V441">_xlfn.IFS(U441=0,"Prenovato",U441=1,"Novato",U441=2,"Principiante avanzado",U441=3,"Competente",U441=4,"Proficiente",U441=5,"Master")</f>
        <v>Principiante avanzado</v>
      </c>
      <c r="W441" s="17">
        <v>3</v>
      </c>
      <c r="X441" s="17" t="str" cm="1">
        <f t="array" ref="X441">_xlfn.IFS(W441=0,"No evidenciado",W441=1,"Novato",W441=2,"Principiante avanzado",W441=3,"Competente",W441=4,"Proficiente",W441=5,"Master")</f>
        <v>Competente</v>
      </c>
      <c r="Y441" s="17">
        <v>3</v>
      </c>
      <c r="Z441" s="17" t="str" cm="1">
        <f t="array" ref="Z441">_xlfn.IFS(Y441=0,"No evidenciado",Y441=1,"Novato",Y441=2,"Principiante avanzado",Y441=3,"Competente",Y441=4,"Proficiente",Y441=5,"Master")</f>
        <v>Competente</v>
      </c>
      <c r="AA441" s="17">
        <v>3</v>
      </c>
      <c r="AB441" s="17" t="str" cm="1">
        <f t="array" ref="AB441">_xlfn.IFS(AA441=0,"No evidenciado",AA441=1,"Novato",AA441=2,"Principiante avanzado",AA441=3,"Competente",AA441=4,"Proficiente",AA441=5,"Master")</f>
        <v>Competente</v>
      </c>
      <c r="AC441" s="17">
        <v>2</v>
      </c>
      <c r="AD441" s="17" t="str" cm="1">
        <f t="array" ref="AD441">_xlfn.IFS(AC441=0,"Prenovato",AC441=1,"Novato",AC441=2,"Principiante avanzado",AC441=3,"Competente",AC441=4,"Proficiente",AC441=5,"Master")</f>
        <v>Principiante avanzado</v>
      </c>
      <c r="AE441" s="17" t="s">
        <v>344</v>
      </c>
    </row>
    <row r="442" spans="1:31" x14ac:dyDescent="0.25">
      <c r="A442" t="s">
        <v>199</v>
      </c>
      <c r="B442" t="s">
        <v>211</v>
      </c>
      <c r="C442" t="s">
        <v>221</v>
      </c>
      <c r="D442" t="s">
        <v>223</v>
      </c>
      <c r="E442" t="s">
        <v>306</v>
      </c>
      <c r="F442" t="s">
        <v>323</v>
      </c>
      <c r="G442" t="s">
        <v>339</v>
      </c>
      <c r="H442" s="4"/>
      <c r="I442" s="1">
        <f t="shared" ca="1" si="28"/>
        <v>1483</v>
      </c>
      <c r="J442" s="1" t="str">
        <f t="shared" ca="1" si="29"/>
        <v>3. Mayor a 6 meses</v>
      </c>
      <c r="K442" t="str">
        <f t="shared" si="30"/>
        <v>NO</v>
      </c>
      <c r="L442" t="s">
        <v>185</v>
      </c>
      <c r="M442" t="s">
        <v>58</v>
      </c>
      <c r="N442" t="s">
        <v>29</v>
      </c>
      <c r="O442" t="s">
        <v>29</v>
      </c>
      <c r="P442" t="str">
        <f t="shared" si="31"/>
        <v>SAUL CASTILLO LOPEZControl de versionesEVALUACION ANTERIOR</v>
      </c>
      <c r="Q442" t="str">
        <f>BASE[[#This Row],[NombresCalificado]]&amp;BASE[[#This Row],[TipoEvaluacion]]</f>
        <v>SAUL CASTILLO LOPEZEVALUACION ANTERIOR</v>
      </c>
      <c r="R442">
        <v>3</v>
      </c>
      <c r="S442" t="s">
        <v>5</v>
      </c>
      <c r="T442" t="s">
        <v>21</v>
      </c>
      <c r="U442" s="17">
        <v>2</v>
      </c>
      <c r="V442" s="17" t="str" cm="1">
        <f t="array" ref="V442">_xlfn.IFS(U442=0,"Prenovato",U442=1,"Novato",U442=2,"Principiante avanzado",U442=3,"Competente",U442=4,"Proficiente",U442=5,"Master")</f>
        <v>Principiante avanzado</v>
      </c>
      <c r="W442" s="17">
        <v>3</v>
      </c>
      <c r="X442" s="17" t="str" cm="1">
        <f t="array" ref="X442">_xlfn.IFS(W442=0,"No evidenciado",W442=1,"Novato",W442=2,"Principiante avanzado",W442=3,"Competente",W442=4,"Proficiente",W442=5,"Master")</f>
        <v>Competente</v>
      </c>
      <c r="Y442" s="17">
        <v>3</v>
      </c>
      <c r="Z442" s="17" t="str" cm="1">
        <f t="array" ref="Z442">_xlfn.IFS(Y442=0,"No evidenciado",Y442=1,"Novato",Y442=2,"Principiante avanzado",Y442=3,"Competente",Y442=4,"Proficiente",Y442=5,"Master")</f>
        <v>Competente</v>
      </c>
      <c r="AA442" s="17">
        <v>3</v>
      </c>
      <c r="AB442" s="17" t="str" cm="1">
        <f t="array" ref="AB442">_xlfn.IFS(AA442=0,"No evidenciado",AA442=1,"Novato",AA442=2,"Principiante avanzado",AA442=3,"Competente",AA442=4,"Proficiente",AA442=5,"Master")</f>
        <v>Competente</v>
      </c>
      <c r="AC442" s="17">
        <v>2</v>
      </c>
      <c r="AD442" s="17" t="str" cm="1">
        <f t="array" ref="AD442">_xlfn.IFS(AC442=0,"Prenovato",AC442=1,"Novato",AC442=2,"Principiante avanzado",AC442=3,"Competente",AC442=4,"Proficiente",AC442=5,"Master")</f>
        <v>Principiante avanzado</v>
      </c>
      <c r="AE442" s="17" t="s">
        <v>344</v>
      </c>
    </row>
    <row r="443" spans="1:31" x14ac:dyDescent="0.25">
      <c r="A443" t="s">
        <v>199</v>
      </c>
      <c r="B443" t="s">
        <v>211</v>
      </c>
      <c r="C443" t="s">
        <v>221</v>
      </c>
      <c r="D443" t="s">
        <v>223</v>
      </c>
      <c r="E443" t="s">
        <v>306</v>
      </c>
      <c r="F443" t="s">
        <v>323</v>
      </c>
      <c r="G443" t="s">
        <v>339</v>
      </c>
      <c r="H443" s="4"/>
      <c r="I443" s="1">
        <f t="shared" ca="1" si="28"/>
        <v>1483</v>
      </c>
      <c r="J443" s="1" t="str">
        <f t="shared" ca="1" si="29"/>
        <v>3. Mayor a 6 meses</v>
      </c>
      <c r="K443" t="str">
        <f t="shared" si="30"/>
        <v>NO</v>
      </c>
      <c r="L443" t="s">
        <v>185</v>
      </c>
      <c r="M443" t="s">
        <v>342</v>
      </c>
      <c r="N443" t="s">
        <v>188</v>
      </c>
      <c r="O443" t="s">
        <v>188</v>
      </c>
      <c r="P443" t="str">
        <f t="shared" si="31"/>
        <v>SAUL CASTILLO LOPEZContenedoresEVALUACION ANTERIOR</v>
      </c>
      <c r="Q443" t="str">
        <f>BASE[[#This Row],[NombresCalificado]]&amp;BASE[[#This Row],[TipoEvaluacion]]</f>
        <v>SAUL CASTILLO LOPEZEVALUACION ANTERIOR</v>
      </c>
      <c r="R443">
        <v>2</v>
      </c>
      <c r="S443" t="s">
        <v>4</v>
      </c>
      <c r="T443" t="s">
        <v>21</v>
      </c>
      <c r="U443" s="17">
        <v>2</v>
      </c>
      <c r="V443" s="17" t="str" cm="1">
        <f t="array" ref="V443">_xlfn.IFS(U443=0,"Prenovato",U443=1,"Novato",U443=2,"Principiante avanzado",U443=3,"Competente",U443=4,"Proficiente",U443=5,"Master")</f>
        <v>Principiante avanzado</v>
      </c>
      <c r="W443" s="17">
        <v>3</v>
      </c>
      <c r="X443" s="17" t="str" cm="1">
        <f t="array" ref="X443">_xlfn.IFS(W443=0,"No evidenciado",W443=1,"Novato",W443=2,"Principiante avanzado",W443=3,"Competente",W443=4,"Proficiente",W443=5,"Master")</f>
        <v>Competente</v>
      </c>
      <c r="Y443" s="17">
        <v>3</v>
      </c>
      <c r="Z443" s="17" t="str" cm="1">
        <f t="array" ref="Z443">_xlfn.IFS(Y443=0,"No evidenciado",Y443=1,"Novato",Y443=2,"Principiante avanzado",Y443=3,"Competente",Y443=4,"Proficiente",Y443=5,"Master")</f>
        <v>Competente</v>
      </c>
      <c r="AA443" s="17">
        <v>3</v>
      </c>
      <c r="AB443" s="17" t="str" cm="1">
        <f t="array" ref="AB443">_xlfn.IFS(AA443=0,"No evidenciado",AA443=1,"Novato",AA443=2,"Principiante avanzado",AA443=3,"Competente",AA443=4,"Proficiente",AA443=5,"Master")</f>
        <v>Competente</v>
      </c>
      <c r="AC443" s="17">
        <v>2</v>
      </c>
      <c r="AD443" s="17" t="str" cm="1">
        <f t="array" ref="AD443">_xlfn.IFS(AC443=0,"Prenovato",AC443=1,"Novato",AC443=2,"Principiante avanzado",AC443=3,"Competente",AC443=4,"Proficiente",AC443=5,"Master")</f>
        <v>Principiante avanzado</v>
      </c>
      <c r="AE443" s="17" t="s">
        <v>344</v>
      </c>
    </row>
    <row r="444" spans="1:31" x14ac:dyDescent="0.25">
      <c r="A444" t="s">
        <v>203</v>
      </c>
      <c r="B444" t="s">
        <v>215</v>
      </c>
      <c r="C444" t="s">
        <v>221</v>
      </c>
      <c r="D444" t="s">
        <v>223</v>
      </c>
      <c r="E444" t="s">
        <v>204</v>
      </c>
      <c r="F444" t="s">
        <v>216</v>
      </c>
      <c r="G444" t="s">
        <v>261</v>
      </c>
      <c r="H444" s="4"/>
      <c r="I444" s="1">
        <f t="shared" ca="1" si="28"/>
        <v>1483</v>
      </c>
      <c r="J444" s="1" t="str">
        <f t="shared" ca="1" si="29"/>
        <v>3. Mayor a 6 meses</v>
      </c>
      <c r="K444" t="str">
        <f t="shared" si="30"/>
        <v>NO</v>
      </c>
      <c r="L444" t="s">
        <v>185</v>
      </c>
      <c r="M444" t="s">
        <v>265</v>
      </c>
      <c r="N444" t="s">
        <v>29</v>
      </c>
      <c r="O444" t="s">
        <v>29</v>
      </c>
      <c r="P444" t="str">
        <f t="shared" si="31"/>
        <v>IVAN VENOR GARCIA BAÑOSJavaEVALUACION ANTERIOR</v>
      </c>
      <c r="Q444" t="str">
        <f>BASE[[#This Row],[NombresCalificado]]&amp;BASE[[#This Row],[TipoEvaluacion]]</f>
        <v>IVAN VENOR GARCIA BAÑOSEVALUACION ANTERIOR</v>
      </c>
      <c r="R444">
        <v>3</v>
      </c>
      <c r="S444" t="s">
        <v>5</v>
      </c>
      <c r="T444" t="s">
        <v>21</v>
      </c>
      <c r="U444" s="17">
        <v>3</v>
      </c>
      <c r="V444" s="17" t="str" cm="1">
        <f t="array" ref="V444">_xlfn.IFS(U444=0,"Prenovato",U444=1,"Novato",U444=2,"Principiante avanzado",U444=3,"Competente",U444=4,"Proficiente",U444=5,"Master")</f>
        <v>Competente</v>
      </c>
      <c r="W444" s="17">
        <v>3</v>
      </c>
      <c r="X444" s="17" t="str" cm="1">
        <f t="array" ref="X444">_xlfn.IFS(W444=0,"No evidenciado",W444=1,"Novato",W444=2,"Principiante avanzado",W444=3,"Competente",W444=4,"Proficiente",W444=5,"Master")</f>
        <v>Competente</v>
      </c>
      <c r="Y444" s="17">
        <v>2</v>
      </c>
      <c r="Z444" s="17" t="str" cm="1">
        <f t="array" ref="Z444">_xlfn.IFS(Y444=0,"No evidenciado",Y444=1,"Novato",Y444=2,"Principiante avanzado",Y444=3,"Competente",Y444=4,"Proficiente",Y444=5,"Master")</f>
        <v>Principiante avanzado</v>
      </c>
      <c r="AA444" s="17">
        <v>2</v>
      </c>
      <c r="AB444" s="17" t="str" cm="1">
        <f t="array" ref="AB444">_xlfn.IFS(AA444=0,"No evidenciado",AA444=1,"Novato",AA444=2,"Principiante avanzado",AA444=3,"Competente",AA444=4,"Proficiente",AA444=5,"Master")</f>
        <v>Principiante avanzado</v>
      </c>
      <c r="AC444" s="17">
        <v>2</v>
      </c>
      <c r="AD444" s="17" t="str" cm="1">
        <f t="array" ref="AD444">_xlfn.IFS(AC444=0,"Prenovato",AC444=1,"Novato",AC444=2,"Principiante avanzado",AC444=3,"Competente",AC444=4,"Proficiente",AC444=5,"Master")</f>
        <v>Principiante avanzado</v>
      </c>
      <c r="AE444" s="17" t="s">
        <v>344</v>
      </c>
    </row>
    <row r="445" spans="1:31" x14ac:dyDescent="0.25">
      <c r="A445" t="s">
        <v>203</v>
      </c>
      <c r="B445" t="s">
        <v>215</v>
      </c>
      <c r="C445" t="s">
        <v>221</v>
      </c>
      <c r="D445" t="s">
        <v>223</v>
      </c>
      <c r="E445" t="s">
        <v>204</v>
      </c>
      <c r="F445" t="s">
        <v>216</v>
      </c>
      <c r="G445" t="s">
        <v>261</v>
      </c>
      <c r="H445" s="4"/>
      <c r="I445" s="1">
        <f t="shared" ca="1" si="28"/>
        <v>1483</v>
      </c>
      <c r="J445" s="1" t="str">
        <f t="shared" ca="1" si="29"/>
        <v>3. Mayor a 6 meses</v>
      </c>
      <c r="K445" t="str">
        <f t="shared" si="30"/>
        <v>NO</v>
      </c>
      <c r="L445" t="s">
        <v>185</v>
      </c>
      <c r="M445" t="s">
        <v>191</v>
      </c>
      <c r="N445" t="s">
        <v>187</v>
      </c>
      <c r="O445" t="s">
        <v>188</v>
      </c>
      <c r="P445" t="str">
        <f t="shared" si="31"/>
        <v>IVAN VENOR GARCIA BAÑOSSeguridadEVALUACION ANTERIOR</v>
      </c>
      <c r="Q445" t="str">
        <f>BASE[[#This Row],[NombresCalificado]]&amp;BASE[[#This Row],[TipoEvaluacion]]</f>
        <v>IVAN VENOR GARCIA BAÑOSEVALUACION ANTERIOR</v>
      </c>
      <c r="R445">
        <v>2</v>
      </c>
      <c r="S445" t="s">
        <v>4</v>
      </c>
      <c r="T445" t="s">
        <v>21</v>
      </c>
      <c r="U445" s="17">
        <v>3</v>
      </c>
      <c r="V445" s="17" t="str" cm="1">
        <f t="array" ref="V445">_xlfn.IFS(U445=0,"Prenovato",U445=1,"Novato",U445=2,"Principiante avanzado",U445=3,"Competente",U445=4,"Proficiente",U445=5,"Master")</f>
        <v>Competente</v>
      </c>
      <c r="W445" s="17">
        <v>3</v>
      </c>
      <c r="X445" s="17" t="str" cm="1">
        <f t="array" ref="X445">_xlfn.IFS(W445=0,"No evidenciado",W445=1,"Novato",W445=2,"Principiante avanzado",W445=3,"Competente",W445=4,"Proficiente",W445=5,"Master")</f>
        <v>Competente</v>
      </c>
      <c r="Y445" s="17">
        <v>2</v>
      </c>
      <c r="Z445" s="17" t="str" cm="1">
        <f t="array" ref="Z445">_xlfn.IFS(Y445=0,"No evidenciado",Y445=1,"Novato",Y445=2,"Principiante avanzado",Y445=3,"Competente",Y445=4,"Proficiente",Y445=5,"Master")</f>
        <v>Principiante avanzado</v>
      </c>
      <c r="AA445" s="17">
        <v>2</v>
      </c>
      <c r="AB445" s="17" t="str" cm="1">
        <f t="array" ref="AB445">_xlfn.IFS(AA445=0,"No evidenciado",AA445=1,"Novato",AA445=2,"Principiante avanzado",AA445=3,"Competente",AA445=4,"Proficiente",AA445=5,"Master")</f>
        <v>Principiante avanzado</v>
      </c>
      <c r="AC445" s="17">
        <v>2</v>
      </c>
      <c r="AD445" s="17" t="str" cm="1">
        <f t="array" ref="AD445">_xlfn.IFS(AC445=0,"Prenovato",AC445=1,"Novato",AC445=2,"Principiante avanzado",AC445=3,"Competente",AC445=4,"Proficiente",AC445=5,"Master")</f>
        <v>Principiante avanzado</v>
      </c>
      <c r="AE445" s="17" t="s">
        <v>344</v>
      </c>
    </row>
    <row r="446" spans="1:31" x14ac:dyDescent="0.25">
      <c r="A446" t="s">
        <v>203</v>
      </c>
      <c r="B446" t="s">
        <v>215</v>
      </c>
      <c r="C446" t="s">
        <v>221</v>
      </c>
      <c r="D446" t="s">
        <v>223</v>
      </c>
      <c r="E446" t="s">
        <v>204</v>
      </c>
      <c r="F446" t="s">
        <v>216</v>
      </c>
      <c r="G446" t="s">
        <v>261</v>
      </c>
      <c r="H446" s="4"/>
      <c r="I446" s="1">
        <f t="shared" ca="1" si="28"/>
        <v>1483</v>
      </c>
      <c r="J446" s="1" t="str">
        <f t="shared" ca="1" si="29"/>
        <v>3. Mayor a 6 meses</v>
      </c>
      <c r="K446" t="str">
        <f t="shared" si="30"/>
        <v>NO</v>
      </c>
      <c r="L446" t="s">
        <v>185</v>
      </c>
      <c r="M446" t="s">
        <v>267</v>
      </c>
      <c r="N446" t="s">
        <v>188</v>
      </c>
      <c r="O446" t="s">
        <v>188</v>
      </c>
      <c r="P446" t="str">
        <f t="shared" si="31"/>
        <v>IVAN VENOR GARCIA BAÑOSSistemas operativos y redesEVALUACION ANTERIOR</v>
      </c>
      <c r="Q446" t="str">
        <f>BASE[[#This Row],[NombresCalificado]]&amp;BASE[[#This Row],[TipoEvaluacion]]</f>
        <v>IVAN VENOR GARCIA BAÑOSEVALUACION ANTERIOR</v>
      </c>
      <c r="R446">
        <v>3</v>
      </c>
      <c r="S446" t="s">
        <v>5</v>
      </c>
      <c r="T446" t="s">
        <v>21</v>
      </c>
      <c r="U446" s="17">
        <v>3</v>
      </c>
      <c r="V446" s="17" t="str" cm="1">
        <f t="array" ref="V446">_xlfn.IFS(U446=0,"Prenovato",U446=1,"Novato",U446=2,"Principiante avanzado",U446=3,"Competente",U446=4,"Proficiente",U446=5,"Master")</f>
        <v>Competente</v>
      </c>
      <c r="W446" s="17">
        <v>3</v>
      </c>
      <c r="X446" s="17" t="str" cm="1">
        <f t="array" ref="X446">_xlfn.IFS(W446=0,"No evidenciado",W446=1,"Novato",W446=2,"Principiante avanzado",W446=3,"Competente",W446=4,"Proficiente",W446=5,"Master")</f>
        <v>Competente</v>
      </c>
      <c r="Y446" s="17">
        <v>2</v>
      </c>
      <c r="Z446" s="17" t="str" cm="1">
        <f t="array" ref="Z446">_xlfn.IFS(Y446=0,"No evidenciado",Y446=1,"Novato",Y446=2,"Principiante avanzado",Y446=3,"Competente",Y446=4,"Proficiente",Y446=5,"Master")</f>
        <v>Principiante avanzado</v>
      </c>
      <c r="AA446" s="17">
        <v>2</v>
      </c>
      <c r="AB446" s="17" t="str" cm="1">
        <f t="array" ref="AB446">_xlfn.IFS(AA446=0,"No evidenciado",AA446=1,"Novato",AA446=2,"Principiante avanzado",AA446=3,"Competente",AA446=4,"Proficiente",AA446=5,"Master")</f>
        <v>Principiante avanzado</v>
      </c>
      <c r="AC446" s="17">
        <v>2</v>
      </c>
      <c r="AD446" s="17" t="str" cm="1">
        <f t="array" ref="AD446">_xlfn.IFS(AC446=0,"Prenovato",AC446=1,"Novato",AC446=2,"Principiante avanzado",AC446=3,"Competente",AC446=4,"Proficiente",AC446=5,"Master")</f>
        <v>Principiante avanzado</v>
      </c>
      <c r="AE446" s="17" t="s">
        <v>344</v>
      </c>
    </row>
    <row r="447" spans="1:31" x14ac:dyDescent="0.25">
      <c r="A447" t="s">
        <v>203</v>
      </c>
      <c r="B447" t="s">
        <v>215</v>
      </c>
      <c r="C447" t="s">
        <v>221</v>
      </c>
      <c r="D447" t="s">
        <v>223</v>
      </c>
      <c r="E447" t="s">
        <v>204</v>
      </c>
      <c r="F447" t="s">
        <v>216</v>
      </c>
      <c r="G447" t="s">
        <v>261</v>
      </c>
      <c r="H447" s="4"/>
      <c r="I447" s="1">
        <f t="shared" ca="1" si="28"/>
        <v>1483</v>
      </c>
      <c r="J447" s="1" t="str">
        <f t="shared" ca="1" si="29"/>
        <v>3. Mayor a 6 meses</v>
      </c>
      <c r="K447" t="str">
        <f t="shared" si="30"/>
        <v>NO</v>
      </c>
      <c r="L447" t="s">
        <v>185</v>
      </c>
      <c r="M447" t="s">
        <v>193</v>
      </c>
      <c r="N447" t="s">
        <v>29</v>
      </c>
      <c r="O447" t="s">
        <v>29</v>
      </c>
      <c r="P447" t="str">
        <f t="shared" si="31"/>
        <v>IVAN VENOR GARCIA BAÑOSPruebas para desarrolladoresEVALUACION ANTERIOR</v>
      </c>
      <c r="Q447" t="str">
        <f>BASE[[#This Row],[NombresCalificado]]&amp;BASE[[#This Row],[TipoEvaluacion]]</f>
        <v>IVAN VENOR GARCIA BAÑOSEVALUACION ANTERIOR</v>
      </c>
      <c r="R447">
        <v>3</v>
      </c>
      <c r="S447" t="s">
        <v>5</v>
      </c>
      <c r="T447" t="s">
        <v>21</v>
      </c>
      <c r="U447" s="17">
        <v>3</v>
      </c>
      <c r="V447" s="17" t="str" cm="1">
        <f t="array" ref="V447">_xlfn.IFS(U447=0,"Prenovato",U447=1,"Novato",U447=2,"Principiante avanzado",U447=3,"Competente",U447=4,"Proficiente",U447=5,"Master")</f>
        <v>Competente</v>
      </c>
      <c r="W447" s="17">
        <v>3</v>
      </c>
      <c r="X447" s="17" t="str" cm="1">
        <f t="array" ref="X447">_xlfn.IFS(W447=0,"No evidenciado",W447=1,"Novato",W447=2,"Principiante avanzado",W447=3,"Competente",W447=4,"Proficiente",W447=5,"Master")</f>
        <v>Competente</v>
      </c>
      <c r="Y447" s="17">
        <v>2</v>
      </c>
      <c r="Z447" s="17" t="str" cm="1">
        <f t="array" ref="Z447">_xlfn.IFS(Y447=0,"No evidenciado",Y447=1,"Novato",Y447=2,"Principiante avanzado",Y447=3,"Competente",Y447=4,"Proficiente",Y447=5,"Master")</f>
        <v>Principiante avanzado</v>
      </c>
      <c r="AA447" s="17">
        <v>2</v>
      </c>
      <c r="AB447" s="17" t="str" cm="1">
        <f t="array" ref="AB447">_xlfn.IFS(AA447=0,"No evidenciado",AA447=1,"Novato",AA447=2,"Principiante avanzado",AA447=3,"Competente",AA447=4,"Proficiente",AA447=5,"Master")</f>
        <v>Principiante avanzado</v>
      </c>
      <c r="AC447" s="17">
        <v>2</v>
      </c>
      <c r="AD447" s="17" t="str" cm="1">
        <f t="array" ref="AD447">_xlfn.IFS(AC447=0,"Prenovato",AC447=1,"Novato",AC447=2,"Principiante avanzado",AC447=3,"Competente",AC447=4,"Proficiente",AC447=5,"Master")</f>
        <v>Principiante avanzado</v>
      </c>
      <c r="AE447" s="17" t="s">
        <v>344</v>
      </c>
    </row>
    <row r="448" spans="1:31" x14ac:dyDescent="0.25">
      <c r="A448" t="s">
        <v>203</v>
      </c>
      <c r="B448" t="s">
        <v>215</v>
      </c>
      <c r="C448" t="s">
        <v>221</v>
      </c>
      <c r="D448" t="s">
        <v>223</v>
      </c>
      <c r="E448" t="s">
        <v>204</v>
      </c>
      <c r="F448" t="s">
        <v>216</v>
      </c>
      <c r="G448" t="s">
        <v>261</v>
      </c>
      <c r="H448" s="4"/>
      <c r="I448" s="1">
        <f t="shared" ca="1" si="28"/>
        <v>1483</v>
      </c>
      <c r="J448" s="1" t="str">
        <f t="shared" ca="1" si="29"/>
        <v>3. Mayor a 6 meses</v>
      </c>
      <c r="K448" t="str">
        <f t="shared" si="30"/>
        <v>NO</v>
      </c>
      <c r="L448" t="s">
        <v>185</v>
      </c>
      <c r="M448" t="s">
        <v>268</v>
      </c>
      <c r="N448" t="s">
        <v>188</v>
      </c>
      <c r="O448" t="s">
        <v>188</v>
      </c>
      <c r="P448" t="str">
        <f t="shared" si="31"/>
        <v>IVAN VENOR GARCIA BAÑOSGobernanza de TIEVALUACION ANTERIOR</v>
      </c>
      <c r="Q448" t="str">
        <f>BASE[[#This Row],[NombresCalificado]]&amp;BASE[[#This Row],[TipoEvaluacion]]</f>
        <v>IVAN VENOR GARCIA BAÑOSEVALUACION ANTERIOR</v>
      </c>
      <c r="R448">
        <v>1</v>
      </c>
      <c r="S448" t="s">
        <v>6</v>
      </c>
      <c r="T448" t="s">
        <v>21</v>
      </c>
      <c r="U448" s="17">
        <v>3</v>
      </c>
      <c r="V448" s="17" t="str" cm="1">
        <f t="array" ref="V448">_xlfn.IFS(U448=0,"Prenovato",U448=1,"Novato",U448=2,"Principiante avanzado",U448=3,"Competente",U448=4,"Proficiente",U448=5,"Master")</f>
        <v>Competente</v>
      </c>
      <c r="W448" s="17">
        <v>3</v>
      </c>
      <c r="X448" s="17" t="str" cm="1">
        <f t="array" ref="X448">_xlfn.IFS(W448=0,"No evidenciado",W448=1,"Novato",W448=2,"Principiante avanzado",W448=3,"Competente",W448=4,"Proficiente",W448=5,"Master")</f>
        <v>Competente</v>
      </c>
      <c r="Y448" s="17">
        <v>2</v>
      </c>
      <c r="Z448" s="17" t="str" cm="1">
        <f t="array" ref="Z448">_xlfn.IFS(Y448=0,"No evidenciado",Y448=1,"Novato",Y448=2,"Principiante avanzado",Y448=3,"Competente",Y448=4,"Proficiente",Y448=5,"Master")</f>
        <v>Principiante avanzado</v>
      </c>
      <c r="AA448" s="17">
        <v>2</v>
      </c>
      <c r="AB448" s="17" t="str" cm="1">
        <f t="array" ref="AB448">_xlfn.IFS(AA448=0,"No evidenciado",AA448=1,"Novato",AA448=2,"Principiante avanzado",AA448=3,"Competente",AA448=4,"Proficiente",AA448=5,"Master")</f>
        <v>Principiante avanzado</v>
      </c>
      <c r="AC448" s="17">
        <v>2</v>
      </c>
      <c r="AD448" s="17" t="str" cm="1">
        <f t="array" ref="AD448">_xlfn.IFS(AC448=0,"Prenovato",AC448=1,"Novato",AC448=2,"Principiante avanzado",AC448=3,"Competente",AC448=4,"Proficiente",AC448=5,"Master")</f>
        <v>Principiante avanzado</v>
      </c>
      <c r="AE448" s="17" t="s">
        <v>344</v>
      </c>
    </row>
    <row r="449" spans="1:31" x14ac:dyDescent="0.25">
      <c r="A449" t="s">
        <v>203</v>
      </c>
      <c r="B449" t="s">
        <v>215</v>
      </c>
      <c r="C449" t="s">
        <v>221</v>
      </c>
      <c r="D449" t="s">
        <v>223</v>
      </c>
      <c r="E449" t="s">
        <v>204</v>
      </c>
      <c r="F449" t="s">
        <v>216</v>
      </c>
      <c r="G449" t="s">
        <v>261</v>
      </c>
      <c r="H449" s="4"/>
      <c r="I449" s="1">
        <f t="shared" ca="1" si="28"/>
        <v>1483</v>
      </c>
      <c r="J449" s="1" t="str">
        <f t="shared" ca="1" si="29"/>
        <v>3. Mayor a 6 meses</v>
      </c>
      <c r="K449" t="str">
        <f t="shared" si="30"/>
        <v>NO</v>
      </c>
      <c r="L449" t="s">
        <v>185</v>
      </c>
      <c r="M449" t="s">
        <v>192</v>
      </c>
      <c r="N449" t="s">
        <v>187</v>
      </c>
      <c r="O449" t="s">
        <v>188</v>
      </c>
      <c r="P449" t="str">
        <f t="shared" si="31"/>
        <v>IVAN VENOR GARCIA BAÑOSSREEVALUACION ANTERIOR</v>
      </c>
      <c r="Q449" t="str">
        <f>BASE[[#This Row],[NombresCalificado]]&amp;BASE[[#This Row],[TipoEvaluacion]]</f>
        <v>IVAN VENOR GARCIA BAÑOSEVALUACION ANTERIOR</v>
      </c>
      <c r="R449">
        <v>2</v>
      </c>
      <c r="S449" t="s">
        <v>4</v>
      </c>
      <c r="T449" t="s">
        <v>21</v>
      </c>
      <c r="U449" s="17">
        <v>3</v>
      </c>
      <c r="V449" s="17" t="str" cm="1">
        <f t="array" ref="V449">_xlfn.IFS(U449=0,"Prenovato",U449=1,"Novato",U449=2,"Principiante avanzado",U449=3,"Competente",U449=4,"Proficiente",U449=5,"Master")</f>
        <v>Competente</v>
      </c>
      <c r="W449" s="17">
        <v>3</v>
      </c>
      <c r="X449" s="17" t="str" cm="1">
        <f t="array" ref="X449">_xlfn.IFS(W449=0,"No evidenciado",W449=1,"Novato",W449=2,"Principiante avanzado",W449=3,"Competente",W449=4,"Proficiente",W449=5,"Master")</f>
        <v>Competente</v>
      </c>
      <c r="Y449" s="17">
        <v>2</v>
      </c>
      <c r="Z449" s="17" t="str" cm="1">
        <f t="array" ref="Z449">_xlfn.IFS(Y449=0,"No evidenciado",Y449=1,"Novato",Y449=2,"Principiante avanzado",Y449=3,"Competente",Y449=4,"Proficiente",Y449=5,"Master")</f>
        <v>Principiante avanzado</v>
      </c>
      <c r="AA449" s="17">
        <v>2</v>
      </c>
      <c r="AB449" s="17" t="str" cm="1">
        <f t="array" ref="AB449">_xlfn.IFS(AA449=0,"No evidenciado",AA449=1,"Novato",AA449=2,"Principiante avanzado",AA449=3,"Competente",AA449=4,"Proficiente",AA449=5,"Master")</f>
        <v>Principiante avanzado</v>
      </c>
      <c r="AC449" s="17">
        <v>2</v>
      </c>
      <c r="AD449" s="17" t="str" cm="1">
        <f t="array" ref="AD449">_xlfn.IFS(AC449=0,"Prenovato",AC449=1,"Novato",AC449=2,"Principiante avanzado",AC449=3,"Competente",AC449=4,"Proficiente",AC449=5,"Master")</f>
        <v>Principiante avanzado</v>
      </c>
      <c r="AE449" s="17" t="s">
        <v>344</v>
      </c>
    </row>
    <row r="450" spans="1:31" x14ac:dyDescent="0.25">
      <c r="A450" t="s">
        <v>203</v>
      </c>
      <c r="B450" t="s">
        <v>215</v>
      </c>
      <c r="C450" t="s">
        <v>221</v>
      </c>
      <c r="D450" t="s">
        <v>223</v>
      </c>
      <c r="E450" t="s">
        <v>204</v>
      </c>
      <c r="F450" t="s">
        <v>216</v>
      </c>
      <c r="G450" t="s">
        <v>261</v>
      </c>
      <c r="H450" s="4"/>
      <c r="I450" s="1">
        <f t="shared" ca="1" si="28"/>
        <v>1483</v>
      </c>
      <c r="J450" s="1" t="str">
        <f t="shared" ca="1" si="29"/>
        <v>3. Mayor a 6 meses</v>
      </c>
      <c r="K450" t="str">
        <f t="shared" si="30"/>
        <v>NO</v>
      </c>
      <c r="L450" t="s">
        <v>185</v>
      </c>
      <c r="M450" t="s">
        <v>269</v>
      </c>
      <c r="N450" t="s">
        <v>188</v>
      </c>
      <c r="O450" t="s">
        <v>188</v>
      </c>
      <c r="P450" t="str">
        <f t="shared" si="31"/>
        <v>IVAN VENOR GARCIA BAÑOSWarehouseEVALUACION ANTERIOR</v>
      </c>
      <c r="Q450" t="str">
        <f>BASE[[#This Row],[NombresCalificado]]&amp;BASE[[#This Row],[TipoEvaluacion]]</f>
        <v>IVAN VENOR GARCIA BAÑOSEVALUACION ANTERIOR</v>
      </c>
      <c r="R450">
        <v>1</v>
      </c>
      <c r="S450" t="s">
        <v>6</v>
      </c>
      <c r="T450" t="s">
        <v>21</v>
      </c>
      <c r="U450" s="17">
        <v>3</v>
      </c>
      <c r="V450" s="17" t="str" cm="1">
        <f t="array" ref="V450">_xlfn.IFS(U450=0,"Prenovato",U450=1,"Novato",U450=2,"Principiante avanzado",U450=3,"Competente",U450=4,"Proficiente",U450=5,"Master")</f>
        <v>Competente</v>
      </c>
      <c r="W450" s="17">
        <v>3</v>
      </c>
      <c r="X450" s="17" t="str" cm="1">
        <f t="array" ref="X450">_xlfn.IFS(W450=0,"No evidenciado",W450=1,"Novato",W450=2,"Principiante avanzado",W450=3,"Competente",W450=4,"Proficiente",W450=5,"Master")</f>
        <v>Competente</v>
      </c>
      <c r="Y450" s="17">
        <v>2</v>
      </c>
      <c r="Z450" s="17" t="str" cm="1">
        <f t="array" ref="Z450">_xlfn.IFS(Y450=0,"No evidenciado",Y450=1,"Novato",Y450=2,"Principiante avanzado",Y450=3,"Competente",Y450=4,"Proficiente",Y450=5,"Master")</f>
        <v>Principiante avanzado</v>
      </c>
      <c r="AA450" s="17">
        <v>2</v>
      </c>
      <c r="AB450" s="17" t="str" cm="1">
        <f t="array" ref="AB450">_xlfn.IFS(AA450=0,"No evidenciado",AA450=1,"Novato",AA450=2,"Principiante avanzado",AA450=3,"Competente",AA450=4,"Proficiente",AA450=5,"Master")</f>
        <v>Principiante avanzado</v>
      </c>
      <c r="AC450" s="17">
        <v>2</v>
      </c>
      <c r="AD450" s="17" t="str" cm="1">
        <f t="array" ref="AD450">_xlfn.IFS(AC450=0,"Prenovato",AC450=1,"Novato",AC450=2,"Principiante avanzado",AC450=3,"Competente",AC450=4,"Proficiente",AC450=5,"Master")</f>
        <v>Principiante avanzado</v>
      </c>
      <c r="AE450" s="17" t="s">
        <v>344</v>
      </c>
    </row>
    <row r="451" spans="1:31" x14ac:dyDescent="0.25">
      <c r="A451" t="s">
        <v>203</v>
      </c>
      <c r="B451" t="s">
        <v>215</v>
      </c>
      <c r="C451" t="s">
        <v>221</v>
      </c>
      <c r="D451" t="s">
        <v>223</v>
      </c>
      <c r="E451" t="s">
        <v>204</v>
      </c>
      <c r="F451" t="s">
        <v>216</v>
      </c>
      <c r="G451" t="s">
        <v>261</v>
      </c>
      <c r="H451" s="4"/>
      <c r="I451" s="1">
        <f t="shared" ca="1" si="28"/>
        <v>1483</v>
      </c>
      <c r="J451" s="1" t="str">
        <f t="shared" ca="1" si="29"/>
        <v>3. Mayor a 6 meses</v>
      </c>
      <c r="K451" t="str">
        <f t="shared" si="30"/>
        <v>NO</v>
      </c>
      <c r="L451" t="s">
        <v>185</v>
      </c>
      <c r="M451" t="s">
        <v>168</v>
      </c>
      <c r="N451" t="s">
        <v>188</v>
      </c>
      <c r="O451" t="s">
        <v>188</v>
      </c>
      <c r="P451" t="str">
        <f t="shared" si="31"/>
        <v>IVAN VENOR GARCIA BAÑOSBase de datos No-SQLEVALUACION ANTERIOR</v>
      </c>
      <c r="Q451" t="str">
        <f>BASE[[#This Row],[NombresCalificado]]&amp;BASE[[#This Row],[TipoEvaluacion]]</f>
        <v>IVAN VENOR GARCIA BAÑOSEVALUACION ANTERIOR</v>
      </c>
      <c r="R451">
        <v>2</v>
      </c>
      <c r="S451" t="s">
        <v>4</v>
      </c>
      <c r="T451" t="s">
        <v>21</v>
      </c>
      <c r="U451" s="17">
        <v>3</v>
      </c>
      <c r="V451" s="17" t="str" cm="1">
        <f t="array" ref="V451">_xlfn.IFS(U451=0,"Prenovato",U451=1,"Novato",U451=2,"Principiante avanzado",U451=3,"Competente",U451=4,"Proficiente",U451=5,"Master")</f>
        <v>Competente</v>
      </c>
      <c r="W451" s="17">
        <v>3</v>
      </c>
      <c r="X451" s="17" t="str" cm="1">
        <f t="array" ref="X451">_xlfn.IFS(W451=0,"No evidenciado",W451=1,"Novato",W451=2,"Principiante avanzado",W451=3,"Competente",W451=4,"Proficiente",W451=5,"Master")</f>
        <v>Competente</v>
      </c>
      <c r="Y451" s="17">
        <v>2</v>
      </c>
      <c r="Z451" s="17" t="str" cm="1">
        <f t="array" ref="Z451">_xlfn.IFS(Y451=0,"No evidenciado",Y451=1,"Novato",Y451=2,"Principiante avanzado",Y451=3,"Competente",Y451=4,"Proficiente",Y451=5,"Master")</f>
        <v>Principiante avanzado</v>
      </c>
      <c r="AA451" s="17">
        <v>2</v>
      </c>
      <c r="AB451" s="17" t="str" cm="1">
        <f t="array" ref="AB451">_xlfn.IFS(AA451=0,"No evidenciado",AA451=1,"Novato",AA451=2,"Principiante avanzado",AA451=3,"Competente",AA451=4,"Proficiente",AA451=5,"Master")</f>
        <v>Principiante avanzado</v>
      </c>
      <c r="AC451" s="17">
        <v>2</v>
      </c>
      <c r="AD451" s="17" t="str" cm="1">
        <f t="array" ref="AD451">_xlfn.IFS(AC451=0,"Prenovato",AC451=1,"Novato",AC451=2,"Principiante avanzado",AC451=3,"Competente",AC451=4,"Proficiente",AC451=5,"Master")</f>
        <v>Principiante avanzado</v>
      </c>
      <c r="AE451" s="17" t="s">
        <v>344</v>
      </c>
    </row>
    <row r="452" spans="1:31" x14ac:dyDescent="0.25">
      <c r="A452" t="s">
        <v>203</v>
      </c>
      <c r="B452" t="s">
        <v>215</v>
      </c>
      <c r="C452" t="s">
        <v>221</v>
      </c>
      <c r="D452" t="s">
        <v>223</v>
      </c>
      <c r="E452" t="s">
        <v>204</v>
      </c>
      <c r="F452" t="s">
        <v>216</v>
      </c>
      <c r="G452" t="s">
        <v>261</v>
      </c>
      <c r="H452" s="4"/>
      <c r="I452" s="1">
        <f t="shared" ca="1" si="28"/>
        <v>1483</v>
      </c>
      <c r="J452" s="1" t="str">
        <f t="shared" ca="1" si="29"/>
        <v>3. Mayor a 6 meses</v>
      </c>
      <c r="K452" t="str">
        <f t="shared" si="30"/>
        <v>NO</v>
      </c>
      <c r="L452" t="s">
        <v>185</v>
      </c>
      <c r="M452" t="s">
        <v>170</v>
      </c>
      <c r="N452" t="s">
        <v>29</v>
      </c>
      <c r="O452" t="s">
        <v>29</v>
      </c>
      <c r="P452" t="str">
        <f t="shared" si="31"/>
        <v>IVAN VENOR GARCIA BAÑOSBase de datos relacionalEVALUACION ANTERIOR</v>
      </c>
      <c r="Q452" t="str">
        <f>BASE[[#This Row],[NombresCalificado]]&amp;BASE[[#This Row],[TipoEvaluacion]]</f>
        <v>IVAN VENOR GARCIA BAÑOSEVALUACION ANTERIOR</v>
      </c>
      <c r="R452">
        <v>3</v>
      </c>
      <c r="S452" t="s">
        <v>5</v>
      </c>
      <c r="T452" t="s">
        <v>21</v>
      </c>
      <c r="U452" s="17">
        <v>3</v>
      </c>
      <c r="V452" s="17" t="str" cm="1">
        <f t="array" ref="V452">_xlfn.IFS(U452=0,"Prenovato",U452=1,"Novato",U452=2,"Principiante avanzado",U452=3,"Competente",U452=4,"Proficiente",U452=5,"Master")</f>
        <v>Competente</v>
      </c>
      <c r="W452" s="17">
        <v>3</v>
      </c>
      <c r="X452" s="17" t="str" cm="1">
        <f t="array" ref="X452">_xlfn.IFS(W452=0,"No evidenciado",W452=1,"Novato",W452=2,"Principiante avanzado",W452=3,"Competente",W452=4,"Proficiente",W452=5,"Master")</f>
        <v>Competente</v>
      </c>
      <c r="Y452" s="17">
        <v>2</v>
      </c>
      <c r="Z452" s="17" t="str" cm="1">
        <f t="array" ref="Z452">_xlfn.IFS(Y452=0,"No evidenciado",Y452=1,"Novato",Y452=2,"Principiante avanzado",Y452=3,"Competente",Y452=4,"Proficiente",Y452=5,"Master")</f>
        <v>Principiante avanzado</v>
      </c>
      <c r="AA452" s="17">
        <v>2</v>
      </c>
      <c r="AB452" s="17" t="str" cm="1">
        <f t="array" ref="AB452">_xlfn.IFS(AA452=0,"No evidenciado",AA452=1,"Novato",AA452=2,"Principiante avanzado",AA452=3,"Competente",AA452=4,"Proficiente",AA452=5,"Master")</f>
        <v>Principiante avanzado</v>
      </c>
      <c r="AC452" s="17">
        <v>2</v>
      </c>
      <c r="AD452" s="17" t="str" cm="1">
        <f t="array" ref="AD452">_xlfn.IFS(AC452=0,"Prenovato",AC452=1,"Novato",AC452=2,"Principiante avanzado",AC452=3,"Competente",AC452=4,"Proficiente",AC452=5,"Master")</f>
        <v>Principiante avanzado</v>
      </c>
      <c r="AE452" s="17" t="s">
        <v>344</v>
      </c>
    </row>
    <row r="453" spans="1:31" x14ac:dyDescent="0.25">
      <c r="A453" t="s">
        <v>203</v>
      </c>
      <c r="B453" t="s">
        <v>215</v>
      </c>
      <c r="C453" t="s">
        <v>221</v>
      </c>
      <c r="D453" t="s">
        <v>223</v>
      </c>
      <c r="E453" t="s">
        <v>204</v>
      </c>
      <c r="F453" t="s">
        <v>216</v>
      </c>
      <c r="G453" t="s">
        <v>261</v>
      </c>
      <c r="H453" s="4"/>
      <c r="I453" s="1">
        <f t="shared" ca="1" si="28"/>
        <v>1483</v>
      </c>
      <c r="J453" s="1" t="str">
        <f t="shared" ca="1" si="29"/>
        <v>3. Mayor a 6 meses</v>
      </c>
      <c r="K453" t="str">
        <f t="shared" si="30"/>
        <v>NO</v>
      </c>
      <c r="L453" t="s">
        <v>185</v>
      </c>
      <c r="M453" t="s">
        <v>58</v>
      </c>
      <c r="N453" t="s">
        <v>29</v>
      </c>
      <c r="O453" t="s">
        <v>29</v>
      </c>
      <c r="P453" t="str">
        <f t="shared" si="31"/>
        <v>IVAN VENOR GARCIA BAÑOSControl de versionesEVALUACION ANTERIOR</v>
      </c>
      <c r="Q453" t="str">
        <f>BASE[[#This Row],[NombresCalificado]]&amp;BASE[[#This Row],[TipoEvaluacion]]</f>
        <v>IVAN VENOR GARCIA BAÑOSEVALUACION ANTERIOR</v>
      </c>
      <c r="R453">
        <v>3</v>
      </c>
      <c r="S453" t="s">
        <v>5</v>
      </c>
      <c r="T453" t="s">
        <v>21</v>
      </c>
      <c r="U453" s="17">
        <v>3</v>
      </c>
      <c r="V453" s="17" t="str" cm="1">
        <f t="array" ref="V453">_xlfn.IFS(U453=0,"Prenovato",U453=1,"Novato",U453=2,"Principiante avanzado",U453=3,"Competente",U453=4,"Proficiente",U453=5,"Master")</f>
        <v>Competente</v>
      </c>
      <c r="W453" s="17">
        <v>3</v>
      </c>
      <c r="X453" s="17" t="str" cm="1">
        <f t="array" ref="X453">_xlfn.IFS(W453=0,"No evidenciado",W453=1,"Novato",W453=2,"Principiante avanzado",W453=3,"Competente",W453=4,"Proficiente",W453=5,"Master")</f>
        <v>Competente</v>
      </c>
      <c r="Y453" s="17">
        <v>2</v>
      </c>
      <c r="Z453" s="17" t="str" cm="1">
        <f t="array" ref="Z453">_xlfn.IFS(Y453=0,"No evidenciado",Y453=1,"Novato",Y453=2,"Principiante avanzado",Y453=3,"Competente",Y453=4,"Proficiente",Y453=5,"Master")</f>
        <v>Principiante avanzado</v>
      </c>
      <c r="AA453" s="17">
        <v>2</v>
      </c>
      <c r="AB453" s="17" t="str" cm="1">
        <f t="array" ref="AB453">_xlfn.IFS(AA453=0,"No evidenciado",AA453=1,"Novato",AA453=2,"Principiante avanzado",AA453=3,"Competente",AA453=4,"Proficiente",AA453=5,"Master")</f>
        <v>Principiante avanzado</v>
      </c>
      <c r="AC453" s="17">
        <v>2</v>
      </c>
      <c r="AD453" s="17" t="str" cm="1">
        <f t="array" ref="AD453">_xlfn.IFS(AC453=0,"Prenovato",AC453=1,"Novato",AC453=2,"Principiante avanzado",AC453=3,"Competente",AC453=4,"Proficiente",AC453=5,"Master")</f>
        <v>Principiante avanzado</v>
      </c>
      <c r="AE453" s="17" t="s">
        <v>344</v>
      </c>
    </row>
    <row r="454" spans="1:31" x14ac:dyDescent="0.25">
      <c r="A454" t="s">
        <v>203</v>
      </c>
      <c r="B454" t="s">
        <v>215</v>
      </c>
      <c r="C454" t="s">
        <v>221</v>
      </c>
      <c r="D454" t="s">
        <v>223</v>
      </c>
      <c r="E454" t="s">
        <v>204</v>
      </c>
      <c r="F454" t="s">
        <v>216</v>
      </c>
      <c r="G454" t="s">
        <v>261</v>
      </c>
      <c r="H454" s="4"/>
      <c r="I454" s="1">
        <f t="shared" ca="1" si="28"/>
        <v>1483</v>
      </c>
      <c r="J454" s="1" t="str">
        <f t="shared" ca="1" si="29"/>
        <v>3. Mayor a 6 meses</v>
      </c>
      <c r="K454" t="str">
        <f t="shared" si="30"/>
        <v>NO</v>
      </c>
      <c r="L454" t="s">
        <v>185</v>
      </c>
      <c r="M454" t="s">
        <v>342</v>
      </c>
      <c r="N454" t="s">
        <v>188</v>
      </c>
      <c r="O454" t="s">
        <v>188</v>
      </c>
      <c r="P454" t="str">
        <f t="shared" si="31"/>
        <v>IVAN VENOR GARCIA BAÑOSContenedoresEVALUACION ANTERIOR</v>
      </c>
      <c r="Q454" t="str">
        <f>BASE[[#This Row],[NombresCalificado]]&amp;BASE[[#This Row],[TipoEvaluacion]]</f>
        <v>IVAN VENOR GARCIA BAÑOSEVALUACION ANTERIOR</v>
      </c>
      <c r="R454">
        <v>3</v>
      </c>
      <c r="S454" t="s">
        <v>5</v>
      </c>
      <c r="T454" t="s">
        <v>21</v>
      </c>
      <c r="U454" s="17">
        <v>3</v>
      </c>
      <c r="V454" s="17" t="str" cm="1">
        <f t="array" ref="V454">_xlfn.IFS(U454=0,"Prenovato",U454=1,"Novato",U454=2,"Principiante avanzado",U454=3,"Competente",U454=4,"Proficiente",U454=5,"Master")</f>
        <v>Competente</v>
      </c>
      <c r="W454" s="17">
        <v>3</v>
      </c>
      <c r="X454" s="17" t="str" cm="1">
        <f t="array" ref="X454">_xlfn.IFS(W454=0,"No evidenciado",W454=1,"Novato",W454=2,"Principiante avanzado",W454=3,"Competente",W454=4,"Proficiente",W454=5,"Master")</f>
        <v>Competente</v>
      </c>
      <c r="Y454" s="17">
        <v>2</v>
      </c>
      <c r="Z454" s="17" t="str" cm="1">
        <f t="array" ref="Z454">_xlfn.IFS(Y454=0,"No evidenciado",Y454=1,"Novato",Y454=2,"Principiante avanzado",Y454=3,"Competente",Y454=4,"Proficiente",Y454=5,"Master")</f>
        <v>Principiante avanzado</v>
      </c>
      <c r="AA454" s="17">
        <v>2</v>
      </c>
      <c r="AB454" s="17" t="str" cm="1">
        <f t="array" ref="AB454">_xlfn.IFS(AA454=0,"No evidenciado",AA454=1,"Novato",AA454=2,"Principiante avanzado",AA454=3,"Competente",AA454=4,"Proficiente",AA454=5,"Master")</f>
        <v>Principiante avanzado</v>
      </c>
      <c r="AC454" s="17">
        <v>2</v>
      </c>
      <c r="AD454" s="17" t="str" cm="1">
        <f t="array" ref="AD454">_xlfn.IFS(AC454=0,"Prenovato",AC454=1,"Novato",AC454=2,"Principiante avanzado",AC454=3,"Competente",AC454=4,"Proficiente",AC454=5,"Master")</f>
        <v>Principiante avanzado</v>
      </c>
      <c r="AE454" s="17" t="s">
        <v>344</v>
      </c>
    </row>
    <row r="455" spans="1:31" x14ac:dyDescent="0.25">
      <c r="A455" t="s">
        <v>203</v>
      </c>
      <c r="B455" t="s">
        <v>215</v>
      </c>
      <c r="C455" t="s">
        <v>221</v>
      </c>
      <c r="D455" t="s">
        <v>223</v>
      </c>
      <c r="E455" t="s">
        <v>204</v>
      </c>
      <c r="F455" t="s">
        <v>216</v>
      </c>
      <c r="G455" t="s">
        <v>261</v>
      </c>
      <c r="H455" s="4"/>
      <c r="I455" s="1">
        <f t="shared" ca="1" si="28"/>
        <v>1483</v>
      </c>
      <c r="J455" s="1" t="str">
        <f t="shared" ca="1" si="29"/>
        <v>3. Mayor a 6 meses</v>
      </c>
      <c r="K455" t="str">
        <f t="shared" si="30"/>
        <v>NO</v>
      </c>
      <c r="L455" t="s">
        <v>185</v>
      </c>
      <c r="M455" t="s">
        <v>57</v>
      </c>
      <c r="N455" t="s">
        <v>29</v>
      </c>
      <c r="O455" t="s">
        <v>29</v>
      </c>
      <c r="P455" t="str">
        <f t="shared" si="31"/>
        <v>IVAN VENOR GARCIA BAÑOSProgramaciónEVALUACION ANTERIOR</v>
      </c>
      <c r="Q455" t="str">
        <f>BASE[[#This Row],[NombresCalificado]]&amp;BASE[[#This Row],[TipoEvaluacion]]</f>
        <v>IVAN VENOR GARCIA BAÑOSEVALUACION ANTERIOR</v>
      </c>
      <c r="R455">
        <v>3</v>
      </c>
      <c r="S455" t="s">
        <v>5</v>
      </c>
      <c r="T455" t="s">
        <v>21</v>
      </c>
      <c r="U455" s="17">
        <v>3</v>
      </c>
      <c r="V455" s="17" t="str" cm="1">
        <f t="array" ref="V455">_xlfn.IFS(U455=0,"Prenovato",U455=1,"Novato",U455=2,"Principiante avanzado",U455=3,"Competente",U455=4,"Proficiente",U455=5,"Master")</f>
        <v>Competente</v>
      </c>
      <c r="W455" s="17">
        <v>3</v>
      </c>
      <c r="X455" s="17" t="str" cm="1">
        <f t="array" ref="X455">_xlfn.IFS(W455=0,"No evidenciado",W455=1,"Novato",W455=2,"Principiante avanzado",W455=3,"Competente",W455=4,"Proficiente",W455=5,"Master")</f>
        <v>Competente</v>
      </c>
      <c r="Y455" s="17">
        <v>2</v>
      </c>
      <c r="Z455" s="17" t="str" cm="1">
        <f t="array" ref="Z455">_xlfn.IFS(Y455=0,"No evidenciado",Y455=1,"Novato",Y455=2,"Principiante avanzado",Y455=3,"Competente",Y455=4,"Proficiente",Y455=5,"Master")</f>
        <v>Principiante avanzado</v>
      </c>
      <c r="AA455" s="17">
        <v>2</v>
      </c>
      <c r="AB455" s="17" t="str" cm="1">
        <f t="array" ref="AB455">_xlfn.IFS(AA455=0,"No evidenciado",AA455=1,"Novato",AA455=2,"Principiante avanzado",AA455=3,"Competente",AA455=4,"Proficiente",AA455=5,"Master")</f>
        <v>Principiante avanzado</v>
      </c>
      <c r="AC455" s="17">
        <v>2</v>
      </c>
      <c r="AD455" s="17" t="str" cm="1">
        <f t="array" ref="AD455">_xlfn.IFS(AC455=0,"Prenovato",AC455=1,"Novato",AC455=2,"Principiante avanzado",AC455=3,"Competente",AC455=4,"Proficiente",AC455=5,"Master")</f>
        <v>Principiante avanzado</v>
      </c>
      <c r="AE455" s="17" t="s">
        <v>344</v>
      </c>
    </row>
    <row r="456" spans="1:31" x14ac:dyDescent="0.25">
      <c r="A456" t="s">
        <v>203</v>
      </c>
      <c r="B456" t="s">
        <v>215</v>
      </c>
      <c r="C456" t="s">
        <v>221</v>
      </c>
      <c r="D456" t="s">
        <v>223</v>
      </c>
      <c r="E456" t="s">
        <v>204</v>
      </c>
      <c r="F456" t="s">
        <v>216</v>
      </c>
      <c r="G456" t="s">
        <v>261</v>
      </c>
      <c r="H456" s="4"/>
      <c r="I456" s="1">
        <f t="shared" ca="1" si="28"/>
        <v>1483</v>
      </c>
      <c r="J456" s="1" t="str">
        <f t="shared" ca="1" si="29"/>
        <v>3. Mayor a 6 meses</v>
      </c>
      <c r="K456" t="str">
        <f t="shared" si="30"/>
        <v>NO</v>
      </c>
      <c r="L456" t="s">
        <v>185</v>
      </c>
      <c r="M456" t="s">
        <v>271</v>
      </c>
      <c r="N456" t="s">
        <v>187</v>
      </c>
      <c r="O456" t="s">
        <v>188</v>
      </c>
      <c r="P456" t="str">
        <f t="shared" si="31"/>
        <v>IVAN VENOR GARCIA BAÑOSCloudEVALUACION ANTERIOR</v>
      </c>
      <c r="Q456" t="str">
        <f>BASE[[#This Row],[NombresCalificado]]&amp;BASE[[#This Row],[TipoEvaluacion]]</f>
        <v>IVAN VENOR GARCIA BAÑOSEVALUACION ANTERIOR</v>
      </c>
      <c r="R456">
        <v>2</v>
      </c>
      <c r="S456" t="s">
        <v>4</v>
      </c>
      <c r="T456" t="s">
        <v>21</v>
      </c>
      <c r="U456" s="17">
        <v>3</v>
      </c>
      <c r="V456" s="17" t="str" cm="1">
        <f t="array" ref="V456">_xlfn.IFS(U456=0,"Prenovato",U456=1,"Novato",U456=2,"Principiante avanzado",U456=3,"Competente",U456=4,"Proficiente",U456=5,"Master")</f>
        <v>Competente</v>
      </c>
      <c r="W456" s="17">
        <v>3</v>
      </c>
      <c r="X456" s="17" t="str" cm="1">
        <f t="array" ref="X456">_xlfn.IFS(W456=0,"No evidenciado",W456=1,"Novato",W456=2,"Principiante avanzado",W456=3,"Competente",W456=4,"Proficiente",W456=5,"Master")</f>
        <v>Competente</v>
      </c>
      <c r="Y456" s="17">
        <v>2</v>
      </c>
      <c r="Z456" s="17" t="str" cm="1">
        <f t="array" ref="Z456">_xlfn.IFS(Y456=0,"No evidenciado",Y456=1,"Novato",Y456=2,"Principiante avanzado",Y456=3,"Competente",Y456=4,"Proficiente",Y456=5,"Master")</f>
        <v>Principiante avanzado</v>
      </c>
      <c r="AA456" s="17">
        <v>2</v>
      </c>
      <c r="AB456" s="17" t="str" cm="1">
        <f t="array" ref="AB456">_xlfn.IFS(AA456=0,"No evidenciado",AA456=1,"Novato",AA456=2,"Principiante avanzado",AA456=3,"Competente",AA456=4,"Proficiente",AA456=5,"Master")</f>
        <v>Principiante avanzado</v>
      </c>
      <c r="AC456" s="17">
        <v>2</v>
      </c>
      <c r="AD456" s="17" t="str" cm="1">
        <f t="array" ref="AD456">_xlfn.IFS(AC456=0,"Prenovato",AC456=1,"Novato",AC456=2,"Principiante avanzado",AC456=3,"Competente",AC456=4,"Proficiente",AC456=5,"Master")</f>
        <v>Principiante avanzado</v>
      </c>
      <c r="AE456" s="17" t="s">
        <v>344</v>
      </c>
    </row>
    <row r="457" spans="1:31" x14ac:dyDescent="0.25">
      <c r="A457" t="s">
        <v>203</v>
      </c>
      <c r="B457" t="s">
        <v>215</v>
      </c>
      <c r="C457" t="s">
        <v>221</v>
      </c>
      <c r="D457" t="s">
        <v>223</v>
      </c>
      <c r="E457" t="s">
        <v>204</v>
      </c>
      <c r="F457" t="s">
        <v>216</v>
      </c>
      <c r="G457" t="s">
        <v>261</v>
      </c>
      <c r="H457" s="4"/>
      <c r="I457" s="1">
        <f t="shared" ca="1" si="28"/>
        <v>1483</v>
      </c>
      <c r="J457" s="1" t="str">
        <f t="shared" ca="1" si="29"/>
        <v>3. Mayor a 6 meses</v>
      </c>
      <c r="K457" t="str">
        <f t="shared" si="30"/>
        <v>NO</v>
      </c>
      <c r="L457" t="s">
        <v>185</v>
      </c>
      <c r="M457" t="s">
        <v>194</v>
      </c>
      <c r="N457" t="s">
        <v>187</v>
      </c>
      <c r="O457" t="s">
        <v>188</v>
      </c>
      <c r="P457" t="str">
        <f t="shared" si="31"/>
        <v>IVAN VENOR GARCIA BAÑOSIntegración de sistemasEVALUACION ANTERIOR</v>
      </c>
      <c r="Q457" t="str">
        <f>BASE[[#This Row],[NombresCalificado]]&amp;BASE[[#This Row],[TipoEvaluacion]]</f>
        <v>IVAN VENOR GARCIA BAÑOSEVALUACION ANTERIOR</v>
      </c>
      <c r="R457">
        <v>3</v>
      </c>
      <c r="S457" t="s">
        <v>5</v>
      </c>
      <c r="T457" t="s">
        <v>21</v>
      </c>
      <c r="U457" s="17">
        <v>3</v>
      </c>
      <c r="V457" s="17" t="str" cm="1">
        <f t="array" ref="V457">_xlfn.IFS(U457=0,"Prenovato",U457=1,"Novato",U457=2,"Principiante avanzado",U457=3,"Competente",U457=4,"Proficiente",U457=5,"Master")</f>
        <v>Competente</v>
      </c>
      <c r="W457" s="17">
        <v>3</v>
      </c>
      <c r="X457" s="17" t="str" cm="1">
        <f t="array" ref="X457">_xlfn.IFS(W457=0,"No evidenciado",W457=1,"Novato",W457=2,"Principiante avanzado",W457=3,"Competente",W457=4,"Proficiente",W457=5,"Master")</f>
        <v>Competente</v>
      </c>
      <c r="Y457" s="17">
        <v>2</v>
      </c>
      <c r="Z457" s="17" t="str" cm="1">
        <f t="array" ref="Z457">_xlfn.IFS(Y457=0,"No evidenciado",Y457=1,"Novato",Y457=2,"Principiante avanzado",Y457=3,"Competente",Y457=4,"Proficiente",Y457=5,"Master")</f>
        <v>Principiante avanzado</v>
      </c>
      <c r="AA457" s="17">
        <v>2</v>
      </c>
      <c r="AB457" s="17" t="str" cm="1">
        <f t="array" ref="AB457">_xlfn.IFS(AA457=0,"No evidenciado",AA457=1,"Novato",AA457=2,"Principiante avanzado",AA457=3,"Competente",AA457=4,"Proficiente",AA457=5,"Master")</f>
        <v>Principiante avanzado</v>
      </c>
      <c r="AC457" s="17">
        <v>2</v>
      </c>
      <c r="AD457" s="17" t="str" cm="1">
        <f t="array" ref="AD457">_xlfn.IFS(AC457=0,"Prenovato",AC457=1,"Novato",AC457=2,"Principiante avanzado",AC457=3,"Competente",AC457=4,"Proficiente",AC457=5,"Master")</f>
        <v>Principiante avanzado</v>
      </c>
      <c r="AE457" s="17" t="s">
        <v>344</v>
      </c>
    </row>
    <row r="458" spans="1:31" x14ac:dyDescent="0.25">
      <c r="A458" t="s">
        <v>203</v>
      </c>
      <c r="B458" t="s">
        <v>215</v>
      </c>
      <c r="C458" t="s">
        <v>221</v>
      </c>
      <c r="D458" t="s">
        <v>223</v>
      </c>
      <c r="E458" t="s">
        <v>204</v>
      </c>
      <c r="F458" t="s">
        <v>216</v>
      </c>
      <c r="G458" t="s">
        <v>261</v>
      </c>
      <c r="H458" s="4"/>
      <c r="I458" s="1">
        <f t="shared" ca="1" si="28"/>
        <v>1483</v>
      </c>
      <c r="J458" s="1" t="str">
        <f t="shared" ca="1" si="29"/>
        <v>3. Mayor a 6 meses</v>
      </c>
      <c r="K458" t="str">
        <f t="shared" si="30"/>
        <v>NO</v>
      </c>
      <c r="L458" t="s">
        <v>185</v>
      </c>
      <c r="M458" t="s">
        <v>169</v>
      </c>
      <c r="N458" t="s">
        <v>187</v>
      </c>
      <c r="O458" t="s">
        <v>188</v>
      </c>
      <c r="P458" t="str">
        <f t="shared" si="31"/>
        <v>IVAN VENOR GARCIA BAÑOSCI-CDEVALUACION ANTERIOR</v>
      </c>
      <c r="Q458" t="str">
        <f>BASE[[#This Row],[NombresCalificado]]&amp;BASE[[#This Row],[TipoEvaluacion]]</f>
        <v>IVAN VENOR GARCIA BAÑOSEVALUACION ANTERIOR</v>
      </c>
      <c r="R458">
        <v>3</v>
      </c>
      <c r="S458" t="s">
        <v>5</v>
      </c>
      <c r="T458" t="s">
        <v>21</v>
      </c>
      <c r="U458" s="17">
        <v>3</v>
      </c>
      <c r="V458" s="17" t="str" cm="1">
        <f t="array" ref="V458">_xlfn.IFS(U458=0,"Prenovato",U458=1,"Novato",U458=2,"Principiante avanzado",U458=3,"Competente",U458=4,"Proficiente",U458=5,"Master")</f>
        <v>Competente</v>
      </c>
      <c r="W458" s="17">
        <v>3</v>
      </c>
      <c r="X458" s="17" t="str" cm="1">
        <f t="array" ref="X458">_xlfn.IFS(W458=0,"No evidenciado",W458=1,"Novato",W458=2,"Principiante avanzado",W458=3,"Competente",W458=4,"Proficiente",W458=5,"Master")</f>
        <v>Competente</v>
      </c>
      <c r="Y458" s="17">
        <v>2</v>
      </c>
      <c r="Z458" s="17" t="str" cm="1">
        <f t="array" ref="Z458">_xlfn.IFS(Y458=0,"No evidenciado",Y458=1,"Novato",Y458=2,"Principiante avanzado",Y458=3,"Competente",Y458=4,"Proficiente",Y458=5,"Master")</f>
        <v>Principiante avanzado</v>
      </c>
      <c r="AA458" s="17">
        <v>2</v>
      </c>
      <c r="AB458" s="17" t="str" cm="1">
        <f t="array" ref="AB458">_xlfn.IFS(AA458=0,"No evidenciado",AA458=1,"Novato",AA458=2,"Principiante avanzado",AA458=3,"Competente",AA458=4,"Proficiente",AA458=5,"Master")</f>
        <v>Principiante avanzado</v>
      </c>
      <c r="AC458" s="17">
        <v>2</v>
      </c>
      <c r="AD458" s="17" t="str" cm="1">
        <f t="array" ref="AD458">_xlfn.IFS(AC458=0,"Prenovato",AC458=1,"Novato",AC458=2,"Principiante avanzado",AC458=3,"Competente",AC458=4,"Proficiente",AC458=5,"Master")</f>
        <v>Principiante avanzado</v>
      </c>
      <c r="AE458" s="17" t="s">
        <v>344</v>
      </c>
    </row>
    <row r="459" spans="1:31" x14ac:dyDescent="0.25">
      <c r="A459" t="s">
        <v>203</v>
      </c>
      <c r="B459" t="s">
        <v>215</v>
      </c>
      <c r="C459" t="s">
        <v>221</v>
      </c>
      <c r="D459" t="s">
        <v>223</v>
      </c>
      <c r="E459" t="s">
        <v>204</v>
      </c>
      <c r="F459" t="s">
        <v>216</v>
      </c>
      <c r="G459" t="s">
        <v>261</v>
      </c>
      <c r="H459" s="4"/>
      <c r="I459" s="1">
        <f t="shared" ca="1" si="28"/>
        <v>1483</v>
      </c>
      <c r="J459" s="1" t="str">
        <f t="shared" ca="1" si="29"/>
        <v>3. Mayor a 6 meses</v>
      </c>
      <c r="K459" t="str">
        <f t="shared" si="30"/>
        <v>NO</v>
      </c>
      <c r="L459" t="s">
        <v>185</v>
      </c>
      <c r="M459" t="s">
        <v>270</v>
      </c>
      <c r="N459" t="s">
        <v>187</v>
      </c>
      <c r="O459" t="s">
        <v>188</v>
      </c>
      <c r="P459" t="str">
        <f t="shared" si="31"/>
        <v>IVAN VENOR GARCIA BAÑOSArquitectura de soluciónEVALUACION ANTERIOR</v>
      </c>
      <c r="Q459" t="str">
        <f>BASE[[#This Row],[NombresCalificado]]&amp;BASE[[#This Row],[TipoEvaluacion]]</f>
        <v>IVAN VENOR GARCIA BAÑOSEVALUACION ANTERIOR</v>
      </c>
      <c r="R459">
        <v>3</v>
      </c>
      <c r="S459" t="s">
        <v>5</v>
      </c>
      <c r="T459" t="s">
        <v>21</v>
      </c>
      <c r="U459" s="17">
        <v>3</v>
      </c>
      <c r="V459" s="17" t="str" cm="1">
        <f t="array" ref="V459">_xlfn.IFS(U459=0,"Prenovato",U459=1,"Novato",U459=2,"Principiante avanzado",U459=3,"Competente",U459=4,"Proficiente",U459=5,"Master")</f>
        <v>Competente</v>
      </c>
      <c r="W459" s="17">
        <v>3</v>
      </c>
      <c r="X459" s="17" t="str" cm="1">
        <f t="array" ref="X459">_xlfn.IFS(W459=0,"No evidenciado",W459=1,"Novato",W459=2,"Principiante avanzado",W459=3,"Competente",W459=4,"Proficiente",W459=5,"Master")</f>
        <v>Competente</v>
      </c>
      <c r="Y459" s="17">
        <v>2</v>
      </c>
      <c r="Z459" s="17" t="str" cm="1">
        <f t="array" ref="Z459">_xlfn.IFS(Y459=0,"No evidenciado",Y459=1,"Novato",Y459=2,"Principiante avanzado",Y459=3,"Competente",Y459=4,"Proficiente",Y459=5,"Master")</f>
        <v>Principiante avanzado</v>
      </c>
      <c r="AA459" s="17">
        <v>2</v>
      </c>
      <c r="AB459" s="17" t="str" cm="1">
        <f t="array" ref="AB459">_xlfn.IFS(AA459=0,"No evidenciado",AA459=1,"Novato",AA459=2,"Principiante avanzado",AA459=3,"Competente",AA459=4,"Proficiente",AA459=5,"Master")</f>
        <v>Principiante avanzado</v>
      </c>
      <c r="AC459" s="17">
        <v>2</v>
      </c>
      <c r="AD459" s="17" t="str" cm="1">
        <f t="array" ref="AD459">_xlfn.IFS(AC459=0,"Prenovato",AC459=1,"Novato",AC459=2,"Principiante avanzado",AC459=3,"Competente",AC459=4,"Proficiente",AC459=5,"Master")</f>
        <v>Principiante avanzado</v>
      </c>
      <c r="AE459" s="17" t="s">
        <v>344</v>
      </c>
    </row>
    <row r="460" spans="1:31" x14ac:dyDescent="0.25">
      <c r="A460" t="s">
        <v>203</v>
      </c>
      <c r="B460" t="s">
        <v>215</v>
      </c>
      <c r="C460" t="s">
        <v>221</v>
      </c>
      <c r="D460" t="s">
        <v>223</v>
      </c>
      <c r="E460" t="s">
        <v>204</v>
      </c>
      <c r="F460" t="s">
        <v>216</v>
      </c>
      <c r="G460" t="s">
        <v>261</v>
      </c>
      <c r="H460" s="4"/>
      <c r="I460" s="1">
        <f t="shared" ca="1" si="28"/>
        <v>1483</v>
      </c>
      <c r="J460" s="1" t="str">
        <f t="shared" ca="1" si="29"/>
        <v>3. Mayor a 6 meses</v>
      </c>
      <c r="K460" t="str">
        <f t="shared" si="30"/>
        <v>NO</v>
      </c>
      <c r="L460" t="s">
        <v>185</v>
      </c>
      <c r="M460" t="s">
        <v>266</v>
      </c>
      <c r="N460" t="s">
        <v>29</v>
      </c>
      <c r="O460" t="s">
        <v>29</v>
      </c>
      <c r="P460" t="str">
        <f t="shared" si="31"/>
        <v>IVAN VENOR GARCIA BAÑOSDiseño de patronesEVALUACION ANTERIOR</v>
      </c>
      <c r="Q460" t="str">
        <f>BASE[[#This Row],[NombresCalificado]]&amp;BASE[[#This Row],[TipoEvaluacion]]</f>
        <v>IVAN VENOR GARCIA BAÑOSEVALUACION ANTERIOR</v>
      </c>
      <c r="R460">
        <v>3</v>
      </c>
      <c r="S460" t="s">
        <v>5</v>
      </c>
      <c r="T460" t="s">
        <v>21</v>
      </c>
      <c r="U460" s="17">
        <v>3</v>
      </c>
      <c r="V460" s="17" t="str" cm="1">
        <f t="array" ref="V460">_xlfn.IFS(U460=0,"Prenovato",U460=1,"Novato",U460=2,"Principiante avanzado",U460=3,"Competente",U460=4,"Proficiente",U460=5,"Master")</f>
        <v>Competente</v>
      </c>
      <c r="W460" s="17">
        <v>3</v>
      </c>
      <c r="X460" s="17" t="str" cm="1">
        <f t="array" ref="X460">_xlfn.IFS(W460=0,"No evidenciado",W460=1,"Novato",W460=2,"Principiante avanzado",W460=3,"Competente",W460=4,"Proficiente",W460=5,"Master")</f>
        <v>Competente</v>
      </c>
      <c r="Y460" s="17">
        <v>2</v>
      </c>
      <c r="Z460" s="17" t="str" cm="1">
        <f t="array" ref="Z460">_xlfn.IFS(Y460=0,"No evidenciado",Y460=1,"Novato",Y460=2,"Principiante avanzado",Y460=3,"Competente",Y460=4,"Proficiente",Y460=5,"Master")</f>
        <v>Principiante avanzado</v>
      </c>
      <c r="AA460" s="17">
        <v>2</v>
      </c>
      <c r="AB460" s="17" t="str" cm="1">
        <f t="array" ref="AB460">_xlfn.IFS(AA460=0,"No evidenciado",AA460=1,"Novato",AA460=2,"Principiante avanzado",AA460=3,"Competente",AA460=4,"Proficiente",AA460=5,"Master")</f>
        <v>Principiante avanzado</v>
      </c>
      <c r="AC460" s="17">
        <v>2</v>
      </c>
      <c r="AD460" s="17" t="str" cm="1">
        <f t="array" ref="AD460">_xlfn.IFS(AC460=0,"Prenovato",AC460=1,"Novato",AC460=2,"Principiante avanzado",AC460=3,"Competente",AC460=4,"Proficiente",AC460=5,"Master")</f>
        <v>Principiante avanzado</v>
      </c>
      <c r="AE460" s="17" t="s">
        <v>344</v>
      </c>
    </row>
    <row r="461" spans="1:31" x14ac:dyDescent="0.25">
      <c r="A461" t="s">
        <v>208</v>
      </c>
      <c r="B461" t="s">
        <v>220</v>
      </c>
      <c r="C461" t="s">
        <v>185</v>
      </c>
      <c r="D461" t="s">
        <v>223</v>
      </c>
      <c r="E461" t="s">
        <v>235</v>
      </c>
      <c r="F461" t="s">
        <v>248</v>
      </c>
      <c r="G461" t="s">
        <v>262</v>
      </c>
      <c r="H461" s="4"/>
      <c r="I461" s="1">
        <f t="shared" ca="1" si="28"/>
        <v>1483</v>
      </c>
      <c r="J461" s="1" t="str">
        <f t="shared" ca="1" si="29"/>
        <v>3. Mayor a 6 meses</v>
      </c>
      <c r="K461" t="str">
        <f t="shared" si="30"/>
        <v>NO</v>
      </c>
      <c r="L461" t="s">
        <v>186</v>
      </c>
      <c r="M461" t="s">
        <v>57</v>
      </c>
      <c r="N461" t="s">
        <v>29</v>
      </c>
      <c r="O461" t="s">
        <v>29</v>
      </c>
      <c r="P461" t="str">
        <f t="shared" si="31"/>
        <v>ABEL ALEJANDRO MARTELL RAMIREZProgramaciónEVALUACION ANTERIOR</v>
      </c>
      <c r="Q461" t="str">
        <f>BASE[[#This Row],[NombresCalificado]]&amp;BASE[[#This Row],[TipoEvaluacion]]</f>
        <v>ABEL ALEJANDRO MARTELL RAMIREZEVALUACION ANTERIOR</v>
      </c>
      <c r="R461">
        <v>4</v>
      </c>
      <c r="S461" t="s">
        <v>7</v>
      </c>
      <c r="T461" t="s">
        <v>21</v>
      </c>
      <c r="U461" s="17">
        <v>3</v>
      </c>
      <c r="V461" s="17" t="str" cm="1">
        <f t="array" ref="V461">_xlfn.IFS(U461=0,"Prenovato",U461=1,"Novato",U461=2,"Principiante avanzado",U461=3,"Competente",U461=4,"Proficiente",U461=5,"Master")</f>
        <v>Competente</v>
      </c>
      <c r="W461" s="17">
        <v>3</v>
      </c>
      <c r="X461" s="17" t="str" cm="1">
        <f t="array" ref="X461">_xlfn.IFS(W461=0,"No evidenciado",W461=1,"Novato",W461=2,"Principiante avanzado",W461=3,"Competente",W461=4,"Proficiente",W461=5,"Master")</f>
        <v>Competente</v>
      </c>
      <c r="Y461" s="17">
        <v>4</v>
      </c>
      <c r="Z461" s="17" t="str" cm="1">
        <f t="array" ref="Z461">_xlfn.IFS(Y461=0,"No evidenciado",Y461=1,"Novato",Y461=2,"Principiante avanzado",Y461=3,"Competente",Y461=4,"Proficiente",Y461=5,"Master")</f>
        <v>Proficiente</v>
      </c>
      <c r="AA461" s="17">
        <v>4</v>
      </c>
      <c r="AB461" s="17" t="str" cm="1">
        <f t="array" ref="AB461">_xlfn.IFS(AA461=0,"No evidenciado",AA461=1,"Novato",AA461=2,"Principiante avanzado",AA461=3,"Competente",AA461=4,"Proficiente",AA461=5,"Master")</f>
        <v>Proficiente</v>
      </c>
      <c r="AC461" s="17">
        <v>3</v>
      </c>
      <c r="AD461" s="17" t="str" cm="1">
        <f t="array" ref="AD461">_xlfn.IFS(AC461=0,"Prenovato",AC461=1,"Novato",AC461=2,"Principiante avanzado",AC461=3,"Competente",AC461=4,"Proficiente",AC461=5,"Master")</f>
        <v>Competente</v>
      </c>
      <c r="AE461" s="17" t="s">
        <v>344</v>
      </c>
    </row>
    <row r="462" spans="1:31" x14ac:dyDescent="0.25">
      <c r="A462" t="s">
        <v>208</v>
      </c>
      <c r="B462" t="s">
        <v>220</v>
      </c>
      <c r="C462" t="s">
        <v>185</v>
      </c>
      <c r="D462" t="s">
        <v>223</v>
      </c>
      <c r="E462" t="s">
        <v>235</v>
      </c>
      <c r="F462" t="s">
        <v>248</v>
      </c>
      <c r="G462" t="s">
        <v>262</v>
      </c>
      <c r="H462" s="4"/>
      <c r="I462" s="1">
        <f t="shared" ca="1" si="28"/>
        <v>1483</v>
      </c>
      <c r="J462" s="1" t="str">
        <f t="shared" ca="1" si="29"/>
        <v>3. Mayor a 6 meses</v>
      </c>
      <c r="K462" t="str">
        <f t="shared" si="30"/>
        <v>NO</v>
      </c>
      <c r="L462" t="s">
        <v>186</v>
      </c>
      <c r="M462" t="s">
        <v>265</v>
      </c>
      <c r="N462" t="s">
        <v>29</v>
      </c>
      <c r="O462" t="s">
        <v>29</v>
      </c>
      <c r="P462" t="str">
        <f t="shared" si="31"/>
        <v>ABEL ALEJANDRO MARTELL RAMIREZJavaEVALUACION ANTERIOR</v>
      </c>
      <c r="Q462" t="str">
        <f>BASE[[#This Row],[NombresCalificado]]&amp;BASE[[#This Row],[TipoEvaluacion]]</f>
        <v>ABEL ALEJANDRO MARTELL RAMIREZEVALUACION ANTERIOR</v>
      </c>
      <c r="R462">
        <v>4</v>
      </c>
      <c r="S462" t="s">
        <v>7</v>
      </c>
      <c r="T462" t="s">
        <v>21</v>
      </c>
      <c r="U462" s="17">
        <v>3</v>
      </c>
      <c r="V462" s="17" t="str" cm="1">
        <f t="array" ref="V462">_xlfn.IFS(U462=0,"Prenovato",U462=1,"Novato",U462=2,"Principiante avanzado",U462=3,"Competente",U462=4,"Proficiente",U462=5,"Master")</f>
        <v>Competente</v>
      </c>
      <c r="W462" s="17">
        <v>3</v>
      </c>
      <c r="X462" s="17" t="str" cm="1">
        <f t="array" ref="X462">_xlfn.IFS(W462=0,"No evidenciado",W462=1,"Novato",W462=2,"Principiante avanzado",W462=3,"Competente",W462=4,"Proficiente",W462=5,"Master")</f>
        <v>Competente</v>
      </c>
      <c r="Y462" s="17">
        <v>4</v>
      </c>
      <c r="Z462" s="17" t="str" cm="1">
        <f t="array" ref="Z462">_xlfn.IFS(Y462=0,"No evidenciado",Y462=1,"Novato",Y462=2,"Principiante avanzado",Y462=3,"Competente",Y462=4,"Proficiente",Y462=5,"Master")</f>
        <v>Proficiente</v>
      </c>
      <c r="AA462" s="17">
        <v>4</v>
      </c>
      <c r="AB462" s="17" t="str" cm="1">
        <f t="array" ref="AB462">_xlfn.IFS(AA462=0,"No evidenciado",AA462=1,"Novato",AA462=2,"Principiante avanzado",AA462=3,"Competente",AA462=4,"Proficiente",AA462=5,"Master")</f>
        <v>Proficiente</v>
      </c>
      <c r="AC462" s="17">
        <v>3</v>
      </c>
      <c r="AD462" s="17" t="str" cm="1">
        <f t="array" ref="AD462">_xlfn.IFS(AC462=0,"Prenovato",AC462=1,"Novato",AC462=2,"Principiante avanzado",AC462=3,"Competente",AC462=4,"Proficiente",AC462=5,"Master")</f>
        <v>Competente</v>
      </c>
      <c r="AE462" s="17" t="s">
        <v>344</v>
      </c>
    </row>
    <row r="463" spans="1:31" x14ac:dyDescent="0.25">
      <c r="A463" t="s">
        <v>208</v>
      </c>
      <c r="B463" t="s">
        <v>220</v>
      </c>
      <c r="C463" t="s">
        <v>185</v>
      </c>
      <c r="D463" t="s">
        <v>223</v>
      </c>
      <c r="E463" t="s">
        <v>235</v>
      </c>
      <c r="F463" t="s">
        <v>248</v>
      </c>
      <c r="G463" t="s">
        <v>262</v>
      </c>
      <c r="H463" s="4"/>
      <c r="I463" s="1">
        <f t="shared" ca="1" si="28"/>
        <v>1483</v>
      </c>
      <c r="J463" s="1" t="str">
        <f t="shared" ca="1" si="29"/>
        <v>3. Mayor a 6 meses</v>
      </c>
      <c r="K463" t="str">
        <f t="shared" si="30"/>
        <v>NO</v>
      </c>
      <c r="L463" t="s">
        <v>186</v>
      </c>
      <c r="M463" t="s">
        <v>266</v>
      </c>
      <c r="N463" t="s">
        <v>29</v>
      </c>
      <c r="O463" t="s">
        <v>29</v>
      </c>
      <c r="P463" t="str">
        <f t="shared" si="31"/>
        <v>ABEL ALEJANDRO MARTELL RAMIREZDiseño de patronesEVALUACION ANTERIOR</v>
      </c>
      <c r="Q463" t="str">
        <f>BASE[[#This Row],[NombresCalificado]]&amp;BASE[[#This Row],[TipoEvaluacion]]</f>
        <v>ABEL ALEJANDRO MARTELL RAMIREZEVALUACION ANTERIOR</v>
      </c>
      <c r="R463">
        <v>3</v>
      </c>
      <c r="S463" t="s">
        <v>5</v>
      </c>
      <c r="T463" t="s">
        <v>21</v>
      </c>
      <c r="U463" s="17">
        <v>3</v>
      </c>
      <c r="V463" s="17" t="str" cm="1">
        <f t="array" ref="V463">_xlfn.IFS(U463=0,"Prenovato",U463=1,"Novato",U463=2,"Principiante avanzado",U463=3,"Competente",U463=4,"Proficiente",U463=5,"Master")</f>
        <v>Competente</v>
      </c>
      <c r="W463" s="17">
        <v>3</v>
      </c>
      <c r="X463" s="17" t="str" cm="1">
        <f t="array" ref="X463">_xlfn.IFS(W463=0,"No evidenciado",W463=1,"Novato",W463=2,"Principiante avanzado",W463=3,"Competente",W463=4,"Proficiente",W463=5,"Master")</f>
        <v>Competente</v>
      </c>
      <c r="Y463" s="17">
        <v>4</v>
      </c>
      <c r="Z463" s="17" t="str" cm="1">
        <f t="array" ref="Z463">_xlfn.IFS(Y463=0,"No evidenciado",Y463=1,"Novato",Y463=2,"Principiante avanzado",Y463=3,"Competente",Y463=4,"Proficiente",Y463=5,"Master")</f>
        <v>Proficiente</v>
      </c>
      <c r="AA463" s="17">
        <v>4</v>
      </c>
      <c r="AB463" s="17" t="str" cm="1">
        <f t="array" ref="AB463">_xlfn.IFS(AA463=0,"No evidenciado",AA463=1,"Novato",AA463=2,"Principiante avanzado",AA463=3,"Competente",AA463=4,"Proficiente",AA463=5,"Master")</f>
        <v>Proficiente</v>
      </c>
      <c r="AC463" s="17">
        <v>3</v>
      </c>
      <c r="AD463" s="17" t="str" cm="1">
        <f t="array" ref="AD463">_xlfn.IFS(AC463=0,"Prenovato",AC463=1,"Novato",AC463=2,"Principiante avanzado",AC463=3,"Competente",AC463=4,"Proficiente",AC463=5,"Master")</f>
        <v>Competente</v>
      </c>
      <c r="AE463" s="17" t="s">
        <v>344</v>
      </c>
    </row>
    <row r="464" spans="1:31" x14ac:dyDescent="0.25">
      <c r="A464" t="s">
        <v>208</v>
      </c>
      <c r="B464" t="s">
        <v>220</v>
      </c>
      <c r="C464" t="s">
        <v>185</v>
      </c>
      <c r="D464" t="s">
        <v>223</v>
      </c>
      <c r="E464" t="s">
        <v>235</v>
      </c>
      <c r="F464" t="s">
        <v>248</v>
      </c>
      <c r="G464" t="s">
        <v>262</v>
      </c>
      <c r="H464" s="4"/>
      <c r="I464" s="1">
        <f t="shared" ca="1" si="28"/>
        <v>1483</v>
      </c>
      <c r="J464" s="1" t="str">
        <f t="shared" ca="1" si="29"/>
        <v>3. Mayor a 6 meses</v>
      </c>
      <c r="K464" t="str">
        <f t="shared" si="30"/>
        <v>NO</v>
      </c>
      <c r="L464" t="s">
        <v>186</v>
      </c>
      <c r="M464" t="s">
        <v>270</v>
      </c>
      <c r="N464" t="s">
        <v>188</v>
      </c>
      <c r="O464" t="s">
        <v>188</v>
      </c>
      <c r="P464" t="str">
        <f t="shared" si="31"/>
        <v>ABEL ALEJANDRO MARTELL RAMIREZArquitectura de soluciónEVALUACION ANTERIOR</v>
      </c>
      <c r="Q464" t="str">
        <f>BASE[[#This Row],[NombresCalificado]]&amp;BASE[[#This Row],[TipoEvaluacion]]</f>
        <v>ABEL ALEJANDRO MARTELL RAMIREZEVALUACION ANTERIOR</v>
      </c>
      <c r="R464">
        <v>3</v>
      </c>
      <c r="S464" t="s">
        <v>5</v>
      </c>
      <c r="T464" t="s">
        <v>21</v>
      </c>
      <c r="U464" s="17">
        <v>3</v>
      </c>
      <c r="V464" s="17" t="str" cm="1">
        <f t="array" ref="V464">_xlfn.IFS(U464=0,"Prenovato",U464=1,"Novato",U464=2,"Principiante avanzado",U464=3,"Competente",U464=4,"Proficiente",U464=5,"Master")</f>
        <v>Competente</v>
      </c>
      <c r="W464" s="17">
        <v>3</v>
      </c>
      <c r="X464" s="17" t="str" cm="1">
        <f t="array" ref="X464">_xlfn.IFS(W464=0,"No evidenciado",W464=1,"Novato",W464=2,"Principiante avanzado",W464=3,"Competente",W464=4,"Proficiente",W464=5,"Master")</f>
        <v>Competente</v>
      </c>
      <c r="Y464" s="17">
        <v>4</v>
      </c>
      <c r="Z464" s="17" t="str" cm="1">
        <f t="array" ref="Z464">_xlfn.IFS(Y464=0,"No evidenciado",Y464=1,"Novato",Y464=2,"Principiante avanzado",Y464=3,"Competente",Y464=4,"Proficiente",Y464=5,"Master")</f>
        <v>Proficiente</v>
      </c>
      <c r="AA464" s="17">
        <v>4</v>
      </c>
      <c r="AB464" s="17" t="str" cm="1">
        <f t="array" ref="AB464">_xlfn.IFS(AA464=0,"No evidenciado",AA464=1,"Novato",AA464=2,"Principiante avanzado",AA464=3,"Competente",AA464=4,"Proficiente",AA464=5,"Master")</f>
        <v>Proficiente</v>
      </c>
      <c r="AC464" s="17">
        <v>3</v>
      </c>
      <c r="AD464" s="17" t="str" cm="1">
        <f t="array" ref="AD464">_xlfn.IFS(AC464=0,"Prenovato",AC464=1,"Novato",AC464=2,"Principiante avanzado",AC464=3,"Competente",AC464=4,"Proficiente",AC464=5,"Master")</f>
        <v>Competente</v>
      </c>
      <c r="AE464" s="17" t="s">
        <v>344</v>
      </c>
    </row>
    <row r="465" spans="1:31" x14ac:dyDescent="0.25">
      <c r="A465" t="s">
        <v>208</v>
      </c>
      <c r="B465" t="s">
        <v>220</v>
      </c>
      <c r="C465" t="s">
        <v>185</v>
      </c>
      <c r="D465" t="s">
        <v>223</v>
      </c>
      <c r="E465" t="s">
        <v>235</v>
      </c>
      <c r="F465" t="s">
        <v>248</v>
      </c>
      <c r="G465" t="s">
        <v>262</v>
      </c>
      <c r="H465" s="4"/>
      <c r="I465" s="1">
        <f t="shared" ref="I465:I528" ca="1" si="32">DATEDIF(H465,TODAY(),"m")</f>
        <v>1483</v>
      </c>
      <c r="J465" s="1" t="str">
        <f t="shared" ref="J465:J528" ca="1" si="33">IF(I465&lt;=3,"1. Menor o igual a 3 meses",IF(I465&lt;=6,"2. Entre 4 - 6 meses","3. Mayor a 6 meses"))</f>
        <v>3. Mayor a 6 meses</v>
      </c>
      <c r="K465" t="str">
        <f t="shared" ref="K465:K528" si="34">IF(COUNTIFS($E$2:$E$545,E465,$O$2:$O$545,"PRINCIPAL",$R$2:$R$545,0)&gt;0,"SI","NO")</f>
        <v>NO</v>
      </c>
      <c r="L465" t="s">
        <v>186</v>
      </c>
      <c r="M465" t="s">
        <v>194</v>
      </c>
      <c r="N465" t="s">
        <v>187</v>
      </c>
      <c r="O465" t="s">
        <v>188</v>
      </c>
      <c r="P465" t="str">
        <f t="shared" ref="P465:P528" si="35">F465&amp;M465&amp;AE465</f>
        <v>ABEL ALEJANDRO MARTELL RAMIREZIntegración de sistemasEVALUACION ANTERIOR</v>
      </c>
      <c r="Q465" t="str">
        <f>BASE[[#This Row],[NombresCalificado]]&amp;BASE[[#This Row],[TipoEvaluacion]]</f>
        <v>ABEL ALEJANDRO MARTELL RAMIREZEVALUACION ANTERIOR</v>
      </c>
      <c r="R465">
        <v>3</v>
      </c>
      <c r="S465" t="s">
        <v>5</v>
      </c>
      <c r="T465" t="s">
        <v>21</v>
      </c>
      <c r="U465" s="17">
        <v>3</v>
      </c>
      <c r="V465" s="17" t="str" cm="1">
        <f t="array" ref="V465">_xlfn.IFS(U465=0,"Prenovato",U465=1,"Novato",U465=2,"Principiante avanzado",U465=3,"Competente",U465=4,"Proficiente",U465=5,"Master")</f>
        <v>Competente</v>
      </c>
      <c r="W465" s="17">
        <v>3</v>
      </c>
      <c r="X465" s="17" t="str" cm="1">
        <f t="array" ref="X465">_xlfn.IFS(W465=0,"No evidenciado",W465=1,"Novato",W465=2,"Principiante avanzado",W465=3,"Competente",W465=4,"Proficiente",W465=5,"Master")</f>
        <v>Competente</v>
      </c>
      <c r="Y465" s="17">
        <v>4</v>
      </c>
      <c r="Z465" s="17" t="str" cm="1">
        <f t="array" ref="Z465">_xlfn.IFS(Y465=0,"No evidenciado",Y465=1,"Novato",Y465=2,"Principiante avanzado",Y465=3,"Competente",Y465=4,"Proficiente",Y465=5,"Master")</f>
        <v>Proficiente</v>
      </c>
      <c r="AA465" s="17">
        <v>4</v>
      </c>
      <c r="AB465" s="17" t="str" cm="1">
        <f t="array" ref="AB465">_xlfn.IFS(AA465=0,"No evidenciado",AA465=1,"Novato",AA465=2,"Principiante avanzado",AA465=3,"Competente",AA465=4,"Proficiente",AA465=5,"Master")</f>
        <v>Proficiente</v>
      </c>
      <c r="AC465" s="17">
        <v>3</v>
      </c>
      <c r="AD465" s="17" t="str" cm="1">
        <f t="array" ref="AD465">_xlfn.IFS(AC465=0,"Prenovato",AC465=1,"Novato",AC465=2,"Principiante avanzado",AC465=3,"Competente",AC465=4,"Proficiente",AC465=5,"Master")</f>
        <v>Competente</v>
      </c>
      <c r="AE465" s="17" t="s">
        <v>344</v>
      </c>
    </row>
    <row r="466" spans="1:31" x14ac:dyDescent="0.25">
      <c r="A466" t="s">
        <v>208</v>
      </c>
      <c r="B466" t="s">
        <v>220</v>
      </c>
      <c r="C466" t="s">
        <v>185</v>
      </c>
      <c r="D466" t="s">
        <v>223</v>
      </c>
      <c r="E466" t="s">
        <v>235</v>
      </c>
      <c r="F466" t="s">
        <v>248</v>
      </c>
      <c r="G466" t="s">
        <v>262</v>
      </c>
      <c r="H466" s="4"/>
      <c r="I466" s="1">
        <f t="shared" ca="1" si="32"/>
        <v>1483</v>
      </c>
      <c r="J466" s="1" t="str">
        <f t="shared" ca="1" si="33"/>
        <v>3. Mayor a 6 meses</v>
      </c>
      <c r="K466" t="str">
        <f t="shared" si="34"/>
        <v>NO</v>
      </c>
      <c r="L466" t="s">
        <v>186</v>
      </c>
      <c r="M466" t="s">
        <v>271</v>
      </c>
      <c r="N466" t="s">
        <v>187</v>
      </c>
      <c r="O466" t="s">
        <v>188</v>
      </c>
      <c r="P466" t="str">
        <f t="shared" si="35"/>
        <v>ABEL ALEJANDRO MARTELL RAMIREZCloudEVALUACION ANTERIOR</v>
      </c>
      <c r="Q466" t="str">
        <f>BASE[[#This Row],[NombresCalificado]]&amp;BASE[[#This Row],[TipoEvaluacion]]</f>
        <v>ABEL ALEJANDRO MARTELL RAMIREZEVALUACION ANTERIOR</v>
      </c>
      <c r="R466">
        <v>3</v>
      </c>
      <c r="S466" t="s">
        <v>5</v>
      </c>
      <c r="T466" t="s">
        <v>21</v>
      </c>
      <c r="U466" s="17">
        <v>3</v>
      </c>
      <c r="V466" s="17" t="str" cm="1">
        <f t="array" ref="V466">_xlfn.IFS(U466=0,"Prenovato",U466=1,"Novato",U466=2,"Principiante avanzado",U466=3,"Competente",U466=4,"Proficiente",U466=5,"Master")</f>
        <v>Competente</v>
      </c>
      <c r="W466" s="17">
        <v>3</v>
      </c>
      <c r="X466" s="17" t="str" cm="1">
        <f t="array" ref="X466">_xlfn.IFS(W466=0,"No evidenciado",W466=1,"Novato",W466=2,"Principiante avanzado",W466=3,"Competente",W466=4,"Proficiente",W466=5,"Master")</f>
        <v>Competente</v>
      </c>
      <c r="Y466" s="17">
        <v>4</v>
      </c>
      <c r="Z466" s="17" t="str" cm="1">
        <f t="array" ref="Z466">_xlfn.IFS(Y466=0,"No evidenciado",Y466=1,"Novato",Y466=2,"Principiante avanzado",Y466=3,"Competente",Y466=4,"Proficiente",Y466=5,"Master")</f>
        <v>Proficiente</v>
      </c>
      <c r="AA466" s="17">
        <v>4</v>
      </c>
      <c r="AB466" s="17" t="str" cm="1">
        <f t="array" ref="AB466">_xlfn.IFS(AA466=0,"No evidenciado",AA466=1,"Novato",AA466=2,"Principiante avanzado",AA466=3,"Competente",AA466=4,"Proficiente",AA466=5,"Master")</f>
        <v>Proficiente</v>
      </c>
      <c r="AC466" s="17">
        <v>3</v>
      </c>
      <c r="AD466" s="17" t="str" cm="1">
        <f t="array" ref="AD466">_xlfn.IFS(AC466=0,"Prenovato",AC466=1,"Novato",AC466=2,"Principiante avanzado",AC466=3,"Competente",AC466=4,"Proficiente",AC466=5,"Master")</f>
        <v>Competente</v>
      </c>
      <c r="AE466" s="17" t="s">
        <v>344</v>
      </c>
    </row>
    <row r="467" spans="1:31" x14ac:dyDescent="0.25">
      <c r="A467" t="s">
        <v>208</v>
      </c>
      <c r="B467" t="s">
        <v>220</v>
      </c>
      <c r="C467" t="s">
        <v>185</v>
      </c>
      <c r="D467" t="s">
        <v>223</v>
      </c>
      <c r="E467" t="s">
        <v>235</v>
      </c>
      <c r="F467" t="s">
        <v>248</v>
      </c>
      <c r="G467" t="s">
        <v>262</v>
      </c>
      <c r="H467" s="4"/>
      <c r="I467" s="1">
        <f t="shared" ca="1" si="32"/>
        <v>1483</v>
      </c>
      <c r="J467" s="1" t="str">
        <f t="shared" ca="1" si="33"/>
        <v>3. Mayor a 6 meses</v>
      </c>
      <c r="K467" t="str">
        <f t="shared" si="34"/>
        <v>NO</v>
      </c>
      <c r="L467" t="s">
        <v>186</v>
      </c>
      <c r="M467" t="s">
        <v>193</v>
      </c>
      <c r="N467" t="s">
        <v>29</v>
      </c>
      <c r="O467" t="s">
        <v>29</v>
      </c>
      <c r="P467" t="str">
        <f t="shared" si="35"/>
        <v>ABEL ALEJANDRO MARTELL RAMIREZPruebas para desarrolladoresEVALUACION ANTERIOR</v>
      </c>
      <c r="Q467" t="str">
        <f>BASE[[#This Row],[NombresCalificado]]&amp;BASE[[#This Row],[TipoEvaluacion]]</f>
        <v>ABEL ALEJANDRO MARTELL RAMIREZEVALUACION ANTERIOR</v>
      </c>
      <c r="R467">
        <v>3</v>
      </c>
      <c r="S467" t="s">
        <v>5</v>
      </c>
      <c r="T467" t="s">
        <v>21</v>
      </c>
      <c r="U467" s="17">
        <v>3</v>
      </c>
      <c r="V467" s="17" t="str" cm="1">
        <f t="array" ref="V467">_xlfn.IFS(U467=0,"Prenovato",U467=1,"Novato",U467=2,"Principiante avanzado",U467=3,"Competente",U467=4,"Proficiente",U467=5,"Master")</f>
        <v>Competente</v>
      </c>
      <c r="W467" s="17">
        <v>3</v>
      </c>
      <c r="X467" s="17" t="str" cm="1">
        <f t="array" ref="X467">_xlfn.IFS(W467=0,"No evidenciado",W467=1,"Novato",W467=2,"Principiante avanzado",W467=3,"Competente",W467=4,"Proficiente",W467=5,"Master")</f>
        <v>Competente</v>
      </c>
      <c r="Y467" s="17">
        <v>4</v>
      </c>
      <c r="Z467" s="17" t="str" cm="1">
        <f t="array" ref="Z467">_xlfn.IFS(Y467=0,"No evidenciado",Y467=1,"Novato",Y467=2,"Principiante avanzado",Y467=3,"Competente",Y467=4,"Proficiente",Y467=5,"Master")</f>
        <v>Proficiente</v>
      </c>
      <c r="AA467" s="17">
        <v>4</v>
      </c>
      <c r="AB467" s="17" t="str" cm="1">
        <f t="array" ref="AB467">_xlfn.IFS(AA467=0,"No evidenciado",AA467=1,"Novato",AA467=2,"Principiante avanzado",AA467=3,"Competente",AA467=4,"Proficiente",AA467=5,"Master")</f>
        <v>Proficiente</v>
      </c>
      <c r="AC467" s="17">
        <v>3</v>
      </c>
      <c r="AD467" s="17" t="str" cm="1">
        <f t="array" ref="AD467">_xlfn.IFS(AC467=0,"Prenovato",AC467=1,"Novato",AC467=2,"Principiante avanzado",AC467=3,"Competente",AC467=4,"Proficiente",AC467=5,"Master")</f>
        <v>Competente</v>
      </c>
      <c r="AE467" s="17" t="s">
        <v>344</v>
      </c>
    </row>
    <row r="468" spans="1:31" x14ac:dyDescent="0.25">
      <c r="A468" t="s">
        <v>208</v>
      </c>
      <c r="B468" t="s">
        <v>220</v>
      </c>
      <c r="C468" t="s">
        <v>185</v>
      </c>
      <c r="D468" t="s">
        <v>223</v>
      </c>
      <c r="E468" t="s">
        <v>235</v>
      </c>
      <c r="F468" t="s">
        <v>248</v>
      </c>
      <c r="G468" t="s">
        <v>262</v>
      </c>
      <c r="H468" s="4"/>
      <c r="I468" s="1">
        <f t="shared" ca="1" si="32"/>
        <v>1483</v>
      </c>
      <c r="J468" s="1" t="str">
        <f t="shared" ca="1" si="33"/>
        <v>3. Mayor a 6 meses</v>
      </c>
      <c r="K468" t="str">
        <f t="shared" si="34"/>
        <v>NO</v>
      </c>
      <c r="L468" t="s">
        <v>186</v>
      </c>
      <c r="M468" t="s">
        <v>268</v>
      </c>
      <c r="N468" t="s">
        <v>188</v>
      </c>
      <c r="O468" t="s">
        <v>188</v>
      </c>
      <c r="P468" t="str">
        <f t="shared" si="35"/>
        <v>ABEL ALEJANDRO MARTELL RAMIREZGobernanza de TIEVALUACION ANTERIOR</v>
      </c>
      <c r="Q468" t="str">
        <f>BASE[[#This Row],[NombresCalificado]]&amp;BASE[[#This Row],[TipoEvaluacion]]</f>
        <v>ABEL ALEJANDRO MARTELL RAMIREZEVALUACION ANTERIOR</v>
      </c>
      <c r="R468">
        <v>3</v>
      </c>
      <c r="S468" t="s">
        <v>5</v>
      </c>
      <c r="T468" t="s">
        <v>21</v>
      </c>
      <c r="U468" s="17">
        <v>3</v>
      </c>
      <c r="V468" s="17" t="str" cm="1">
        <f t="array" ref="V468">_xlfn.IFS(U468=0,"Prenovato",U468=1,"Novato",U468=2,"Principiante avanzado",U468=3,"Competente",U468=4,"Proficiente",U468=5,"Master")</f>
        <v>Competente</v>
      </c>
      <c r="W468" s="17">
        <v>3</v>
      </c>
      <c r="X468" s="17" t="str" cm="1">
        <f t="array" ref="X468">_xlfn.IFS(W468=0,"No evidenciado",W468=1,"Novato",W468=2,"Principiante avanzado",W468=3,"Competente",W468=4,"Proficiente",W468=5,"Master")</f>
        <v>Competente</v>
      </c>
      <c r="Y468" s="17">
        <v>4</v>
      </c>
      <c r="Z468" s="17" t="str" cm="1">
        <f t="array" ref="Z468">_xlfn.IFS(Y468=0,"No evidenciado",Y468=1,"Novato",Y468=2,"Principiante avanzado",Y468=3,"Competente",Y468=4,"Proficiente",Y468=5,"Master")</f>
        <v>Proficiente</v>
      </c>
      <c r="AA468" s="17">
        <v>4</v>
      </c>
      <c r="AB468" s="17" t="str" cm="1">
        <f t="array" ref="AB468">_xlfn.IFS(AA468=0,"No evidenciado",AA468=1,"Novato",AA468=2,"Principiante avanzado",AA468=3,"Competente",AA468=4,"Proficiente",AA468=5,"Master")</f>
        <v>Proficiente</v>
      </c>
      <c r="AC468" s="17">
        <v>3</v>
      </c>
      <c r="AD468" s="17" t="str" cm="1">
        <f t="array" ref="AD468">_xlfn.IFS(AC468=0,"Prenovato",AC468=1,"Novato",AC468=2,"Principiante avanzado",AC468=3,"Competente",AC468=4,"Proficiente",AC468=5,"Master")</f>
        <v>Competente</v>
      </c>
      <c r="AE468" s="17" t="s">
        <v>344</v>
      </c>
    </row>
    <row r="469" spans="1:31" x14ac:dyDescent="0.25">
      <c r="A469" t="s">
        <v>208</v>
      </c>
      <c r="B469" t="s">
        <v>220</v>
      </c>
      <c r="C469" t="s">
        <v>185</v>
      </c>
      <c r="D469" t="s">
        <v>223</v>
      </c>
      <c r="E469" t="s">
        <v>235</v>
      </c>
      <c r="F469" t="s">
        <v>248</v>
      </c>
      <c r="G469" t="s">
        <v>262</v>
      </c>
      <c r="H469" s="4"/>
      <c r="I469" s="1">
        <f t="shared" ca="1" si="32"/>
        <v>1483</v>
      </c>
      <c r="J469" s="1" t="str">
        <f t="shared" ca="1" si="33"/>
        <v>3. Mayor a 6 meses</v>
      </c>
      <c r="K469" t="str">
        <f t="shared" si="34"/>
        <v>NO</v>
      </c>
      <c r="L469" t="s">
        <v>186</v>
      </c>
      <c r="M469" t="s">
        <v>192</v>
      </c>
      <c r="N469" t="s">
        <v>188</v>
      </c>
      <c r="O469" t="s">
        <v>188</v>
      </c>
      <c r="P469" t="str">
        <f t="shared" si="35"/>
        <v>ABEL ALEJANDRO MARTELL RAMIREZSREEVALUACION ANTERIOR</v>
      </c>
      <c r="Q469" t="str">
        <f>BASE[[#This Row],[NombresCalificado]]&amp;BASE[[#This Row],[TipoEvaluacion]]</f>
        <v>ABEL ALEJANDRO MARTELL RAMIREZEVALUACION ANTERIOR</v>
      </c>
      <c r="R469">
        <v>3</v>
      </c>
      <c r="S469" t="s">
        <v>5</v>
      </c>
      <c r="T469" t="s">
        <v>21</v>
      </c>
      <c r="U469" s="17">
        <v>3</v>
      </c>
      <c r="V469" s="17" t="str" cm="1">
        <f t="array" ref="V469">_xlfn.IFS(U469=0,"Prenovato",U469=1,"Novato",U469=2,"Principiante avanzado",U469=3,"Competente",U469=4,"Proficiente",U469=5,"Master")</f>
        <v>Competente</v>
      </c>
      <c r="W469" s="17">
        <v>3</v>
      </c>
      <c r="X469" s="17" t="str" cm="1">
        <f t="array" ref="X469">_xlfn.IFS(W469=0,"No evidenciado",W469=1,"Novato",W469=2,"Principiante avanzado",W469=3,"Competente",W469=4,"Proficiente",W469=5,"Master")</f>
        <v>Competente</v>
      </c>
      <c r="Y469" s="17">
        <v>4</v>
      </c>
      <c r="Z469" s="17" t="str" cm="1">
        <f t="array" ref="Z469">_xlfn.IFS(Y469=0,"No evidenciado",Y469=1,"Novato",Y469=2,"Principiante avanzado",Y469=3,"Competente",Y469=4,"Proficiente",Y469=5,"Master")</f>
        <v>Proficiente</v>
      </c>
      <c r="AA469" s="17">
        <v>4</v>
      </c>
      <c r="AB469" s="17" t="str" cm="1">
        <f t="array" ref="AB469">_xlfn.IFS(AA469=0,"No evidenciado",AA469=1,"Novato",AA469=2,"Principiante avanzado",AA469=3,"Competente",AA469=4,"Proficiente",AA469=5,"Master")</f>
        <v>Proficiente</v>
      </c>
      <c r="AC469" s="17">
        <v>3</v>
      </c>
      <c r="AD469" s="17" t="str" cm="1">
        <f t="array" ref="AD469">_xlfn.IFS(AC469=0,"Prenovato",AC469=1,"Novato",AC469=2,"Principiante avanzado",AC469=3,"Competente",AC469=4,"Proficiente",AC469=5,"Master")</f>
        <v>Competente</v>
      </c>
      <c r="AE469" s="17" t="s">
        <v>344</v>
      </c>
    </row>
    <row r="470" spans="1:31" x14ac:dyDescent="0.25">
      <c r="A470" t="s">
        <v>208</v>
      </c>
      <c r="B470" t="s">
        <v>220</v>
      </c>
      <c r="C470" t="s">
        <v>185</v>
      </c>
      <c r="D470" t="s">
        <v>223</v>
      </c>
      <c r="E470" t="s">
        <v>235</v>
      </c>
      <c r="F470" t="s">
        <v>248</v>
      </c>
      <c r="G470" t="s">
        <v>262</v>
      </c>
      <c r="H470" s="4"/>
      <c r="I470" s="1">
        <f t="shared" ca="1" si="32"/>
        <v>1483</v>
      </c>
      <c r="J470" s="1" t="str">
        <f t="shared" ca="1" si="33"/>
        <v>3. Mayor a 6 meses</v>
      </c>
      <c r="K470" t="str">
        <f t="shared" si="34"/>
        <v>NO</v>
      </c>
      <c r="L470" t="s">
        <v>186</v>
      </c>
      <c r="M470" t="s">
        <v>267</v>
      </c>
      <c r="N470" t="s">
        <v>187</v>
      </c>
      <c r="O470" t="s">
        <v>188</v>
      </c>
      <c r="P470" t="str">
        <f t="shared" si="35"/>
        <v>ABEL ALEJANDRO MARTELL RAMIREZSistemas operativos y redesEVALUACION ANTERIOR</v>
      </c>
      <c r="Q470" t="str">
        <f>BASE[[#This Row],[NombresCalificado]]&amp;BASE[[#This Row],[TipoEvaluacion]]</f>
        <v>ABEL ALEJANDRO MARTELL RAMIREZEVALUACION ANTERIOR</v>
      </c>
      <c r="R470">
        <v>3</v>
      </c>
      <c r="S470" t="s">
        <v>5</v>
      </c>
      <c r="T470" t="s">
        <v>21</v>
      </c>
      <c r="U470" s="17">
        <v>3</v>
      </c>
      <c r="V470" s="17" t="str" cm="1">
        <f t="array" ref="V470">_xlfn.IFS(U470=0,"Prenovato",U470=1,"Novato",U470=2,"Principiante avanzado",U470=3,"Competente",U470=4,"Proficiente",U470=5,"Master")</f>
        <v>Competente</v>
      </c>
      <c r="W470" s="17">
        <v>3</v>
      </c>
      <c r="X470" s="17" t="str" cm="1">
        <f t="array" ref="X470">_xlfn.IFS(W470=0,"No evidenciado",W470=1,"Novato",W470=2,"Principiante avanzado",W470=3,"Competente",W470=4,"Proficiente",W470=5,"Master")</f>
        <v>Competente</v>
      </c>
      <c r="Y470" s="17">
        <v>4</v>
      </c>
      <c r="Z470" s="17" t="str" cm="1">
        <f t="array" ref="Z470">_xlfn.IFS(Y470=0,"No evidenciado",Y470=1,"Novato",Y470=2,"Principiante avanzado",Y470=3,"Competente",Y470=4,"Proficiente",Y470=5,"Master")</f>
        <v>Proficiente</v>
      </c>
      <c r="AA470" s="17">
        <v>4</v>
      </c>
      <c r="AB470" s="17" t="str" cm="1">
        <f t="array" ref="AB470">_xlfn.IFS(AA470=0,"No evidenciado",AA470=1,"Novato",AA470=2,"Principiante avanzado",AA470=3,"Competente",AA470=4,"Proficiente",AA470=5,"Master")</f>
        <v>Proficiente</v>
      </c>
      <c r="AC470" s="17">
        <v>3</v>
      </c>
      <c r="AD470" s="17" t="str" cm="1">
        <f t="array" ref="AD470">_xlfn.IFS(AC470=0,"Prenovato",AC470=1,"Novato",AC470=2,"Principiante avanzado",AC470=3,"Competente",AC470=4,"Proficiente",AC470=5,"Master")</f>
        <v>Competente</v>
      </c>
      <c r="AE470" s="17" t="s">
        <v>344</v>
      </c>
    </row>
    <row r="471" spans="1:31" x14ac:dyDescent="0.25">
      <c r="A471" t="s">
        <v>208</v>
      </c>
      <c r="B471" t="s">
        <v>220</v>
      </c>
      <c r="C471" t="s">
        <v>185</v>
      </c>
      <c r="D471" t="s">
        <v>223</v>
      </c>
      <c r="E471" t="s">
        <v>235</v>
      </c>
      <c r="F471" t="s">
        <v>248</v>
      </c>
      <c r="G471" t="s">
        <v>262</v>
      </c>
      <c r="H471" s="4"/>
      <c r="I471" s="1">
        <f t="shared" ca="1" si="32"/>
        <v>1483</v>
      </c>
      <c r="J471" s="1" t="str">
        <f t="shared" ca="1" si="33"/>
        <v>3. Mayor a 6 meses</v>
      </c>
      <c r="K471" t="str">
        <f t="shared" si="34"/>
        <v>NO</v>
      </c>
      <c r="L471" t="s">
        <v>186</v>
      </c>
      <c r="M471" t="s">
        <v>191</v>
      </c>
      <c r="N471" t="s">
        <v>187</v>
      </c>
      <c r="O471" t="s">
        <v>188</v>
      </c>
      <c r="P471" t="str">
        <f t="shared" si="35"/>
        <v>ABEL ALEJANDRO MARTELL RAMIREZSeguridadEVALUACION ANTERIOR</v>
      </c>
      <c r="Q471" t="str">
        <f>BASE[[#This Row],[NombresCalificado]]&amp;BASE[[#This Row],[TipoEvaluacion]]</f>
        <v>ABEL ALEJANDRO MARTELL RAMIREZEVALUACION ANTERIOR</v>
      </c>
      <c r="R471">
        <v>3</v>
      </c>
      <c r="S471" t="s">
        <v>5</v>
      </c>
      <c r="T471" t="s">
        <v>21</v>
      </c>
      <c r="U471" s="17">
        <v>3</v>
      </c>
      <c r="V471" s="17" t="str" cm="1">
        <f t="array" ref="V471">_xlfn.IFS(U471=0,"Prenovato",U471=1,"Novato",U471=2,"Principiante avanzado",U471=3,"Competente",U471=4,"Proficiente",U471=5,"Master")</f>
        <v>Competente</v>
      </c>
      <c r="W471" s="17">
        <v>3</v>
      </c>
      <c r="X471" s="17" t="str" cm="1">
        <f t="array" ref="X471">_xlfn.IFS(W471=0,"No evidenciado",W471=1,"Novato",W471=2,"Principiante avanzado",W471=3,"Competente",W471=4,"Proficiente",W471=5,"Master")</f>
        <v>Competente</v>
      </c>
      <c r="Y471" s="17">
        <v>4</v>
      </c>
      <c r="Z471" s="17" t="str" cm="1">
        <f t="array" ref="Z471">_xlfn.IFS(Y471=0,"No evidenciado",Y471=1,"Novato",Y471=2,"Principiante avanzado",Y471=3,"Competente",Y471=4,"Proficiente",Y471=5,"Master")</f>
        <v>Proficiente</v>
      </c>
      <c r="AA471" s="17">
        <v>4</v>
      </c>
      <c r="AB471" s="17" t="str" cm="1">
        <f t="array" ref="AB471">_xlfn.IFS(AA471=0,"No evidenciado",AA471=1,"Novato",AA471=2,"Principiante avanzado",AA471=3,"Competente",AA471=4,"Proficiente",AA471=5,"Master")</f>
        <v>Proficiente</v>
      </c>
      <c r="AC471" s="17">
        <v>3</v>
      </c>
      <c r="AD471" s="17" t="str" cm="1">
        <f t="array" ref="AD471">_xlfn.IFS(AC471=0,"Prenovato",AC471=1,"Novato",AC471=2,"Principiante avanzado",AC471=3,"Competente",AC471=4,"Proficiente",AC471=5,"Master")</f>
        <v>Competente</v>
      </c>
      <c r="AE471" s="17" t="s">
        <v>344</v>
      </c>
    </row>
    <row r="472" spans="1:31" x14ac:dyDescent="0.25">
      <c r="A472" t="s">
        <v>208</v>
      </c>
      <c r="B472" t="s">
        <v>220</v>
      </c>
      <c r="C472" t="s">
        <v>185</v>
      </c>
      <c r="D472" t="s">
        <v>223</v>
      </c>
      <c r="E472" t="s">
        <v>235</v>
      </c>
      <c r="F472" t="s">
        <v>248</v>
      </c>
      <c r="G472" t="s">
        <v>262</v>
      </c>
      <c r="H472" s="4"/>
      <c r="I472" s="1">
        <f t="shared" ca="1" si="32"/>
        <v>1483</v>
      </c>
      <c r="J472" s="1" t="str">
        <f t="shared" ca="1" si="33"/>
        <v>3. Mayor a 6 meses</v>
      </c>
      <c r="K472" t="str">
        <f t="shared" si="34"/>
        <v>NO</v>
      </c>
      <c r="L472" t="s">
        <v>186</v>
      </c>
      <c r="M472" t="s">
        <v>58</v>
      </c>
      <c r="N472" t="s">
        <v>29</v>
      </c>
      <c r="O472" t="s">
        <v>29</v>
      </c>
      <c r="P472" t="str">
        <f t="shared" si="35"/>
        <v>ABEL ALEJANDRO MARTELL RAMIREZControl de versionesEVALUACION ANTERIOR</v>
      </c>
      <c r="Q472" t="str">
        <f>BASE[[#This Row],[NombresCalificado]]&amp;BASE[[#This Row],[TipoEvaluacion]]</f>
        <v>ABEL ALEJANDRO MARTELL RAMIREZEVALUACION ANTERIOR</v>
      </c>
      <c r="R472">
        <v>4</v>
      </c>
      <c r="S472" t="s">
        <v>7</v>
      </c>
      <c r="T472" t="s">
        <v>21</v>
      </c>
      <c r="U472" s="17">
        <v>3</v>
      </c>
      <c r="V472" s="17" t="str" cm="1">
        <f t="array" ref="V472">_xlfn.IFS(U472=0,"Prenovato",U472=1,"Novato",U472=2,"Principiante avanzado",U472=3,"Competente",U472=4,"Proficiente",U472=5,"Master")</f>
        <v>Competente</v>
      </c>
      <c r="W472" s="17">
        <v>3</v>
      </c>
      <c r="X472" s="17" t="str" cm="1">
        <f t="array" ref="X472">_xlfn.IFS(W472=0,"No evidenciado",W472=1,"Novato",W472=2,"Principiante avanzado",W472=3,"Competente",W472=4,"Proficiente",W472=5,"Master")</f>
        <v>Competente</v>
      </c>
      <c r="Y472" s="17">
        <v>4</v>
      </c>
      <c r="Z472" s="17" t="str" cm="1">
        <f t="array" ref="Z472">_xlfn.IFS(Y472=0,"No evidenciado",Y472=1,"Novato",Y472=2,"Principiante avanzado",Y472=3,"Competente",Y472=4,"Proficiente",Y472=5,"Master")</f>
        <v>Proficiente</v>
      </c>
      <c r="AA472" s="17">
        <v>4</v>
      </c>
      <c r="AB472" s="17" t="str" cm="1">
        <f t="array" ref="AB472">_xlfn.IFS(AA472=0,"No evidenciado",AA472=1,"Novato",AA472=2,"Principiante avanzado",AA472=3,"Competente",AA472=4,"Proficiente",AA472=5,"Master")</f>
        <v>Proficiente</v>
      </c>
      <c r="AC472" s="17">
        <v>3</v>
      </c>
      <c r="AD472" s="17" t="str" cm="1">
        <f t="array" ref="AD472">_xlfn.IFS(AC472=0,"Prenovato",AC472=1,"Novato",AC472=2,"Principiante avanzado",AC472=3,"Competente",AC472=4,"Proficiente",AC472=5,"Master")</f>
        <v>Competente</v>
      </c>
      <c r="AE472" s="17" t="s">
        <v>344</v>
      </c>
    </row>
    <row r="473" spans="1:31" x14ac:dyDescent="0.25">
      <c r="A473" t="s">
        <v>208</v>
      </c>
      <c r="B473" t="s">
        <v>220</v>
      </c>
      <c r="C473" t="s">
        <v>185</v>
      </c>
      <c r="D473" t="s">
        <v>223</v>
      </c>
      <c r="E473" t="s">
        <v>235</v>
      </c>
      <c r="F473" t="s">
        <v>248</v>
      </c>
      <c r="G473" t="s">
        <v>262</v>
      </c>
      <c r="H473" s="4"/>
      <c r="I473" s="1">
        <f t="shared" ca="1" si="32"/>
        <v>1483</v>
      </c>
      <c r="J473" s="1" t="str">
        <f t="shared" ca="1" si="33"/>
        <v>3. Mayor a 6 meses</v>
      </c>
      <c r="K473" t="str">
        <f t="shared" si="34"/>
        <v>NO</v>
      </c>
      <c r="L473" t="s">
        <v>186</v>
      </c>
      <c r="M473" t="s">
        <v>342</v>
      </c>
      <c r="N473" t="s">
        <v>188</v>
      </c>
      <c r="O473" t="s">
        <v>188</v>
      </c>
      <c r="P473" t="str">
        <f t="shared" si="35"/>
        <v>ABEL ALEJANDRO MARTELL RAMIREZContenedoresEVALUACION ANTERIOR</v>
      </c>
      <c r="Q473" t="str">
        <f>BASE[[#This Row],[NombresCalificado]]&amp;BASE[[#This Row],[TipoEvaluacion]]</f>
        <v>ABEL ALEJANDRO MARTELL RAMIREZEVALUACION ANTERIOR</v>
      </c>
      <c r="R473">
        <v>4</v>
      </c>
      <c r="S473" t="s">
        <v>7</v>
      </c>
      <c r="T473" t="s">
        <v>21</v>
      </c>
      <c r="U473" s="17">
        <v>3</v>
      </c>
      <c r="V473" s="17" t="str" cm="1">
        <f t="array" ref="V473">_xlfn.IFS(U473=0,"Prenovato",U473=1,"Novato",U473=2,"Principiante avanzado",U473=3,"Competente",U473=4,"Proficiente",U473=5,"Master")</f>
        <v>Competente</v>
      </c>
      <c r="W473" s="17">
        <v>3</v>
      </c>
      <c r="X473" s="17" t="str" cm="1">
        <f t="array" ref="X473">_xlfn.IFS(W473=0,"No evidenciado",W473=1,"Novato",W473=2,"Principiante avanzado",W473=3,"Competente",W473=4,"Proficiente",W473=5,"Master")</f>
        <v>Competente</v>
      </c>
      <c r="Y473" s="17">
        <v>4</v>
      </c>
      <c r="Z473" s="17" t="str" cm="1">
        <f t="array" ref="Z473">_xlfn.IFS(Y473=0,"No evidenciado",Y473=1,"Novato",Y473=2,"Principiante avanzado",Y473=3,"Competente",Y473=4,"Proficiente",Y473=5,"Master")</f>
        <v>Proficiente</v>
      </c>
      <c r="AA473" s="17">
        <v>4</v>
      </c>
      <c r="AB473" s="17" t="str" cm="1">
        <f t="array" ref="AB473">_xlfn.IFS(AA473=0,"No evidenciado",AA473=1,"Novato",AA473=2,"Principiante avanzado",AA473=3,"Competente",AA473=4,"Proficiente",AA473=5,"Master")</f>
        <v>Proficiente</v>
      </c>
      <c r="AC473" s="17">
        <v>3</v>
      </c>
      <c r="AD473" s="17" t="str" cm="1">
        <f t="array" ref="AD473">_xlfn.IFS(AC473=0,"Prenovato",AC473=1,"Novato",AC473=2,"Principiante avanzado",AC473=3,"Competente",AC473=4,"Proficiente",AC473=5,"Master")</f>
        <v>Competente</v>
      </c>
      <c r="AE473" s="17" t="s">
        <v>344</v>
      </c>
    </row>
    <row r="474" spans="1:31" x14ac:dyDescent="0.25">
      <c r="A474" t="s">
        <v>208</v>
      </c>
      <c r="B474" t="s">
        <v>220</v>
      </c>
      <c r="C474" t="s">
        <v>185</v>
      </c>
      <c r="D474" t="s">
        <v>223</v>
      </c>
      <c r="E474" t="s">
        <v>235</v>
      </c>
      <c r="F474" t="s">
        <v>248</v>
      </c>
      <c r="G474" t="s">
        <v>262</v>
      </c>
      <c r="H474" s="4"/>
      <c r="I474" s="1">
        <f t="shared" ca="1" si="32"/>
        <v>1483</v>
      </c>
      <c r="J474" s="1" t="str">
        <f t="shared" ca="1" si="33"/>
        <v>3. Mayor a 6 meses</v>
      </c>
      <c r="K474" t="str">
        <f t="shared" si="34"/>
        <v>NO</v>
      </c>
      <c r="L474" t="s">
        <v>186</v>
      </c>
      <c r="M474" t="s">
        <v>169</v>
      </c>
      <c r="N474" t="s">
        <v>187</v>
      </c>
      <c r="O474" t="s">
        <v>188</v>
      </c>
      <c r="P474" t="str">
        <f t="shared" si="35"/>
        <v>ABEL ALEJANDRO MARTELL RAMIREZCI-CDEVALUACION ANTERIOR</v>
      </c>
      <c r="Q474" t="str">
        <f>BASE[[#This Row],[NombresCalificado]]&amp;BASE[[#This Row],[TipoEvaluacion]]</f>
        <v>ABEL ALEJANDRO MARTELL RAMIREZEVALUACION ANTERIOR</v>
      </c>
      <c r="R474">
        <v>4</v>
      </c>
      <c r="S474" t="s">
        <v>7</v>
      </c>
      <c r="T474" t="s">
        <v>21</v>
      </c>
      <c r="U474" s="17">
        <v>3</v>
      </c>
      <c r="V474" s="17" t="str" cm="1">
        <f t="array" ref="V474">_xlfn.IFS(U474=0,"Prenovato",U474=1,"Novato",U474=2,"Principiante avanzado",U474=3,"Competente",U474=4,"Proficiente",U474=5,"Master")</f>
        <v>Competente</v>
      </c>
      <c r="W474" s="17">
        <v>3</v>
      </c>
      <c r="X474" s="17" t="str" cm="1">
        <f t="array" ref="X474">_xlfn.IFS(W474=0,"No evidenciado",W474=1,"Novato",W474=2,"Principiante avanzado",W474=3,"Competente",W474=4,"Proficiente",W474=5,"Master")</f>
        <v>Competente</v>
      </c>
      <c r="Y474" s="17">
        <v>4</v>
      </c>
      <c r="Z474" s="17" t="str" cm="1">
        <f t="array" ref="Z474">_xlfn.IFS(Y474=0,"No evidenciado",Y474=1,"Novato",Y474=2,"Principiante avanzado",Y474=3,"Competente",Y474=4,"Proficiente",Y474=5,"Master")</f>
        <v>Proficiente</v>
      </c>
      <c r="AA474" s="17">
        <v>4</v>
      </c>
      <c r="AB474" s="17" t="str" cm="1">
        <f t="array" ref="AB474">_xlfn.IFS(AA474=0,"No evidenciado",AA474=1,"Novato",AA474=2,"Principiante avanzado",AA474=3,"Competente",AA474=4,"Proficiente",AA474=5,"Master")</f>
        <v>Proficiente</v>
      </c>
      <c r="AC474" s="17">
        <v>3</v>
      </c>
      <c r="AD474" s="17" t="str" cm="1">
        <f t="array" ref="AD474">_xlfn.IFS(AC474=0,"Prenovato",AC474=1,"Novato",AC474=2,"Principiante avanzado",AC474=3,"Competente",AC474=4,"Proficiente",AC474=5,"Master")</f>
        <v>Competente</v>
      </c>
      <c r="AE474" s="17" t="s">
        <v>344</v>
      </c>
    </row>
    <row r="475" spans="1:31" x14ac:dyDescent="0.25">
      <c r="A475" t="s">
        <v>208</v>
      </c>
      <c r="B475" t="s">
        <v>220</v>
      </c>
      <c r="C475" t="s">
        <v>185</v>
      </c>
      <c r="D475" t="s">
        <v>223</v>
      </c>
      <c r="E475" t="s">
        <v>235</v>
      </c>
      <c r="F475" t="s">
        <v>248</v>
      </c>
      <c r="G475" t="s">
        <v>262</v>
      </c>
      <c r="H475" s="4"/>
      <c r="I475" s="1">
        <f t="shared" ca="1" si="32"/>
        <v>1483</v>
      </c>
      <c r="J475" s="1" t="str">
        <f t="shared" ca="1" si="33"/>
        <v>3. Mayor a 6 meses</v>
      </c>
      <c r="K475" t="str">
        <f t="shared" si="34"/>
        <v>NO</v>
      </c>
      <c r="L475" t="s">
        <v>186</v>
      </c>
      <c r="M475" t="s">
        <v>170</v>
      </c>
      <c r="N475" t="s">
        <v>29</v>
      </c>
      <c r="O475" t="s">
        <v>29</v>
      </c>
      <c r="P475" t="str">
        <f t="shared" si="35"/>
        <v>ABEL ALEJANDRO MARTELL RAMIREZBase de datos relacionalEVALUACION ANTERIOR</v>
      </c>
      <c r="Q475" t="str">
        <f>BASE[[#This Row],[NombresCalificado]]&amp;BASE[[#This Row],[TipoEvaluacion]]</f>
        <v>ABEL ALEJANDRO MARTELL RAMIREZEVALUACION ANTERIOR</v>
      </c>
      <c r="R475">
        <v>4</v>
      </c>
      <c r="S475" t="s">
        <v>7</v>
      </c>
      <c r="T475" t="s">
        <v>21</v>
      </c>
      <c r="U475" s="17">
        <v>3</v>
      </c>
      <c r="V475" s="17" t="str" cm="1">
        <f t="array" ref="V475">_xlfn.IFS(U475=0,"Prenovato",U475=1,"Novato",U475=2,"Principiante avanzado",U475=3,"Competente",U475=4,"Proficiente",U475=5,"Master")</f>
        <v>Competente</v>
      </c>
      <c r="W475" s="17">
        <v>3</v>
      </c>
      <c r="X475" s="17" t="str" cm="1">
        <f t="array" ref="X475">_xlfn.IFS(W475=0,"No evidenciado",W475=1,"Novato",W475=2,"Principiante avanzado",W475=3,"Competente",W475=4,"Proficiente",W475=5,"Master")</f>
        <v>Competente</v>
      </c>
      <c r="Y475" s="17">
        <v>4</v>
      </c>
      <c r="Z475" s="17" t="str" cm="1">
        <f t="array" ref="Z475">_xlfn.IFS(Y475=0,"No evidenciado",Y475=1,"Novato",Y475=2,"Principiante avanzado",Y475=3,"Competente",Y475=4,"Proficiente",Y475=5,"Master")</f>
        <v>Proficiente</v>
      </c>
      <c r="AA475" s="17">
        <v>4</v>
      </c>
      <c r="AB475" s="17" t="str" cm="1">
        <f t="array" ref="AB475">_xlfn.IFS(AA475=0,"No evidenciado",AA475=1,"Novato",AA475=2,"Principiante avanzado",AA475=3,"Competente",AA475=4,"Proficiente",AA475=5,"Master")</f>
        <v>Proficiente</v>
      </c>
      <c r="AC475" s="17">
        <v>3</v>
      </c>
      <c r="AD475" s="17" t="str" cm="1">
        <f t="array" ref="AD475">_xlfn.IFS(AC475=0,"Prenovato",AC475=1,"Novato",AC475=2,"Principiante avanzado",AC475=3,"Competente",AC475=4,"Proficiente",AC475=5,"Master")</f>
        <v>Competente</v>
      </c>
      <c r="AE475" s="17" t="s">
        <v>344</v>
      </c>
    </row>
    <row r="476" spans="1:31" x14ac:dyDescent="0.25">
      <c r="A476" t="s">
        <v>208</v>
      </c>
      <c r="B476" t="s">
        <v>220</v>
      </c>
      <c r="C476" t="s">
        <v>185</v>
      </c>
      <c r="D476" t="s">
        <v>223</v>
      </c>
      <c r="E476" t="s">
        <v>235</v>
      </c>
      <c r="F476" t="s">
        <v>248</v>
      </c>
      <c r="G476" t="s">
        <v>262</v>
      </c>
      <c r="H476" s="4"/>
      <c r="I476" s="1">
        <f t="shared" ca="1" si="32"/>
        <v>1483</v>
      </c>
      <c r="J476" s="1" t="str">
        <f t="shared" ca="1" si="33"/>
        <v>3. Mayor a 6 meses</v>
      </c>
      <c r="K476" t="str">
        <f t="shared" si="34"/>
        <v>NO</v>
      </c>
      <c r="L476" t="s">
        <v>186</v>
      </c>
      <c r="M476" t="s">
        <v>269</v>
      </c>
      <c r="N476" t="s">
        <v>188</v>
      </c>
      <c r="O476" t="s">
        <v>188</v>
      </c>
      <c r="P476" t="str">
        <f t="shared" si="35"/>
        <v>ABEL ALEJANDRO MARTELL RAMIREZWarehouseEVALUACION ANTERIOR</v>
      </c>
      <c r="Q476" t="str">
        <f>BASE[[#This Row],[NombresCalificado]]&amp;BASE[[#This Row],[TipoEvaluacion]]</f>
        <v>ABEL ALEJANDRO MARTELL RAMIREZEVALUACION ANTERIOR</v>
      </c>
      <c r="R476">
        <v>0</v>
      </c>
      <c r="S476" t="s">
        <v>195</v>
      </c>
      <c r="T476" t="s">
        <v>343</v>
      </c>
      <c r="U476" s="17">
        <v>3</v>
      </c>
      <c r="V476" s="17" t="str" cm="1">
        <f t="array" ref="V476">_xlfn.IFS(U476=0,"Prenovato",U476=1,"Novato",U476=2,"Principiante avanzado",U476=3,"Competente",U476=4,"Proficiente",U476=5,"Master")</f>
        <v>Competente</v>
      </c>
      <c r="W476" s="17">
        <v>3</v>
      </c>
      <c r="X476" s="17" t="str" cm="1">
        <f t="array" ref="X476">_xlfn.IFS(W476=0,"No evidenciado",W476=1,"Novato",W476=2,"Principiante avanzado",W476=3,"Competente",W476=4,"Proficiente",W476=5,"Master")</f>
        <v>Competente</v>
      </c>
      <c r="Y476" s="17">
        <v>4</v>
      </c>
      <c r="Z476" s="17" t="str" cm="1">
        <f t="array" ref="Z476">_xlfn.IFS(Y476=0,"No evidenciado",Y476=1,"Novato",Y476=2,"Principiante avanzado",Y476=3,"Competente",Y476=4,"Proficiente",Y476=5,"Master")</f>
        <v>Proficiente</v>
      </c>
      <c r="AA476" s="17">
        <v>4</v>
      </c>
      <c r="AB476" s="17" t="str" cm="1">
        <f t="array" ref="AB476">_xlfn.IFS(AA476=0,"No evidenciado",AA476=1,"Novato",AA476=2,"Principiante avanzado",AA476=3,"Competente",AA476=4,"Proficiente",AA476=5,"Master")</f>
        <v>Proficiente</v>
      </c>
      <c r="AC476" s="17">
        <v>3</v>
      </c>
      <c r="AD476" s="17" t="str" cm="1">
        <f t="array" ref="AD476">_xlfn.IFS(AC476=0,"Prenovato",AC476=1,"Novato",AC476=2,"Principiante avanzado",AC476=3,"Competente",AC476=4,"Proficiente",AC476=5,"Master")</f>
        <v>Competente</v>
      </c>
      <c r="AE476" s="17" t="s">
        <v>344</v>
      </c>
    </row>
    <row r="477" spans="1:31" x14ac:dyDescent="0.25">
      <c r="A477" t="s">
        <v>208</v>
      </c>
      <c r="B477" t="s">
        <v>220</v>
      </c>
      <c r="C477" t="s">
        <v>185</v>
      </c>
      <c r="D477" t="s">
        <v>223</v>
      </c>
      <c r="E477" t="s">
        <v>235</v>
      </c>
      <c r="F477" t="s">
        <v>248</v>
      </c>
      <c r="G477" t="s">
        <v>262</v>
      </c>
      <c r="H477" s="4"/>
      <c r="I477" s="1">
        <f t="shared" ca="1" si="32"/>
        <v>1483</v>
      </c>
      <c r="J477" s="1" t="str">
        <f t="shared" ca="1" si="33"/>
        <v>3. Mayor a 6 meses</v>
      </c>
      <c r="K477" t="str">
        <f t="shared" si="34"/>
        <v>NO</v>
      </c>
      <c r="L477" t="s">
        <v>186</v>
      </c>
      <c r="M477" t="s">
        <v>168</v>
      </c>
      <c r="N477" t="s">
        <v>188</v>
      </c>
      <c r="O477" t="s">
        <v>188</v>
      </c>
      <c r="P477" t="str">
        <f t="shared" si="35"/>
        <v>ABEL ALEJANDRO MARTELL RAMIREZBase de datos No-SQLEVALUACION ANTERIOR</v>
      </c>
      <c r="Q477" t="str">
        <f>BASE[[#This Row],[NombresCalificado]]&amp;BASE[[#This Row],[TipoEvaluacion]]</f>
        <v>ABEL ALEJANDRO MARTELL RAMIREZEVALUACION ANTERIOR</v>
      </c>
      <c r="R477">
        <v>3</v>
      </c>
      <c r="S477" t="s">
        <v>5</v>
      </c>
      <c r="T477" t="s">
        <v>21</v>
      </c>
      <c r="U477" s="17">
        <v>3</v>
      </c>
      <c r="V477" s="17" t="str" cm="1">
        <f t="array" ref="V477">_xlfn.IFS(U477=0,"Prenovato",U477=1,"Novato",U477=2,"Principiante avanzado",U477=3,"Competente",U477=4,"Proficiente",U477=5,"Master")</f>
        <v>Competente</v>
      </c>
      <c r="W477" s="17">
        <v>3</v>
      </c>
      <c r="X477" s="17" t="str" cm="1">
        <f t="array" ref="X477">_xlfn.IFS(W477=0,"No evidenciado",W477=1,"Novato",W477=2,"Principiante avanzado",W477=3,"Competente",W477=4,"Proficiente",W477=5,"Master")</f>
        <v>Competente</v>
      </c>
      <c r="Y477" s="17">
        <v>4</v>
      </c>
      <c r="Z477" s="17" t="str" cm="1">
        <f t="array" ref="Z477">_xlfn.IFS(Y477=0,"No evidenciado",Y477=1,"Novato",Y477=2,"Principiante avanzado",Y477=3,"Competente",Y477=4,"Proficiente",Y477=5,"Master")</f>
        <v>Proficiente</v>
      </c>
      <c r="AA477" s="17">
        <v>4</v>
      </c>
      <c r="AB477" s="17" t="str" cm="1">
        <f t="array" ref="AB477">_xlfn.IFS(AA477=0,"No evidenciado",AA477=1,"Novato",AA477=2,"Principiante avanzado",AA477=3,"Competente",AA477=4,"Proficiente",AA477=5,"Master")</f>
        <v>Proficiente</v>
      </c>
      <c r="AC477" s="17">
        <v>3</v>
      </c>
      <c r="AD477" s="17" t="str" cm="1">
        <f t="array" ref="AD477">_xlfn.IFS(AC477=0,"Prenovato",AC477=1,"Novato",AC477=2,"Principiante avanzado",AC477=3,"Competente",AC477=4,"Proficiente",AC477=5,"Master")</f>
        <v>Competente</v>
      </c>
      <c r="AE477" s="17" t="s">
        <v>344</v>
      </c>
    </row>
    <row r="478" spans="1:31" x14ac:dyDescent="0.25">
      <c r="A478" t="s">
        <v>200</v>
      </c>
      <c r="B478" t="s">
        <v>212</v>
      </c>
      <c r="C478" t="s">
        <v>221</v>
      </c>
      <c r="D478" t="s">
        <v>223</v>
      </c>
      <c r="E478" t="s">
        <v>206</v>
      </c>
      <c r="F478" t="s">
        <v>218</v>
      </c>
      <c r="G478" t="s">
        <v>263</v>
      </c>
      <c r="H478" s="4"/>
      <c r="I478" s="1">
        <f t="shared" ca="1" si="32"/>
        <v>1483</v>
      </c>
      <c r="J478" s="1" t="str">
        <f t="shared" ca="1" si="33"/>
        <v>3. Mayor a 6 meses</v>
      </c>
      <c r="K478" t="str">
        <f t="shared" si="34"/>
        <v>NO</v>
      </c>
      <c r="L478" t="s">
        <v>185</v>
      </c>
      <c r="M478" t="s">
        <v>57</v>
      </c>
      <c r="N478" t="s">
        <v>29</v>
      </c>
      <c r="O478" t="s">
        <v>29</v>
      </c>
      <c r="P478" t="str">
        <f t="shared" si="35"/>
        <v>CARLOS JUNIOR CASO CASIMIROProgramaciónEVALUACION ANTERIOR</v>
      </c>
      <c r="Q478" t="str">
        <f>BASE[[#This Row],[NombresCalificado]]&amp;BASE[[#This Row],[TipoEvaluacion]]</f>
        <v>CARLOS JUNIOR CASO CASIMIROEVALUACION ANTERIOR</v>
      </c>
      <c r="R478">
        <v>3</v>
      </c>
      <c r="S478" t="s">
        <v>5</v>
      </c>
      <c r="T478" t="s">
        <v>21</v>
      </c>
      <c r="U478" s="17">
        <v>3</v>
      </c>
      <c r="V478" s="17" t="str" cm="1">
        <f t="array" ref="V478">_xlfn.IFS(U478=0,"Prenovato",U478=1,"Novato",U478=2,"Principiante avanzado",U478=3,"Competente",U478=4,"Proficiente",U478=5,"Master")</f>
        <v>Competente</v>
      </c>
      <c r="W478" s="17">
        <v>2</v>
      </c>
      <c r="X478" s="17" t="str" cm="1">
        <f t="array" ref="X478">_xlfn.IFS(W478=0,"No evidenciado",W478=1,"Novato",W478=2,"Principiante avanzado",W478=3,"Competente",W478=4,"Proficiente",W478=5,"Master")</f>
        <v>Principiante avanzado</v>
      </c>
      <c r="Y478" s="17">
        <v>2</v>
      </c>
      <c r="Z478" s="17" t="str" cm="1">
        <f t="array" ref="Z478">_xlfn.IFS(Y478=0,"No evidenciado",Y478=1,"Novato",Y478=2,"Principiante avanzado",Y478=3,"Competente",Y478=4,"Proficiente",Y478=5,"Master")</f>
        <v>Principiante avanzado</v>
      </c>
      <c r="AA478" s="17">
        <v>3</v>
      </c>
      <c r="AB478" s="17" t="str" cm="1">
        <f t="array" ref="AB478">_xlfn.IFS(AA478=0,"No evidenciado",AA478=1,"Novato",AA478=2,"Principiante avanzado",AA478=3,"Competente",AA478=4,"Proficiente",AA478=5,"Master")</f>
        <v>Competente</v>
      </c>
      <c r="AC478" s="17">
        <v>2</v>
      </c>
      <c r="AD478" s="17" t="str" cm="1">
        <f t="array" ref="AD478">_xlfn.IFS(AC478=0,"Prenovato",AC478=1,"Novato",AC478=2,"Principiante avanzado",AC478=3,"Competente",AC478=4,"Proficiente",AC478=5,"Master")</f>
        <v>Principiante avanzado</v>
      </c>
      <c r="AE478" s="17" t="s">
        <v>344</v>
      </c>
    </row>
    <row r="479" spans="1:31" x14ac:dyDescent="0.25">
      <c r="A479" t="s">
        <v>200</v>
      </c>
      <c r="B479" t="s">
        <v>212</v>
      </c>
      <c r="C479" t="s">
        <v>221</v>
      </c>
      <c r="D479" t="s">
        <v>223</v>
      </c>
      <c r="E479" t="s">
        <v>206</v>
      </c>
      <c r="F479" t="s">
        <v>218</v>
      </c>
      <c r="G479" t="s">
        <v>263</v>
      </c>
      <c r="H479" s="4"/>
      <c r="I479" s="1">
        <f t="shared" ca="1" si="32"/>
        <v>1483</v>
      </c>
      <c r="J479" s="1" t="str">
        <f t="shared" ca="1" si="33"/>
        <v>3. Mayor a 6 meses</v>
      </c>
      <c r="K479" t="str">
        <f t="shared" si="34"/>
        <v>NO</v>
      </c>
      <c r="L479" t="s">
        <v>185</v>
      </c>
      <c r="M479" t="s">
        <v>265</v>
      </c>
      <c r="N479" t="s">
        <v>29</v>
      </c>
      <c r="O479" t="s">
        <v>29</v>
      </c>
      <c r="P479" t="str">
        <f t="shared" si="35"/>
        <v>CARLOS JUNIOR CASO CASIMIROJavaEVALUACION ANTERIOR</v>
      </c>
      <c r="Q479" t="str">
        <f>BASE[[#This Row],[NombresCalificado]]&amp;BASE[[#This Row],[TipoEvaluacion]]</f>
        <v>CARLOS JUNIOR CASO CASIMIROEVALUACION ANTERIOR</v>
      </c>
      <c r="R479">
        <v>3</v>
      </c>
      <c r="S479" t="s">
        <v>5</v>
      </c>
      <c r="T479" t="s">
        <v>21</v>
      </c>
      <c r="U479" s="17">
        <v>3</v>
      </c>
      <c r="V479" s="17" t="str" cm="1">
        <f t="array" ref="V479">_xlfn.IFS(U479=0,"Prenovato",U479=1,"Novato",U479=2,"Principiante avanzado",U479=3,"Competente",U479=4,"Proficiente",U479=5,"Master")</f>
        <v>Competente</v>
      </c>
      <c r="W479" s="17">
        <v>2</v>
      </c>
      <c r="X479" s="17" t="str" cm="1">
        <f t="array" ref="X479">_xlfn.IFS(W479=0,"No evidenciado",W479=1,"Novato",W479=2,"Principiante avanzado",W479=3,"Competente",W479=4,"Proficiente",W479=5,"Master")</f>
        <v>Principiante avanzado</v>
      </c>
      <c r="Y479" s="17">
        <v>2</v>
      </c>
      <c r="Z479" s="17" t="str" cm="1">
        <f t="array" ref="Z479">_xlfn.IFS(Y479=0,"No evidenciado",Y479=1,"Novato",Y479=2,"Principiante avanzado",Y479=3,"Competente",Y479=4,"Proficiente",Y479=5,"Master")</f>
        <v>Principiante avanzado</v>
      </c>
      <c r="AA479" s="17">
        <v>3</v>
      </c>
      <c r="AB479" s="17" t="str" cm="1">
        <f t="array" ref="AB479">_xlfn.IFS(AA479=0,"No evidenciado",AA479=1,"Novato",AA479=2,"Principiante avanzado",AA479=3,"Competente",AA479=4,"Proficiente",AA479=5,"Master")</f>
        <v>Competente</v>
      </c>
      <c r="AC479" s="17">
        <v>2</v>
      </c>
      <c r="AD479" s="17" t="str" cm="1">
        <f t="array" ref="AD479">_xlfn.IFS(AC479=0,"Prenovato",AC479=1,"Novato",AC479=2,"Principiante avanzado",AC479=3,"Competente",AC479=4,"Proficiente",AC479=5,"Master")</f>
        <v>Principiante avanzado</v>
      </c>
      <c r="AE479" s="17" t="s">
        <v>344</v>
      </c>
    </row>
    <row r="480" spans="1:31" x14ac:dyDescent="0.25">
      <c r="A480" t="s">
        <v>200</v>
      </c>
      <c r="B480" t="s">
        <v>212</v>
      </c>
      <c r="C480" t="s">
        <v>221</v>
      </c>
      <c r="D480" t="s">
        <v>223</v>
      </c>
      <c r="E480" t="s">
        <v>206</v>
      </c>
      <c r="F480" t="s">
        <v>218</v>
      </c>
      <c r="G480" t="s">
        <v>263</v>
      </c>
      <c r="H480" s="4"/>
      <c r="I480" s="1">
        <f t="shared" ca="1" si="32"/>
        <v>1483</v>
      </c>
      <c r="J480" s="1" t="str">
        <f t="shared" ca="1" si="33"/>
        <v>3. Mayor a 6 meses</v>
      </c>
      <c r="K480" t="str">
        <f t="shared" si="34"/>
        <v>NO</v>
      </c>
      <c r="L480" t="s">
        <v>185</v>
      </c>
      <c r="M480" t="s">
        <v>191</v>
      </c>
      <c r="N480" t="s">
        <v>187</v>
      </c>
      <c r="O480" t="s">
        <v>188</v>
      </c>
      <c r="P480" t="str">
        <f t="shared" si="35"/>
        <v>CARLOS JUNIOR CASO CASIMIROSeguridadEVALUACION ANTERIOR</v>
      </c>
      <c r="Q480" t="str">
        <f>BASE[[#This Row],[NombresCalificado]]&amp;BASE[[#This Row],[TipoEvaluacion]]</f>
        <v>CARLOS JUNIOR CASO CASIMIROEVALUACION ANTERIOR</v>
      </c>
      <c r="R480">
        <v>3</v>
      </c>
      <c r="S480" t="s">
        <v>5</v>
      </c>
      <c r="T480" t="s">
        <v>21</v>
      </c>
      <c r="U480" s="17">
        <v>3</v>
      </c>
      <c r="V480" s="17" t="str" cm="1">
        <f t="array" ref="V480">_xlfn.IFS(U480=0,"Prenovato",U480=1,"Novato",U480=2,"Principiante avanzado",U480=3,"Competente",U480=4,"Proficiente",U480=5,"Master")</f>
        <v>Competente</v>
      </c>
      <c r="W480" s="17">
        <v>2</v>
      </c>
      <c r="X480" s="17" t="str" cm="1">
        <f t="array" ref="X480">_xlfn.IFS(W480=0,"No evidenciado",W480=1,"Novato",W480=2,"Principiante avanzado",W480=3,"Competente",W480=4,"Proficiente",W480=5,"Master")</f>
        <v>Principiante avanzado</v>
      </c>
      <c r="Y480" s="17">
        <v>2</v>
      </c>
      <c r="Z480" s="17" t="str" cm="1">
        <f t="array" ref="Z480">_xlfn.IFS(Y480=0,"No evidenciado",Y480=1,"Novato",Y480=2,"Principiante avanzado",Y480=3,"Competente",Y480=4,"Proficiente",Y480=5,"Master")</f>
        <v>Principiante avanzado</v>
      </c>
      <c r="AA480" s="17">
        <v>3</v>
      </c>
      <c r="AB480" s="17" t="str" cm="1">
        <f t="array" ref="AB480">_xlfn.IFS(AA480=0,"No evidenciado",AA480=1,"Novato",AA480=2,"Principiante avanzado",AA480=3,"Competente",AA480=4,"Proficiente",AA480=5,"Master")</f>
        <v>Competente</v>
      </c>
      <c r="AC480" s="17">
        <v>2</v>
      </c>
      <c r="AD480" s="17" t="str" cm="1">
        <f t="array" ref="AD480">_xlfn.IFS(AC480=0,"Prenovato",AC480=1,"Novato",AC480=2,"Principiante avanzado",AC480=3,"Competente",AC480=4,"Proficiente",AC480=5,"Master")</f>
        <v>Principiante avanzado</v>
      </c>
      <c r="AE480" s="17" t="s">
        <v>344</v>
      </c>
    </row>
    <row r="481" spans="1:31" x14ac:dyDescent="0.25">
      <c r="A481" t="s">
        <v>200</v>
      </c>
      <c r="B481" t="s">
        <v>212</v>
      </c>
      <c r="C481" t="s">
        <v>221</v>
      </c>
      <c r="D481" t="s">
        <v>223</v>
      </c>
      <c r="E481" t="s">
        <v>206</v>
      </c>
      <c r="F481" t="s">
        <v>218</v>
      </c>
      <c r="G481" t="s">
        <v>263</v>
      </c>
      <c r="H481" s="4"/>
      <c r="I481" s="1">
        <f t="shared" ca="1" si="32"/>
        <v>1483</v>
      </c>
      <c r="J481" s="1" t="str">
        <f t="shared" ca="1" si="33"/>
        <v>3. Mayor a 6 meses</v>
      </c>
      <c r="K481" t="str">
        <f t="shared" si="34"/>
        <v>NO</v>
      </c>
      <c r="L481" t="s">
        <v>185</v>
      </c>
      <c r="M481" t="s">
        <v>192</v>
      </c>
      <c r="N481" t="s">
        <v>187</v>
      </c>
      <c r="O481" t="s">
        <v>188</v>
      </c>
      <c r="P481" t="str">
        <f t="shared" si="35"/>
        <v>CARLOS JUNIOR CASO CASIMIROSREEVALUACION ANTERIOR</v>
      </c>
      <c r="Q481" t="str">
        <f>BASE[[#This Row],[NombresCalificado]]&amp;BASE[[#This Row],[TipoEvaluacion]]</f>
        <v>CARLOS JUNIOR CASO CASIMIROEVALUACION ANTERIOR</v>
      </c>
      <c r="R481">
        <v>2</v>
      </c>
      <c r="S481" t="s">
        <v>4</v>
      </c>
      <c r="T481" t="s">
        <v>21</v>
      </c>
      <c r="U481" s="17">
        <v>3</v>
      </c>
      <c r="V481" s="17" t="str" cm="1">
        <f t="array" ref="V481">_xlfn.IFS(U481=0,"Prenovato",U481=1,"Novato",U481=2,"Principiante avanzado",U481=3,"Competente",U481=4,"Proficiente",U481=5,"Master")</f>
        <v>Competente</v>
      </c>
      <c r="W481" s="17">
        <v>2</v>
      </c>
      <c r="X481" s="17" t="str" cm="1">
        <f t="array" ref="X481">_xlfn.IFS(W481=0,"No evidenciado",W481=1,"Novato",W481=2,"Principiante avanzado",W481=3,"Competente",W481=4,"Proficiente",W481=5,"Master")</f>
        <v>Principiante avanzado</v>
      </c>
      <c r="Y481" s="17">
        <v>2</v>
      </c>
      <c r="Z481" s="17" t="str" cm="1">
        <f t="array" ref="Z481">_xlfn.IFS(Y481=0,"No evidenciado",Y481=1,"Novato",Y481=2,"Principiante avanzado",Y481=3,"Competente",Y481=4,"Proficiente",Y481=5,"Master")</f>
        <v>Principiante avanzado</v>
      </c>
      <c r="AA481" s="17">
        <v>3</v>
      </c>
      <c r="AB481" s="17" t="str" cm="1">
        <f t="array" ref="AB481">_xlfn.IFS(AA481=0,"No evidenciado",AA481=1,"Novato",AA481=2,"Principiante avanzado",AA481=3,"Competente",AA481=4,"Proficiente",AA481=5,"Master")</f>
        <v>Competente</v>
      </c>
      <c r="AC481" s="17">
        <v>2</v>
      </c>
      <c r="AD481" s="17" t="str" cm="1">
        <f t="array" ref="AD481">_xlfn.IFS(AC481=0,"Prenovato",AC481=1,"Novato",AC481=2,"Principiante avanzado",AC481=3,"Competente",AC481=4,"Proficiente",AC481=5,"Master")</f>
        <v>Principiante avanzado</v>
      </c>
      <c r="AE481" s="17" t="s">
        <v>344</v>
      </c>
    </row>
    <row r="482" spans="1:31" x14ac:dyDescent="0.25">
      <c r="A482" t="s">
        <v>200</v>
      </c>
      <c r="B482" t="s">
        <v>212</v>
      </c>
      <c r="C482" t="s">
        <v>221</v>
      </c>
      <c r="D482" t="s">
        <v>223</v>
      </c>
      <c r="E482" t="s">
        <v>206</v>
      </c>
      <c r="F482" t="s">
        <v>218</v>
      </c>
      <c r="G482" t="s">
        <v>263</v>
      </c>
      <c r="H482" s="4"/>
      <c r="I482" s="1">
        <f t="shared" ca="1" si="32"/>
        <v>1483</v>
      </c>
      <c r="J482" s="1" t="str">
        <f t="shared" ca="1" si="33"/>
        <v>3. Mayor a 6 meses</v>
      </c>
      <c r="K482" t="str">
        <f t="shared" si="34"/>
        <v>NO</v>
      </c>
      <c r="L482" t="s">
        <v>185</v>
      </c>
      <c r="M482" t="s">
        <v>267</v>
      </c>
      <c r="N482" t="s">
        <v>188</v>
      </c>
      <c r="O482" t="s">
        <v>188</v>
      </c>
      <c r="P482" t="str">
        <f t="shared" si="35"/>
        <v>CARLOS JUNIOR CASO CASIMIROSistemas operativos y redesEVALUACION ANTERIOR</v>
      </c>
      <c r="Q482" t="str">
        <f>BASE[[#This Row],[NombresCalificado]]&amp;BASE[[#This Row],[TipoEvaluacion]]</f>
        <v>CARLOS JUNIOR CASO CASIMIROEVALUACION ANTERIOR</v>
      </c>
      <c r="R482">
        <v>3</v>
      </c>
      <c r="S482" t="s">
        <v>5</v>
      </c>
      <c r="T482" t="s">
        <v>21</v>
      </c>
      <c r="U482" s="17">
        <v>3</v>
      </c>
      <c r="V482" s="17" t="str" cm="1">
        <f t="array" ref="V482">_xlfn.IFS(U482=0,"Prenovato",U482=1,"Novato",U482=2,"Principiante avanzado",U482=3,"Competente",U482=4,"Proficiente",U482=5,"Master")</f>
        <v>Competente</v>
      </c>
      <c r="W482" s="17">
        <v>2</v>
      </c>
      <c r="X482" s="17" t="str" cm="1">
        <f t="array" ref="X482">_xlfn.IFS(W482=0,"No evidenciado",W482=1,"Novato",W482=2,"Principiante avanzado",W482=3,"Competente",W482=4,"Proficiente",W482=5,"Master")</f>
        <v>Principiante avanzado</v>
      </c>
      <c r="Y482" s="17">
        <v>2</v>
      </c>
      <c r="Z482" s="17" t="str" cm="1">
        <f t="array" ref="Z482">_xlfn.IFS(Y482=0,"No evidenciado",Y482=1,"Novato",Y482=2,"Principiante avanzado",Y482=3,"Competente",Y482=4,"Proficiente",Y482=5,"Master")</f>
        <v>Principiante avanzado</v>
      </c>
      <c r="AA482" s="17">
        <v>3</v>
      </c>
      <c r="AB482" s="17" t="str" cm="1">
        <f t="array" ref="AB482">_xlfn.IFS(AA482=0,"No evidenciado",AA482=1,"Novato",AA482=2,"Principiante avanzado",AA482=3,"Competente",AA482=4,"Proficiente",AA482=5,"Master")</f>
        <v>Competente</v>
      </c>
      <c r="AC482" s="17">
        <v>2</v>
      </c>
      <c r="AD482" s="17" t="str" cm="1">
        <f t="array" ref="AD482">_xlfn.IFS(AC482=0,"Prenovato",AC482=1,"Novato",AC482=2,"Principiante avanzado",AC482=3,"Competente",AC482=4,"Proficiente",AC482=5,"Master")</f>
        <v>Principiante avanzado</v>
      </c>
      <c r="AE482" s="17" t="s">
        <v>344</v>
      </c>
    </row>
    <row r="483" spans="1:31" x14ac:dyDescent="0.25">
      <c r="A483" t="s">
        <v>200</v>
      </c>
      <c r="B483" t="s">
        <v>212</v>
      </c>
      <c r="C483" t="s">
        <v>221</v>
      </c>
      <c r="D483" t="s">
        <v>223</v>
      </c>
      <c r="E483" t="s">
        <v>206</v>
      </c>
      <c r="F483" t="s">
        <v>218</v>
      </c>
      <c r="G483" t="s">
        <v>263</v>
      </c>
      <c r="H483" s="4"/>
      <c r="I483" s="1">
        <f t="shared" ca="1" si="32"/>
        <v>1483</v>
      </c>
      <c r="J483" s="1" t="str">
        <f t="shared" ca="1" si="33"/>
        <v>3. Mayor a 6 meses</v>
      </c>
      <c r="K483" t="str">
        <f t="shared" si="34"/>
        <v>NO</v>
      </c>
      <c r="L483" t="s">
        <v>185</v>
      </c>
      <c r="M483" t="s">
        <v>193</v>
      </c>
      <c r="N483" t="s">
        <v>29</v>
      </c>
      <c r="O483" t="s">
        <v>29</v>
      </c>
      <c r="P483" t="str">
        <f t="shared" si="35"/>
        <v>CARLOS JUNIOR CASO CASIMIROPruebas para desarrolladoresEVALUACION ANTERIOR</v>
      </c>
      <c r="Q483" t="str">
        <f>BASE[[#This Row],[NombresCalificado]]&amp;BASE[[#This Row],[TipoEvaluacion]]</f>
        <v>CARLOS JUNIOR CASO CASIMIROEVALUACION ANTERIOR</v>
      </c>
      <c r="R483">
        <v>3</v>
      </c>
      <c r="S483" t="s">
        <v>5</v>
      </c>
      <c r="T483" t="s">
        <v>21</v>
      </c>
      <c r="U483" s="17">
        <v>3</v>
      </c>
      <c r="V483" s="17" t="str" cm="1">
        <f t="array" ref="V483">_xlfn.IFS(U483=0,"Prenovato",U483=1,"Novato",U483=2,"Principiante avanzado",U483=3,"Competente",U483=4,"Proficiente",U483=5,"Master")</f>
        <v>Competente</v>
      </c>
      <c r="W483" s="17">
        <v>2</v>
      </c>
      <c r="X483" s="17" t="str" cm="1">
        <f t="array" ref="X483">_xlfn.IFS(W483=0,"No evidenciado",W483=1,"Novato",W483=2,"Principiante avanzado",W483=3,"Competente",W483=4,"Proficiente",W483=5,"Master")</f>
        <v>Principiante avanzado</v>
      </c>
      <c r="Y483" s="17">
        <v>2</v>
      </c>
      <c r="Z483" s="17" t="str" cm="1">
        <f t="array" ref="Z483">_xlfn.IFS(Y483=0,"No evidenciado",Y483=1,"Novato",Y483=2,"Principiante avanzado",Y483=3,"Competente",Y483=4,"Proficiente",Y483=5,"Master")</f>
        <v>Principiante avanzado</v>
      </c>
      <c r="AA483" s="17">
        <v>3</v>
      </c>
      <c r="AB483" s="17" t="str" cm="1">
        <f t="array" ref="AB483">_xlfn.IFS(AA483=0,"No evidenciado",AA483=1,"Novato",AA483=2,"Principiante avanzado",AA483=3,"Competente",AA483=4,"Proficiente",AA483=5,"Master")</f>
        <v>Competente</v>
      </c>
      <c r="AC483" s="17">
        <v>2</v>
      </c>
      <c r="AD483" s="17" t="str" cm="1">
        <f t="array" ref="AD483">_xlfn.IFS(AC483=0,"Prenovato",AC483=1,"Novato",AC483=2,"Principiante avanzado",AC483=3,"Competente",AC483=4,"Proficiente",AC483=5,"Master")</f>
        <v>Principiante avanzado</v>
      </c>
      <c r="AE483" s="17" t="s">
        <v>344</v>
      </c>
    </row>
    <row r="484" spans="1:31" x14ac:dyDescent="0.25">
      <c r="A484" t="s">
        <v>200</v>
      </c>
      <c r="B484" t="s">
        <v>212</v>
      </c>
      <c r="C484" t="s">
        <v>221</v>
      </c>
      <c r="D484" t="s">
        <v>223</v>
      </c>
      <c r="E484" t="s">
        <v>206</v>
      </c>
      <c r="F484" t="s">
        <v>218</v>
      </c>
      <c r="G484" t="s">
        <v>263</v>
      </c>
      <c r="H484" s="4"/>
      <c r="I484" s="1">
        <f t="shared" ca="1" si="32"/>
        <v>1483</v>
      </c>
      <c r="J484" s="1" t="str">
        <f t="shared" ca="1" si="33"/>
        <v>3. Mayor a 6 meses</v>
      </c>
      <c r="K484" t="str">
        <f t="shared" si="34"/>
        <v>NO</v>
      </c>
      <c r="L484" t="s">
        <v>185</v>
      </c>
      <c r="M484" t="s">
        <v>268</v>
      </c>
      <c r="N484" t="s">
        <v>188</v>
      </c>
      <c r="O484" t="s">
        <v>188</v>
      </c>
      <c r="P484" t="str">
        <f t="shared" si="35"/>
        <v>CARLOS JUNIOR CASO CASIMIROGobernanza de TIEVALUACION ANTERIOR</v>
      </c>
      <c r="Q484" t="str">
        <f>BASE[[#This Row],[NombresCalificado]]&amp;BASE[[#This Row],[TipoEvaluacion]]</f>
        <v>CARLOS JUNIOR CASO CASIMIROEVALUACION ANTERIOR</v>
      </c>
      <c r="R484">
        <v>1</v>
      </c>
      <c r="S484" t="s">
        <v>6</v>
      </c>
      <c r="T484" t="s">
        <v>21</v>
      </c>
      <c r="U484" s="17">
        <v>3</v>
      </c>
      <c r="V484" s="17" t="str" cm="1">
        <f t="array" ref="V484">_xlfn.IFS(U484=0,"Prenovato",U484=1,"Novato",U484=2,"Principiante avanzado",U484=3,"Competente",U484=4,"Proficiente",U484=5,"Master")</f>
        <v>Competente</v>
      </c>
      <c r="W484" s="17">
        <v>2</v>
      </c>
      <c r="X484" s="17" t="str" cm="1">
        <f t="array" ref="X484">_xlfn.IFS(W484=0,"No evidenciado",W484=1,"Novato",W484=2,"Principiante avanzado",W484=3,"Competente",W484=4,"Proficiente",W484=5,"Master")</f>
        <v>Principiante avanzado</v>
      </c>
      <c r="Y484" s="17">
        <v>2</v>
      </c>
      <c r="Z484" s="17" t="str" cm="1">
        <f t="array" ref="Z484">_xlfn.IFS(Y484=0,"No evidenciado",Y484=1,"Novato",Y484=2,"Principiante avanzado",Y484=3,"Competente",Y484=4,"Proficiente",Y484=5,"Master")</f>
        <v>Principiante avanzado</v>
      </c>
      <c r="AA484" s="17">
        <v>3</v>
      </c>
      <c r="AB484" s="17" t="str" cm="1">
        <f t="array" ref="AB484">_xlfn.IFS(AA484=0,"No evidenciado",AA484=1,"Novato",AA484=2,"Principiante avanzado",AA484=3,"Competente",AA484=4,"Proficiente",AA484=5,"Master")</f>
        <v>Competente</v>
      </c>
      <c r="AC484" s="17">
        <v>2</v>
      </c>
      <c r="AD484" s="17" t="str" cm="1">
        <f t="array" ref="AD484">_xlfn.IFS(AC484=0,"Prenovato",AC484=1,"Novato",AC484=2,"Principiante avanzado",AC484=3,"Competente",AC484=4,"Proficiente",AC484=5,"Master")</f>
        <v>Principiante avanzado</v>
      </c>
      <c r="AE484" s="17" t="s">
        <v>344</v>
      </c>
    </row>
    <row r="485" spans="1:31" x14ac:dyDescent="0.25">
      <c r="A485" t="s">
        <v>200</v>
      </c>
      <c r="B485" t="s">
        <v>212</v>
      </c>
      <c r="C485" t="s">
        <v>221</v>
      </c>
      <c r="D485" t="s">
        <v>223</v>
      </c>
      <c r="E485" t="s">
        <v>206</v>
      </c>
      <c r="F485" t="s">
        <v>218</v>
      </c>
      <c r="G485" t="s">
        <v>263</v>
      </c>
      <c r="H485" s="4"/>
      <c r="I485" s="1">
        <f t="shared" ca="1" si="32"/>
        <v>1483</v>
      </c>
      <c r="J485" s="1" t="str">
        <f t="shared" ca="1" si="33"/>
        <v>3. Mayor a 6 meses</v>
      </c>
      <c r="K485" t="str">
        <f t="shared" si="34"/>
        <v>NO</v>
      </c>
      <c r="L485" t="s">
        <v>185</v>
      </c>
      <c r="M485" t="s">
        <v>269</v>
      </c>
      <c r="N485" t="s">
        <v>188</v>
      </c>
      <c r="O485" t="s">
        <v>188</v>
      </c>
      <c r="P485" t="str">
        <f t="shared" si="35"/>
        <v>CARLOS JUNIOR CASO CASIMIROWarehouseEVALUACION ANTERIOR</v>
      </c>
      <c r="Q485" t="str">
        <f>BASE[[#This Row],[NombresCalificado]]&amp;BASE[[#This Row],[TipoEvaluacion]]</f>
        <v>CARLOS JUNIOR CASO CASIMIROEVALUACION ANTERIOR</v>
      </c>
      <c r="R485">
        <v>2</v>
      </c>
      <c r="S485" t="s">
        <v>4</v>
      </c>
      <c r="T485" t="s">
        <v>21</v>
      </c>
      <c r="U485" s="17">
        <v>3</v>
      </c>
      <c r="V485" s="17" t="str" cm="1">
        <f t="array" ref="V485">_xlfn.IFS(U485=0,"Prenovato",U485=1,"Novato",U485=2,"Principiante avanzado",U485=3,"Competente",U485=4,"Proficiente",U485=5,"Master")</f>
        <v>Competente</v>
      </c>
      <c r="W485" s="17">
        <v>2</v>
      </c>
      <c r="X485" s="17" t="str" cm="1">
        <f t="array" ref="X485">_xlfn.IFS(W485=0,"No evidenciado",W485=1,"Novato",W485=2,"Principiante avanzado",W485=3,"Competente",W485=4,"Proficiente",W485=5,"Master")</f>
        <v>Principiante avanzado</v>
      </c>
      <c r="Y485" s="17">
        <v>2</v>
      </c>
      <c r="Z485" s="17" t="str" cm="1">
        <f t="array" ref="Z485">_xlfn.IFS(Y485=0,"No evidenciado",Y485=1,"Novato",Y485=2,"Principiante avanzado",Y485=3,"Competente",Y485=4,"Proficiente",Y485=5,"Master")</f>
        <v>Principiante avanzado</v>
      </c>
      <c r="AA485" s="17">
        <v>3</v>
      </c>
      <c r="AB485" s="17" t="str" cm="1">
        <f t="array" ref="AB485">_xlfn.IFS(AA485=0,"No evidenciado",AA485=1,"Novato",AA485=2,"Principiante avanzado",AA485=3,"Competente",AA485=4,"Proficiente",AA485=5,"Master")</f>
        <v>Competente</v>
      </c>
      <c r="AC485" s="17">
        <v>2</v>
      </c>
      <c r="AD485" s="17" t="str" cm="1">
        <f t="array" ref="AD485">_xlfn.IFS(AC485=0,"Prenovato",AC485=1,"Novato",AC485=2,"Principiante avanzado",AC485=3,"Competente",AC485=4,"Proficiente",AC485=5,"Master")</f>
        <v>Principiante avanzado</v>
      </c>
      <c r="AE485" s="17" t="s">
        <v>344</v>
      </c>
    </row>
    <row r="486" spans="1:31" x14ac:dyDescent="0.25">
      <c r="A486" t="s">
        <v>200</v>
      </c>
      <c r="B486" t="s">
        <v>212</v>
      </c>
      <c r="C486" t="s">
        <v>221</v>
      </c>
      <c r="D486" t="s">
        <v>223</v>
      </c>
      <c r="E486" t="s">
        <v>206</v>
      </c>
      <c r="F486" t="s">
        <v>218</v>
      </c>
      <c r="G486" t="s">
        <v>263</v>
      </c>
      <c r="H486" s="4"/>
      <c r="I486" s="1">
        <f t="shared" ca="1" si="32"/>
        <v>1483</v>
      </c>
      <c r="J486" s="1" t="str">
        <f t="shared" ca="1" si="33"/>
        <v>3. Mayor a 6 meses</v>
      </c>
      <c r="K486" t="str">
        <f t="shared" si="34"/>
        <v>NO</v>
      </c>
      <c r="L486" t="s">
        <v>185</v>
      </c>
      <c r="M486" t="s">
        <v>168</v>
      </c>
      <c r="N486" t="s">
        <v>188</v>
      </c>
      <c r="O486" t="s">
        <v>188</v>
      </c>
      <c r="P486" t="str">
        <f t="shared" si="35"/>
        <v>CARLOS JUNIOR CASO CASIMIROBase de datos No-SQLEVALUACION ANTERIOR</v>
      </c>
      <c r="Q486" t="str">
        <f>BASE[[#This Row],[NombresCalificado]]&amp;BASE[[#This Row],[TipoEvaluacion]]</f>
        <v>CARLOS JUNIOR CASO CASIMIROEVALUACION ANTERIOR</v>
      </c>
      <c r="R486">
        <v>3</v>
      </c>
      <c r="S486" t="s">
        <v>5</v>
      </c>
      <c r="T486" t="s">
        <v>21</v>
      </c>
      <c r="U486" s="17">
        <v>3</v>
      </c>
      <c r="V486" s="17" t="str" cm="1">
        <f t="array" ref="V486">_xlfn.IFS(U486=0,"Prenovato",U486=1,"Novato",U486=2,"Principiante avanzado",U486=3,"Competente",U486=4,"Proficiente",U486=5,"Master")</f>
        <v>Competente</v>
      </c>
      <c r="W486" s="17">
        <v>2</v>
      </c>
      <c r="X486" s="17" t="str" cm="1">
        <f t="array" ref="X486">_xlfn.IFS(W486=0,"No evidenciado",W486=1,"Novato",W486=2,"Principiante avanzado",W486=3,"Competente",W486=4,"Proficiente",W486=5,"Master")</f>
        <v>Principiante avanzado</v>
      </c>
      <c r="Y486" s="17">
        <v>2</v>
      </c>
      <c r="Z486" s="17" t="str" cm="1">
        <f t="array" ref="Z486">_xlfn.IFS(Y486=0,"No evidenciado",Y486=1,"Novato",Y486=2,"Principiante avanzado",Y486=3,"Competente",Y486=4,"Proficiente",Y486=5,"Master")</f>
        <v>Principiante avanzado</v>
      </c>
      <c r="AA486" s="17">
        <v>3</v>
      </c>
      <c r="AB486" s="17" t="str" cm="1">
        <f t="array" ref="AB486">_xlfn.IFS(AA486=0,"No evidenciado",AA486=1,"Novato",AA486=2,"Principiante avanzado",AA486=3,"Competente",AA486=4,"Proficiente",AA486=5,"Master")</f>
        <v>Competente</v>
      </c>
      <c r="AC486" s="17">
        <v>2</v>
      </c>
      <c r="AD486" s="17" t="str" cm="1">
        <f t="array" ref="AD486">_xlfn.IFS(AC486=0,"Prenovato",AC486=1,"Novato",AC486=2,"Principiante avanzado",AC486=3,"Competente",AC486=4,"Proficiente",AC486=5,"Master")</f>
        <v>Principiante avanzado</v>
      </c>
      <c r="AE486" s="17" t="s">
        <v>344</v>
      </c>
    </row>
    <row r="487" spans="1:31" x14ac:dyDescent="0.25">
      <c r="A487" t="s">
        <v>200</v>
      </c>
      <c r="B487" t="s">
        <v>212</v>
      </c>
      <c r="C487" t="s">
        <v>221</v>
      </c>
      <c r="D487" t="s">
        <v>223</v>
      </c>
      <c r="E487" t="s">
        <v>206</v>
      </c>
      <c r="F487" t="s">
        <v>218</v>
      </c>
      <c r="G487" t="s">
        <v>263</v>
      </c>
      <c r="H487" s="4"/>
      <c r="I487" s="1">
        <f t="shared" ca="1" si="32"/>
        <v>1483</v>
      </c>
      <c r="J487" s="1" t="str">
        <f t="shared" ca="1" si="33"/>
        <v>3. Mayor a 6 meses</v>
      </c>
      <c r="K487" t="str">
        <f t="shared" si="34"/>
        <v>NO</v>
      </c>
      <c r="L487" t="s">
        <v>185</v>
      </c>
      <c r="M487" t="s">
        <v>169</v>
      </c>
      <c r="N487" t="s">
        <v>187</v>
      </c>
      <c r="O487" t="s">
        <v>188</v>
      </c>
      <c r="P487" t="str">
        <f t="shared" si="35"/>
        <v>CARLOS JUNIOR CASO CASIMIROCI-CDEVALUACION ANTERIOR</v>
      </c>
      <c r="Q487" t="str">
        <f>BASE[[#This Row],[NombresCalificado]]&amp;BASE[[#This Row],[TipoEvaluacion]]</f>
        <v>CARLOS JUNIOR CASO CASIMIROEVALUACION ANTERIOR</v>
      </c>
      <c r="R487">
        <v>3</v>
      </c>
      <c r="S487" t="s">
        <v>5</v>
      </c>
      <c r="T487" t="s">
        <v>21</v>
      </c>
      <c r="U487" s="17">
        <v>3</v>
      </c>
      <c r="V487" s="17" t="str" cm="1">
        <f t="array" ref="V487">_xlfn.IFS(U487=0,"Prenovato",U487=1,"Novato",U487=2,"Principiante avanzado",U487=3,"Competente",U487=4,"Proficiente",U487=5,"Master")</f>
        <v>Competente</v>
      </c>
      <c r="W487" s="17">
        <v>2</v>
      </c>
      <c r="X487" s="17" t="str" cm="1">
        <f t="array" ref="X487">_xlfn.IFS(W487=0,"No evidenciado",W487=1,"Novato",W487=2,"Principiante avanzado",W487=3,"Competente",W487=4,"Proficiente",W487=5,"Master")</f>
        <v>Principiante avanzado</v>
      </c>
      <c r="Y487" s="17">
        <v>2</v>
      </c>
      <c r="Z487" s="17" t="str" cm="1">
        <f t="array" ref="Z487">_xlfn.IFS(Y487=0,"No evidenciado",Y487=1,"Novato",Y487=2,"Principiante avanzado",Y487=3,"Competente",Y487=4,"Proficiente",Y487=5,"Master")</f>
        <v>Principiante avanzado</v>
      </c>
      <c r="AA487" s="17">
        <v>3</v>
      </c>
      <c r="AB487" s="17" t="str" cm="1">
        <f t="array" ref="AB487">_xlfn.IFS(AA487=0,"No evidenciado",AA487=1,"Novato",AA487=2,"Principiante avanzado",AA487=3,"Competente",AA487=4,"Proficiente",AA487=5,"Master")</f>
        <v>Competente</v>
      </c>
      <c r="AC487" s="17">
        <v>2</v>
      </c>
      <c r="AD487" s="17" t="str" cm="1">
        <f t="array" ref="AD487">_xlfn.IFS(AC487=0,"Prenovato",AC487=1,"Novato",AC487=2,"Principiante avanzado",AC487=3,"Competente",AC487=4,"Proficiente",AC487=5,"Master")</f>
        <v>Principiante avanzado</v>
      </c>
      <c r="AE487" s="17" t="s">
        <v>344</v>
      </c>
    </row>
    <row r="488" spans="1:31" x14ac:dyDescent="0.25">
      <c r="A488" t="s">
        <v>200</v>
      </c>
      <c r="B488" t="s">
        <v>212</v>
      </c>
      <c r="C488" t="s">
        <v>221</v>
      </c>
      <c r="D488" t="s">
        <v>223</v>
      </c>
      <c r="E488" t="s">
        <v>206</v>
      </c>
      <c r="F488" t="s">
        <v>218</v>
      </c>
      <c r="G488" t="s">
        <v>263</v>
      </c>
      <c r="H488" s="4"/>
      <c r="I488" s="1">
        <f t="shared" ca="1" si="32"/>
        <v>1483</v>
      </c>
      <c r="J488" s="1" t="str">
        <f t="shared" ca="1" si="33"/>
        <v>3. Mayor a 6 meses</v>
      </c>
      <c r="K488" t="str">
        <f t="shared" si="34"/>
        <v>NO</v>
      </c>
      <c r="L488" t="s">
        <v>185</v>
      </c>
      <c r="M488" t="s">
        <v>170</v>
      </c>
      <c r="N488" t="s">
        <v>29</v>
      </c>
      <c r="O488" t="s">
        <v>29</v>
      </c>
      <c r="P488" t="str">
        <f t="shared" si="35"/>
        <v>CARLOS JUNIOR CASO CASIMIROBase de datos relacionalEVALUACION ANTERIOR</v>
      </c>
      <c r="Q488" t="str">
        <f>BASE[[#This Row],[NombresCalificado]]&amp;BASE[[#This Row],[TipoEvaluacion]]</f>
        <v>CARLOS JUNIOR CASO CASIMIROEVALUACION ANTERIOR</v>
      </c>
      <c r="R488">
        <v>3</v>
      </c>
      <c r="S488" t="s">
        <v>5</v>
      </c>
      <c r="T488" t="s">
        <v>21</v>
      </c>
      <c r="U488" s="17">
        <v>3</v>
      </c>
      <c r="V488" s="17" t="str" cm="1">
        <f t="array" ref="V488">_xlfn.IFS(U488=0,"Prenovato",U488=1,"Novato",U488=2,"Principiante avanzado",U488=3,"Competente",U488=4,"Proficiente",U488=5,"Master")</f>
        <v>Competente</v>
      </c>
      <c r="W488" s="17">
        <v>2</v>
      </c>
      <c r="X488" s="17" t="str" cm="1">
        <f t="array" ref="X488">_xlfn.IFS(W488=0,"No evidenciado",W488=1,"Novato",W488=2,"Principiante avanzado",W488=3,"Competente",W488=4,"Proficiente",W488=5,"Master")</f>
        <v>Principiante avanzado</v>
      </c>
      <c r="Y488" s="17">
        <v>2</v>
      </c>
      <c r="Z488" s="17" t="str" cm="1">
        <f t="array" ref="Z488">_xlfn.IFS(Y488=0,"No evidenciado",Y488=1,"Novato",Y488=2,"Principiante avanzado",Y488=3,"Competente",Y488=4,"Proficiente",Y488=5,"Master")</f>
        <v>Principiante avanzado</v>
      </c>
      <c r="AA488" s="17">
        <v>3</v>
      </c>
      <c r="AB488" s="17" t="str" cm="1">
        <f t="array" ref="AB488">_xlfn.IFS(AA488=0,"No evidenciado",AA488=1,"Novato",AA488=2,"Principiante avanzado",AA488=3,"Competente",AA488=4,"Proficiente",AA488=5,"Master")</f>
        <v>Competente</v>
      </c>
      <c r="AC488" s="17">
        <v>2</v>
      </c>
      <c r="AD488" s="17" t="str" cm="1">
        <f t="array" ref="AD488">_xlfn.IFS(AC488=0,"Prenovato",AC488=1,"Novato",AC488=2,"Principiante avanzado",AC488=3,"Competente",AC488=4,"Proficiente",AC488=5,"Master")</f>
        <v>Principiante avanzado</v>
      </c>
      <c r="AE488" s="17" t="s">
        <v>344</v>
      </c>
    </row>
    <row r="489" spans="1:31" x14ac:dyDescent="0.25">
      <c r="A489" t="s">
        <v>200</v>
      </c>
      <c r="B489" t="s">
        <v>212</v>
      </c>
      <c r="C489" t="s">
        <v>221</v>
      </c>
      <c r="D489" t="s">
        <v>223</v>
      </c>
      <c r="E489" t="s">
        <v>206</v>
      </c>
      <c r="F489" t="s">
        <v>218</v>
      </c>
      <c r="G489" t="s">
        <v>263</v>
      </c>
      <c r="H489" s="4"/>
      <c r="I489" s="1">
        <f t="shared" ca="1" si="32"/>
        <v>1483</v>
      </c>
      <c r="J489" s="1" t="str">
        <f t="shared" ca="1" si="33"/>
        <v>3. Mayor a 6 meses</v>
      </c>
      <c r="K489" t="str">
        <f t="shared" si="34"/>
        <v>NO</v>
      </c>
      <c r="L489" t="s">
        <v>185</v>
      </c>
      <c r="M489" t="s">
        <v>58</v>
      </c>
      <c r="N489" t="s">
        <v>29</v>
      </c>
      <c r="O489" t="s">
        <v>29</v>
      </c>
      <c r="P489" t="str">
        <f t="shared" si="35"/>
        <v>CARLOS JUNIOR CASO CASIMIROControl de versionesEVALUACION ANTERIOR</v>
      </c>
      <c r="Q489" t="str">
        <f>BASE[[#This Row],[NombresCalificado]]&amp;BASE[[#This Row],[TipoEvaluacion]]</f>
        <v>CARLOS JUNIOR CASO CASIMIROEVALUACION ANTERIOR</v>
      </c>
      <c r="R489">
        <v>3</v>
      </c>
      <c r="S489" t="s">
        <v>5</v>
      </c>
      <c r="T489" t="s">
        <v>21</v>
      </c>
      <c r="U489" s="17">
        <v>3</v>
      </c>
      <c r="V489" s="17" t="str" cm="1">
        <f t="array" ref="V489">_xlfn.IFS(U489=0,"Prenovato",U489=1,"Novato",U489=2,"Principiante avanzado",U489=3,"Competente",U489=4,"Proficiente",U489=5,"Master")</f>
        <v>Competente</v>
      </c>
      <c r="W489" s="17">
        <v>2</v>
      </c>
      <c r="X489" s="17" t="str" cm="1">
        <f t="array" ref="X489">_xlfn.IFS(W489=0,"No evidenciado",W489=1,"Novato",W489=2,"Principiante avanzado",W489=3,"Competente",W489=4,"Proficiente",W489=5,"Master")</f>
        <v>Principiante avanzado</v>
      </c>
      <c r="Y489" s="17">
        <v>2</v>
      </c>
      <c r="Z489" s="17" t="str" cm="1">
        <f t="array" ref="Z489">_xlfn.IFS(Y489=0,"No evidenciado",Y489=1,"Novato",Y489=2,"Principiante avanzado",Y489=3,"Competente",Y489=4,"Proficiente",Y489=5,"Master")</f>
        <v>Principiante avanzado</v>
      </c>
      <c r="AA489" s="17">
        <v>3</v>
      </c>
      <c r="AB489" s="17" t="str" cm="1">
        <f t="array" ref="AB489">_xlfn.IFS(AA489=0,"No evidenciado",AA489=1,"Novato",AA489=2,"Principiante avanzado",AA489=3,"Competente",AA489=4,"Proficiente",AA489=5,"Master")</f>
        <v>Competente</v>
      </c>
      <c r="AC489" s="17">
        <v>2</v>
      </c>
      <c r="AD489" s="17" t="str" cm="1">
        <f t="array" ref="AD489">_xlfn.IFS(AC489=0,"Prenovato",AC489=1,"Novato",AC489=2,"Principiante avanzado",AC489=3,"Competente",AC489=4,"Proficiente",AC489=5,"Master")</f>
        <v>Principiante avanzado</v>
      </c>
      <c r="AE489" s="17" t="s">
        <v>344</v>
      </c>
    </row>
    <row r="490" spans="1:31" x14ac:dyDescent="0.25">
      <c r="A490" t="s">
        <v>200</v>
      </c>
      <c r="B490" t="s">
        <v>212</v>
      </c>
      <c r="C490" t="s">
        <v>221</v>
      </c>
      <c r="D490" t="s">
        <v>223</v>
      </c>
      <c r="E490" t="s">
        <v>206</v>
      </c>
      <c r="F490" t="s">
        <v>218</v>
      </c>
      <c r="G490" t="s">
        <v>263</v>
      </c>
      <c r="H490" s="4"/>
      <c r="I490" s="1">
        <f t="shared" ca="1" si="32"/>
        <v>1483</v>
      </c>
      <c r="J490" s="1" t="str">
        <f t="shared" ca="1" si="33"/>
        <v>3. Mayor a 6 meses</v>
      </c>
      <c r="K490" t="str">
        <f t="shared" si="34"/>
        <v>NO</v>
      </c>
      <c r="L490" t="s">
        <v>185</v>
      </c>
      <c r="M490" t="s">
        <v>270</v>
      </c>
      <c r="N490" t="s">
        <v>187</v>
      </c>
      <c r="O490" t="s">
        <v>188</v>
      </c>
      <c r="P490" t="str">
        <f t="shared" si="35"/>
        <v>CARLOS JUNIOR CASO CASIMIROArquitectura de soluciónEVALUACION ANTERIOR</v>
      </c>
      <c r="Q490" t="str">
        <f>BASE[[#This Row],[NombresCalificado]]&amp;BASE[[#This Row],[TipoEvaluacion]]</f>
        <v>CARLOS JUNIOR CASO CASIMIROEVALUACION ANTERIOR</v>
      </c>
      <c r="R490">
        <v>3</v>
      </c>
      <c r="S490" t="s">
        <v>5</v>
      </c>
      <c r="T490" t="s">
        <v>21</v>
      </c>
      <c r="U490" s="17">
        <v>3</v>
      </c>
      <c r="V490" s="17" t="str" cm="1">
        <f t="array" ref="V490">_xlfn.IFS(U490=0,"Prenovato",U490=1,"Novato",U490=2,"Principiante avanzado",U490=3,"Competente",U490=4,"Proficiente",U490=5,"Master")</f>
        <v>Competente</v>
      </c>
      <c r="W490" s="17">
        <v>2</v>
      </c>
      <c r="X490" s="17" t="str" cm="1">
        <f t="array" ref="X490">_xlfn.IFS(W490=0,"No evidenciado",W490=1,"Novato",W490=2,"Principiante avanzado",W490=3,"Competente",W490=4,"Proficiente",W490=5,"Master")</f>
        <v>Principiante avanzado</v>
      </c>
      <c r="Y490" s="17">
        <v>2</v>
      </c>
      <c r="Z490" s="17" t="str" cm="1">
        <f t="array" ref="Z490">_xlfn.IFS(Y490=0,"No evidenciado",Y490=1,"Novato",Y490=2,"Principiante avanzado",Y490=3,"Competente",Y490=4,"Proficiente",Y490=5,"Master")</f>
        <v>Principiante avanzado</v>
      </c>
      <c r="AA490" s="17">
        <v>3</v>
      </c>
      <c r="AB490" s="17" t="str" cm="1">
        <f t="array" ref="AB490">_xlfn.IFS(AA490=0,"No evidenciado",AA490=1,"Novato",AA490=2,"Principiante avanzado",AA490=3,"Competente",AA490=4,"Proficiente",AA490=5,"Master")</f>
        <v>Competente</v>
      </c>
      <c r="AC490" s="17">
        <v>2</v>
      </c>
      <c r="AD490" s="17" t="str" cm="1">
        <f t="array" ref="AD490">_xlfn.IFS(AC490=0,"Prenovato",AC490=1,"Novato",AC490=2,"Principiante avanzado",AC490=3,"Competente",AC490=4,"Proficiente",AC490=5,"Master")</f>
        <v>Principiante avanzado</v>
      </c>
      <c r="AE490" s="17" t="s">
        <v>344</v>
      </c>
    </row>
    <row r="491" spans="1:31" x14ac:dyDescent="0.25">
      <c r="A491" t="s">
        <v>200</v>
      </c>
      <c r="B491" t="s">
        <v>212</v>
      </c>
      <c r="C491" t="s">
        <v>221</v>
      </c>
      <c r="D491" t="s">
        <v>223</v>
      </c>
      <c r="E491" t="s">
        <v>206</v>
      </c>
      <c r="F491" t="s">
        <v>218</v>
      </c>
      <c r="G491" t="s">
        <v>263</v>
      </c>
      <c r="H491" s="4"/>
      <c r="I491" s="1">
        <f t="shared" ca="1" si="32"/>
        <v>1483</v>
      </c>
      <c r="J491" s="1" t="str">
        <f t="shared" ca="1" si="33"/>
        <v>3. Mayor a 6 meses</v>
      </c>
      <c r="K491" t="str">
        <f t="shared" si="34"/>
        <v>NO</v>
      </c>
      <c r="L491" t="s">
        <v>185</v>
      </c>
      <c r="M491" t="s">
        <v>342</v>
      </c>
      <c r="N491" t="s">
        <v>188</v>
      </c>
      <c r="O491" t="s">
        <v>188</v>
      </c>
      <c r="P491" t="str">
        <f t="shared" si="35"/>
        <v>CARLOS JUNIOR CASO CASIMIROContenedoresEVALUACION ANTERIOR</v>
      </c>
      <c r="Q491" t="str">
        <f>BASE[[#This Row],[NombresCalificado]]&amp;BASE[[#This Row],[TipoEvaluacion]]</f>
        <v>CARLOS JUNIOR CASO CASIMIROEVALUACION ANTERIOR</v>
      </c>
      <c r="R491">
        <v>3</v>
      </c>
      <c r="S491" t="s">
        <v>5</v>
      </c>
      <c r="T491" t="s">
        <v>21</v>
      </c>
      <c r="U491" s="17">
        <v>3</v>
      </c>
      <c r="V491" s="17" t="str" cm="1">
        <f t="array" ref="V491">_xlfn.IFS(U491=0,"Prenovato",U491=1,"Novato",U491=2,"Principiante avanzado",U491=3,"Competente",U491=4,"Proficiente",U491=5,"Master")</f>
        <v>Competente</v>
      </c>
      <c r="W491" s="17">
        <v>2</v>
      </c>
      <c r="X491" s="17" t="str" cm="1">
        <f t="array" ref="X491">_xlfn.IFS(W491=0,"No evidenciado",W491=1,"Novato",W491=2,"Principiante avanzado",W491=3,"Competente",W491=4,"Proficiente",W491=5,"Master")</f>
        <v>Principiante avanzado</v>
      </c>
      <c r="Y491" s="17">
        <v>2</v>
      </c>
      <c r="Z491" s="17" t="str" cm="1">
        <f t="array" ref="Z491">_xlfn.IFS(Y491=0,"No evidenciado",Y491=1,"Novato",Y491=2,"Principiante avanzado",Y491=3,"Competente",Y491=4,"Proficiente",Y491=5,"Master")</f>
        <v>Principiante avanzado</v>
      </c>
      <c r="AA491" s="17">
        <v>3</v>
      </c>
      <c r="AB491" s="17" t="str" cm="1">
        <f t="array" ref="AB491">_xlfn.IFS(AA491=0,"No evidenciado",AA491=1,"Novato",AA491=2,"Principiante avanzado",AA491=3,"Competente",AA491=4,"Proficiente",AA491=5,"Master")</f>
        <v>Competente</v>
      </c>
      <c r="AC491" s="17">
        <v>2</v>
      </c>
      <c r="AD491" s="17" t="str" cm="1">
        <f t="array" ref="AD491">_xlfn.IFS(AC491=0,"Prenovato",AC491=1,"Novato",AC491=2,"Principiante avanzado",AC491=3,"Competente",AC491=4,"Proficiente",AC491=5,"Master")</f>
        <v>Principiante avanzado</v>
      </c>
      <c r="AE491" s="17" t="s">
        <v>344</v>
      </c>
    </row>
    <row r="492" spans="1:31" x14ac:dyDescent="0.25">
      <c r="A492" t="s">
        <v>200</v>
      </c>
      <c r="B492" t="s">
        <v>212</v>
      </c>
      <c r="C492" t="s">
        <v>221</v>
      </c>
      <c r="D492" t="s">
        <v>223</v>
      </c>
      <c r="E492" t="s">
        <v>206</v>
      </c>
      <c r="F492" t="s">
        <v>218</v>
      </c>
      <c r="G492" t="s">
        <v>263</v>
      </c>
      <c r="H492" s="4"/>
      <c r="I492" s="1">
        <f t="shared" ca="1" si="32"/>
        <v>1483</v>
      </c>
      <c r="J492" s="1" t="str">
        <f t="shared" ca="1" si="33"/>
        <v>3. Mayor a 6 meses</v>
      </c>
      <c r="K492" t="str">
        <f t="shared" si="34"/>
        <v>NO</v>
      </c>
      <c r="L492" t="s">
        <v>185</v>
      </c>
      <c r="M492" t="s">
        <v>194</v>
      </c>
      <c r="N492" t="s">
        <v>187</v>
      </c>
      <c r="O492" t="s">
        <v>188</v>
      </c>
      <c r="P492" t="str">
        <f t="shared" si="35"/>
        <v>CARLOS JUNIOR CASO CASIMIROIntegración de sistemasEVALUACION ANTERIOR</v>
      </c>
      <c r="Q492" t="str">
        <f>BASE[[#This Row],[NombresCalificado]]&amp;BASE[[#This Row],[TipoEvaluacion]]</f>
        <v>CARLOS JUNIOR CASO CASIMIROEVALUACION ANTERIOR</v>
      </c>
      <c r="R492">
        <v>3</v>
      </c>
      <c r="S492" t="s">
        <v>5</v>
      </c>
      <c r="T492" t="s">
        <v>21</v>
      </c>
      <c r="U492" s="17">
        <v>3</v>
      </c>
      <c r="V492" s="17" t="str" cm="1">
        <f t="array" ref="V492">_xlfn.IFS(U492=0,"Prenovato",U492=1,"Novato",U492=2,"Principiante avanzado",U492=3,"Competente",U492=4,"Proficiente",U492=5,"Master")</f>
        <v>Competente</v>
      </c>
      <c r="W492" s="17">
        <v>2</v>
      </c>
      <c r="X492" s="17" t="str" cm="1">
        <f t="array" ref="X492">_xlfn.IFS(W492=0,"No evidenciado",W492=1,"Novato",W492=2,"Principiante avanzado",W492=3,"Competente",W492=4,"Proficiente",W492=5,"Master")</f>
        <v>Principiante avanzado</v>
      </c>
      <c r="Y492" s="17">
        <v>2</v>
      </c>
      <c r="Z492" s="17" t="str" cm="1">
        <f t="array" ref="Z492">_xlfn.IFS(Y492=0,"No evidenciado",Y492=1,"Novato",Y492=2,"Principiante avanzado",Y492=3,"Competente",Y492=4,"Proficiente",Y492=5,"Master")</f>
        <v>Principiante avanzado</v>
      </c>
      <c r="AA492" s="17">
        <v>3</v>
      </c>
      <c r="AB492" s="17" t="str" cm="1">
        <f t="array" ref="AB492">_xlfn.IFS(AA492=0,"No evidenciado",AA492=1,"Novato",AA492=2,"Principiante avanzado",AA492=3,"Competente",AA492=4,"Proficiente",AA492=5,"Master")</f>
        <v>Competente</v>
      </c>
      <c r="AC492" s="17">
        <v>2</v>
      </c>
      <c r="AD492" s="17" t="str" cm="1">
        <f t="array" ref="AD492">_xlfn.IFS(AC492=0,"Prenovato",AC492=1,"Novato",AC492=2,"Principiante avanzado",AC492=3,"Competente",AC492=4,"Proficiente",AC492=5,"Master")</f>
        <v>Principiante avanzado</v>
      </c>
      <c r="AE492" s="17" t="s">
        <v>344</v>
      </c>
    </row>
    <row r="493" spans="1:31" x14ac:dyDescent="0.25">
      <c r="A493" t="s">
        <v>200</v>
      </c>
      <c r="B493" t="s">
        <v>212</v>
      </c>
      <c r="C493" t="s">
        <v>221</v>
      </c>
      <c r="D493" t="s">
        <v>223</v>
      </c>
      <c r="E493" t="s">
        <v>206</v>
      </c>
      <c r="F493" t="s">
        <v>218</v>
      </c>
      <c r="G493" t="s">
        <v>263</v>
      </c>
      <c r="H493" s="4"/>
      <c r="I493" s="1">
        <f t="shared" ca="1" si="32"/>
        <v>1483</v>
      </c>
      <c r="J493" s="1" t="str">
        <f t="shared" ca="1" si="33"/>
        <v>3. Mayor a 6 meses</v>
      </c>
      <c r="K493" t="str">
        <f t="shared" si="34"/>
        <v>NO</v>
      </c>
      <c r="L493" t="s">
        <v>185</v>
      </c>
      <c r="M493" t="s">
        <v>271</v>
      </c>
      <c r="N493" t="s">
        <v>187</v>
      </c>
      <c r="O493" t="s">
        <v>188</v>
      </c>
      <c r="P493" t="str">
        <f t="shared" si="35"/>
        <v>CARLOS JUNIOR CASO CASIMIROCloudEVALUACION ANTERIOR</v>
      </c>
      <c r="Q493" t="str">
        <f>BASE[[#This Row],[NombresCalificado]]&amp;BASE[[#This Row],[TipoEvaluacion]]</f>
        <v>CARLOS JUNIOR CASO CASIMIROEVALUACION ANTERIOR</v>
      </c>
      <c r="R493">
        <v>3</v>
      </c>
      <c r="S493" t="s">
        <v>5</v>
      </c>
      <c r="T493" t="s">
        <v>21</v>
      </c>
      <c r="U493" s="17">
        <v>3</v>
      </c>
      <c r="V493" s="17" t="str" cm="1">
        <f t="array" ref="V493">_xlfn.IFS(U493=0,"Prenovato",U493=1,"Novato",U493=2,"Principiante avanzado",U493=3,"Competente",U493=4,"Proficiente",U493=5,"Master")</f>
        <v>Competente</v>
      </c>
      <c r="W493" s="17">
        <v>2</v>
      </c>
      <c r="X493" s="17" t="str" cm="1">
        <f t="array" ref="X493">_xlfn.IFS(W493=0,"No evidenciado",W493=1,"Novato",W493=2,"Principiante avanzado",W493=3,"Competente",W493=4,"Proficiente",W493=5,"Master")</f>
        <v>Principiante avanzado</v>
      </c>
      <c r="Y493" s="17">
        <v>2</v>
      </c>
      <c r="Z493" s="17" t="str" cm="1">
        <f t="array" ref="Z493">_xlfn.IFS(Y493=0,"No evidenciado",Y493=1,"Novato",Y493=2,"Principiante avanzado",Y493=3,"Competente",Y493=4,"Proficiente",Y493=5,"Master")</f>
        <v>Principiante avanzado</v>
      </c>
      <c r="AA493" s="17">
        <v>3</v>
      </c>
      <c r="AB493" s="17" t="str" cm="1">
        <f t="array" ref="AB493">_xlfn.IFS(AA493=0,"No evidenciado",AA493=1,"Novato",AA493=2,"Principiante avanzado",AA493=3,"Competente",AA493=4,"Proficiente",AA493=5,"Master")</f>
        <v>Competente</v>
      </c>
      <c r="AC493" s="17">
        <v>2</v>
      </c>
      <c r="AD493" s="17" t="str" cm="1">
        <f t="array" ref="AD493">_xlfn.IFS(AC493=0,"Prenovato",AC493=1,"Novato",AC493=2,"Principiante avanzado",AC493=3,"Competente",AC493=4,"Proficiente",AC493=5,"Master")</f>
        <v>Principiante avanzado</v>
      </c>
      <c r="AE493" s="17" t="s">
        <v>344</v>
      </c>
    </row>
    <row r="494" spans="1:31" x14ac:dyDescent="0.25">
      <c r="A494" t="s">
        <v>200</v>
      </c>
      <c r="B494" t="s">
        <v>212</v>
      </c>
      <c r="C494" t="s">
        <v>221</v>
      </c>
      <c r="D494" t="s">
        <v>223</v>
      </c>
      <c r="E494" t="s">
        <v>206</v>
      </c>
      <c r="F494" t="s">
        <v>218</v>
      </c>
      <c r="G494" t="s">
        <v>263</v>
      </c>
      <c r="H494" s="4"/>
      <c r="I494" s="1">
        <f t="shared" ca="1" si="32"/>
        <v>1483</v>
      </c>
      <c r="J494" s="1" t="str">
        <f t="shared" ca="1" si="33"/>
        <v>3. Mayor a 6 meses</v>
      </c>
      <c r="K494" t="str">
        <f t="shared" si="34"/>
        <v>NO</v>
      </c>
      <c r="L494" t="s">
        <v>185</v>
      </c>
      <c r="M494" t="s">
        <v>266</v>
      </c>
      <c r="N494" t="s">
        <v>29</v>
      </c>
      <c r="O494" t="s">
        <v>29</v>
      </c>
      <c r="P494" t="str">
        <f t="shared" si="35"/>
        <v>CARLOS JUNIOR CASO CASIMIRODiseño de patronesEVALUACION ANTERIOR</v>
      </c>
      <c r="Q494" t="str">
        <f>BASE[[#This Row],[NombresCalificado]]&amp;BASE[[#This Row],[TipoEvaluacion]]</f>
        <v>CARLOS JUNIOR CASO CASIMIROEVALUACION ANTERIOR</v>
      </c>
      <c r="R494">
        <v>3</v>
      </c>
      <c r="S494" t="s">
        <v>5</v>
      </c>
      <c r="T494" t="s">
        <v>21</v>
      </c>
      <c r="U494" s="17">
        <v>3</v>
      </c>
      <c r="V494" s="17" t="str" cm="1">
        <f t="array" ref="V494">_xlfn.IFS(U494=0,"Prenovato",U494=1,"Novato",U494=2,"Principiante avanzado",U494=3,"Competente",U494=4,"Proficiente",U494=5,"Master")</f>
        <v>Competente</v>
      </c>
      <c r="W494" s="17">
        <v>2</v>
      </c>
      <c r="X494" s="17" t="str" cm="1">
        <f t="array" ref="X494">_xlfn.IFS(W494=0,"No evidenciado",W494=1,"Novato",W494=2,"Principiante avanzado",W494=3,"Competente",W494=4,"Proficiente",W494=5,"Master")</f>
        <v>Principiante avanzado</v>
      </c>
      <c r="Y494" s="17">
        <v>2</v>
      </c>
      <c r="Z494" s="17" t="str" cm="1">
        <f t="array" ref="Z494">_xlfn.IFS(Y494=0,"No evidenciado",Y494=1,"Novato",Y494=2,"Principiante avanzado",Y494=3,"Competente",Y494=4,"Proficiente",Y494=5,"Master")</f>
        <v>Principiante avanzado</v>
      </c>
      <c r="AA494" s="17">
        <v>3</v>
      </c>
      <c r="AB494" s="17" t="str" cm="1">
        <f t="array" ref="AB494">_xlfn.IFS(AA494=0,"No evidenciado",AA494=1,"Novato",AA494=2,"Principiante avanzado",AA494=3,"Competente",AA494=4,"Proficiente",AA494=5,"Master")</f>
        <v>Competente</v>
      </c>
      <c r="AC494" s="17">
        <v>2</v>
      </c>
      <c r="AD494" s="17" t="str" cm="1">
        <f t="array" ref="AD494">_xlfn.IFS(AC494=0,"Prenovato",AC494=1,"Novato",AC494=2,"Principiante avanzado",AC494=3,"Competente",AC494=4,"Proficiente",AC494=5,"Master")</f>
        <v>Principiante avanzado</v>
      </c>
      <c r="AE494" s="17" t="s">
        <v>344</v>
      </c>
    </row>
    <row r="495" spans="1:31" x14ac:dyDescent="0.25">
      <c r="A495" t="s">
        <v>283</v>
      </c>
      <c r="B495" t="s">
        <v>290</v>
      </c>
      <c r="C495" t="s">
        <v>185</v>
      </c>
      <c r="D495" t="s">
        <v>223</v>
      </c>
      <c r="E495" t="s">
        <v>307</v>
      </c>
      <c r="F495" t="s">
        <v>324</v>
      </c>
      <c r="G495" t="s">
        <v>340</v>
      </c>
      <c r="H495" s="4"/>
      <c r="I495" s="1">
        <f t="shared" ca="1" si="32"/>
        <v>1483</v>
      </c>
      <c r="J495" s="1" t="str">
        <f t="shared" ca="1" si="33"/>
        <v>3. Mayor a 6 meses</v>
      </c>
      <c r="K495" t="str">
        <f t="shared" si="34"/>
        <v>NO</v>
      </c>
      <c r="L495" t="s">
        <v>222</v>
      </c>
      <c r="M495" t="s">
        <v>57</v>
      </c>
      <c r="N495" t="s">
        <v>29</v>
      </c>
      <c r="O495" t="s">
        <v>29</v>
      </c>
      <c r="P495" t="str">
        <f t="shared" si="35"/>
        <v>SEAN-PAUL RODRIGO GOMEZ MORALESProgramaciónEVALUACION ANTERIOR</v>
      </c>
      <c r="Q495" t="str">
        <f>BASE[[#This Row],[NombresCalificado]]&amp;BASE[[#This Row],[TipoEvaluacion]]</f>
        <v>SEAN-PAUL RODRIGO GOMEZ MORALESEVALUACION ANTERIOR</v>
      </c>
      <c r="R495">
        <v>3</v>
      </c>
      <c r="S495" t="s">
        <v>5</v>
      </c>
      <c r="T495" t="s">
        <v>21</v>
      </c>
      <c r="U495" s="17">
        <v>3</v>
      </c>
      <c r="V495" s="17" t="str" cm="1">
        <f t="array" ref="V495">_xlfn.IFS(U495=0,"Prenovato",U495=1,"Novato",U495=2,"Principiante avanzado",U495=3,"Competente",U495=4,"Proficiente",U495=5,"Master")</f>
        <v>Competente</v>
      </c>
      <c r="W495" s="17">
        <v>3</v>
      </c>
      <c r="X495" s="17" t="str" cm="1">
        <f t="array" ref="X495">_xlfn.IFS(W495=0,"No evidenciado",W495=1,"Novato",W495=2,"Principiante avanzado",W495=3,"Competente",W495=4,"Proficiente",W495=5,"Master")</f>
        <v>Competente</v>
      </c>
      <c r="Y495" s="17">
        <v>3</v>
      </c>
      <c r="Z495" s="17" t="str" cm="1">
        <f t="array" ref="Z495">_xlfn.IFS(Y495=0,"No evidenciado",Y495=1,"Novato",Y495=2,"Principiante avanzado",Y495=3,"Competente",Y495=4,"Proficiente",Y495=5,"Master")</f>
        <v>Competente</v>
      </c>
      <c r="AA495" s="17">
        <v>3</v>
      </c>
      <c r="AB495" s="17" t="str" cm="1">
        <f t="array" ref="AB495">_xlfn.IFS(AA495=0,"No evidenciado",AA495=1,"Novato",AA495=2,"Principiante avanzado",AA495=3,"Competente",AA495=4,"Proficiente",AA495=5,"Master")</f>
        <v>Competente</v>
      </c>
      <c r="AC495" s="17">
        <v>3</v>
      </c>
      <c r="AD495" s="17" t="str" cm="1">
        <f t="array" ref="AD495">_xlfn.IFS(AC495=0,"Prenovato",AC495=1,"Novato",AC495=2,"Principiante avanzado",AC495=3,"Competente",AC495=4,"Proficiente",AC495=5,"Master")</f>
        <v>Competente</v>
      </c>
      <c r="AE495" s="17" t="s">
        <v>344</v>
      </c>
    </row>
    <row r="496" spans="1:31" x14ac:dyDescent="0.25">
      <c r="A496" t="s">
        <v>283</v>
      </c>
      <c r="B496" t="s">
        <v>290</v>
      </c>
      <c r="C496" t="s">
        <v>185</v>
      </c>
      <c r="D496" t="s">
        <v>223</v>
      </c>
      <c r="E496" t="s">
        <v>307</v>
      </c>
      <c r="F496" t="s">
        <v>324</v>
      </c>
      <c r="G496" t="s">
        <v>340</v>
      </c>
      <c r="H496" s="4"/>
      <c r="I496" s="1">
        <f t="shared" ca="1" si="32"/>
        <v>1483</v>
      </c>
      <c r="J496" s="1" t="str">
        <f t="shared" ca="1" si="33"/>
        <v>3. Mayor a 6 meses</v>
      </c>
      <c r="K496" t="str">
        <f t="shared" si="34"/>
        <v>NO</v>
      </c>
      <c r="L496" t="s">
        <v>222</v>
      </c>
      <c r="M496" t="s">
        <v>265</v>
      </c>
      <c r="N496" t="s">
        <v>187</v>
      </c>
      <c r="O496" t="s">
        <v>188</v>
      </c>
      <c r="P496" t="str">
        <f t="shared" si="35"/>
        <v>SEAN-PAUL RODRIGO GOMEZ MORALESJavaEVALUACION ANTERIOR</v>
      </c>
      <c r="Q496" t="str">
        <f>BASE[[#This Row],[NombresCalificado]]&amp;BASE[[#This Row],[TipoEvaluacion]]</f>
        <v>SEAN-PAUL RODRIGO GOMEZ MORALESEVALUACION ANTERIOR</v>
      </c>
      <c r="R496">
        <v>2</v>
      </c>
      <c r="S496" t="s">
        <v>4</v>
      </c>
      <c r="T496" t="s">
        <v>21</v>
      </c>
      <c r="U496" s="17">
        <v>3</v>
      </c>
      <c r="V496" s="17" t="str" cm="1">
        <f t="array" ref="V496">_xlfn.IFS(U496=0,"Prenovato",U496=1,"Novato",U496=2,"Principiante avanzado",U496=3,"Competente",U496=4,"Proficiente",U496=5,"Master")</f>
        <v>Competente</v>
      </c>
      <c r="W496" s="17">
        <v>3</v>
      </c>
      <c r="X496" s="17" t="str" cm="1">
        <f t="array" ref="X496">_xlfn.IFS(W496=0,"No evidenciado",W496=1,"Novato",W496=2,"Principiante avanzado",W496=3,"Competente",W496=4,"Proficiente",W496=5,"Master")</f>
        <v>Competente</v>
      </c>
      <c r="Y496" s="17">
        <v>3</v>
      </c>
      <c r="Z496" s="17" t="str" cm="1">
        <f t="array" ref="Z496">_xlfn.IFS(Y496=0,"No evidenciado",Y496=1,"Novato",Y496=2,"Principiante avanzado",Y496=3,"Competente",Y496=4,"Proficiente",Y496=5,"Master")</f>
        <v>Competente</v>
      </c>
      <c r="AA496" s="17">
        <v>3</v>
      </c>
      <c r="AB496" s="17" t="str" cm="1">
        <f t="array" ref="AB496">_xlfn.IFS(AA496=0,"No evidenciado",AA496=1,"Novato",AA496=2,"Principiante avanzado",AA496=3,"Competente",AA496=4,"Proficiente",AA496=5,"Master")</f>
        <v>Competente</v>
      </c>
      <c r="AC496" s="17">
        <v>3</v>
      </c>
      <c r="AD496" s="17" t="str" cm="1">
        <f t="array" ref="AD496">_xlfn.IFS(AC496=0,"Prenovato",AC496=1,"Novato",AC496=2,"Principiante avanzado",AC496=3,"Competente",AC496=4,"Proficiente",AC496=5,"Master")</f>
        <v>Competente</v>
      </c>
      <c r="AE496" s="17" t="s">
        <v>344</v>
      </c>
    </row>
    <row r="497" spans="1:31" x14ac:dyDescent="0.25">
      <c r="A497" t="s">
        <v>283</v>
      </c>
      <c r="B497" t="s">
        <v>290</v>
      </c>
      <c r="C497" t="s">
        <v>185</v>
      </c>
      <c r="D497" t="s">
        <v>223</v>
      </c>
      <c r="E497" t="s">
        <v>307</v>
      </c>
      <c r="F497" t="s">
        <v>324</v>
      </c>
      <c r="G497" t="s">
        <v>340</v>
      </c>
      <c r="H497" s="4"/>
      <c r="I497" s="1">
        <f t="shared" ca="1" si="32"/>
        <v>1483</v>
      </c>
      <c r="J497" s="1" t="str">
        <f t="shared" ca="1" si="33"/>
        <v>3. Mayor a 6 meses</v>
      </c>
      <c r="K497" t="str">
        <f t="shared" si="34"/>
        <v>NO</v>
      </c>
      <c r="L497" t="s">
        <v>222</v>
      </c>
      <c r="M497" t="s">
        <v>266</v>
      </c>
      <c r="N497" t="s">
        <v>29</v>
      </c>
      <c r="O497" t="s">
        <v>29</v>
      </c>
      <c r="P497" t="str">
        <f t="shared" si="35"/>
        <v>SEAN-PAUL RODRIGO GOMEZ MORALESDiseño de patronesEVALUACION ANTERIOR</v>
      </c>
      <c r="Q497" t="str">
        <f>BASE[[#This Row],[NombresCalificado]]&amp;BASE[[#This Row],[TipoEvaluacion]]</f>
        <v>SEAN-PAUL RODRIGO GOMEZ MORALESEVALUACION ANTERIOR</v>
      </c>
      <c r="R497">
        <v>3</v>
      </c>
      <c r="S497" t="s">
        <v>5</v>
      </c>
      <c r="T497" t="s">
        <v>21</v>
      </c>
      <c r="U497" s="17">
        <v>3</v>
      </c>
      <c r="V497" s="17" t="str" cm="1">
        <f t="array" ref="V497">_xlfn.IFS(U497=0,"Prenovato",U497=1,"Novato",U497=2,"Principiante avanzado",U497=3,"Competente",U497=4,"Proficiente",U497=5,"Master")</f>
        <v>Competente</v>
      </c>
      <c r="W497" s="17">
        <v>3</v>
      </c>
      <c r="X497" s="17" t="str" cm="1">
        <f t="array" ref="X497">_xlfn.IFS(W497=0,"No evidenciado",W497=1,"Novato",W497=2,"Principiante avanzado",W497=3,"Competente",W497=4,"Proficiente",W497=5,"Master")</f>
        <v>Competente</v>
      </c>
      <c r="Y497" s="17">
        <v>3</v>
      </c>
      <c r="Z497" s="17" t="str" cm="1">
        <f t="array" ref="Z497">_xlfn.IFS(Y497=0,"No evidenciado",Y497=1,"Novato",Y497=2,"Principiante avanzado",Y497=3,"Competente",Y497=4,"Proficiente",Y497=5,"Master")</f>
        <v>Competente</v>
      </c>
      <c r="AA497" s="17">
        <v>3</v>
      </c>
      <c r="AB497" s="17" t="str" cm="1">
        <f t="array" ref="AB497">_xlfn.IFS(AA497=0,"No evidenciado",AA497=1,"Novato",AA497=2,"Principiante avanzado",AA497=3,"Competente",AA497=4,"Proficiente",AA497=5,"Master")</f>
        <v>Competente</v>
      </c>
      <c r="AC497" s="17">
        <v>3</v>
      </c>
      <c r="AD497" s="17" t="str" cm="1">
        <f t="array" ref="AD497">_xlfn.IFS(AC497=0,"Prenovato",AC497=1,"Novato",AC497=2,"Principiante avanzado",AC497=3,"Competente",AC497=4,"Proficiente",AC497=5,"Master")</f>
        <v>Competente</v>
      </c>
      <c r="AE497" s="17" t="s">
        <v>344</v>
      </c>
    </row>
    <row r="498" spans="1:31" x14ac:dyDescent="0.25">
      <c r="A498" t="s">
        <v>283</v>
      </c>
      <c r="B498" t="s">
        <v>290</v>
      </c>
      <c r="C498" t="s">
        <v>185</v>
      </c>
      <c r="D498" t="s">
        <v>223</v>
      </c>
      <c r="E498" t="s">
        <v>307</v>
      </c>
      <c r="F498" t="s">
        <v>324</v>
      </c>
      <c r="G498" t="s">
        <v>340</v>
      </c>
      <c r="H498" s="4"/>
      <c r="I498" s="1">
        <f t="shared" ca="1" si="32"/>
        <v>1483</v>
      </c>
      <c r="J498" s="1" t="str">
        <f t="shared" ca="1" si="33"/>
        <v>3. Mayor a 6 meses</v>
      </c>
      <c r="K498" t="str">
        <f t="shared" si="34"/>
        <v>NO</v>
      </c>
      <c r="L498" t="s">
        <v>222</v>
      </c>
      <c r="M498" t="s">
        <v>270</v>
      </c>
      <c r="N498" t="s">
        <v>29</v>
      </c>
      <c r="O498" t="s">
        <v>29</v>
      </c>
      <c r="P498" t="str">
        <f t="shared" si="35"/>
        <v>SEAN-PAUL RODRIGO GOMEZ MORALESArquitectura de soluciónEVALUACION ANTERIOR</v>
      </c>
      <c r="Q498" t="str">
        <f>BASE[[#This Row],[NombresCalificado]]&amp;BASE[[#This Row],[TipoEvaluacion]]</f>
        <v>SEAN-PAUL RODRIGO GOMEZ MORALESEVALUACION ANTERIOR</v>
      </c>
      <c r="R498">
        <v>3</v>
      </c>
      <c r="S498" t="s">
        <v>5</v>
      </c>
      <c r="T498" t="s">
        <v>21</v>
      </c>
      <c r="U498" s="17">
        <v>3</v>
      </c>
      <c r="V498" s="17" t="str" cm="1">
        <f t="array" ref="V498">_xlfn.IFS(U498=0,"Prenovato",U498=1,"Novato",U498=2,"Principiante avanzado",U498=3,"Competente",U498=4,"Proficiente",U498=5,"Master")</f>
        <v>Competente</v>
      </c>
      <c r="W498" s="17">
        <v>3</v>
      </c>
      <c r="X498" s="17" t="str" cm="1">
        <f t="array" ref="X498">_xlfn.IFS(W498=0,"No evidenciado",W498=1,"Novato",W498=2,"Principiante avanzado",W498=3,"Competente",W498=4,"Proficiente",W498=5,"Master")</f>
        <v>Competente</v>
      </c>
      <c r="Y498" s="17">
        <v>3</v>
      </c>
      <c r="Z498" s="17" t="str" cm="1">
        <f t="array" ref="Z498">_xlfn.IFS(Y498=0,"No evidenciado",Y498=1,"Novato",Y498=2,"Principiante avanzado",Y498=3,"Competente",Y498=4,"Proficiente",Y498=5,"Master")</f>
        <v>Competente</v>
      </c>
      <c r="AA498" s="17">
        <v>3</v>
      </c>
      <c r="AB498" s="17" t="str" cm="1">
        <f t="array" ref="AB498">_xlfn.IFS(AA498=0,"No evidenciado",AA498=1,"Novato",AA498=2,"Principiante avanzado",AA498=3,"Competente",AA498=4,"Proficiente",AA498=5,"Master")</f>
        <v>Competente</v>
      </c>
      <c r="AC498" s="17">
        <v>3</v>
      </c>
      <c r="AD498" s="17" t="str" cm="1">
        <f t="array" ref="AD498">_xlfn.IFS(AC498=0,"Prenovato",AC498=1,"Novato",AC498=2,"Principiante avanzado",AC498=3,"Competente",AC498=4,"Proficiente",AC498=5,"Master")</f>
        <v>Competente</v>
      </c>
      <c r="AE498" s="17" t="s">
        <v>344</v>
      </c>
    </row>
    <row r="499" spans="1:31" x14ac:dyDescent="0.25">
      <c r="A499" t="s">
        <v>283</v>
      </c>
      <c r="B499" t="s">
        <v>290</v>
      </c>
      <c r="C499" t="s">
        <v>185</v>
      </c>
      <c r="D499" t="s">
        <v>223</v>
      </c>
      <c r="E499" t="s">
        <v>307</v>
      </c>
      <c r="F499" t="s">
        <v>324</v>
      </c>
      <c r="G499" t="s">
        <v>340</v>
      </c>
      <c r="H499" s="4"/>
      <c r="I499" s="1">
        <f t="shared" ca="1" si="32"/>
        <v>1483</v>
      </c>
      <c r="J499" s="1" t="str">
        <f t="shared" ca="1" si="33"/>
        <v>3. Mayor a 6 meses</v>
      </c>
      <c r="K499" t="str">
        <f t="shared" si="34"/>
        <v>NO</v>
      </c>
      <c r="L499" t="s">
        <v>222</v>
      </c>
      <c r="M499" t="s">
        <v>194</v>
      </c>
      <c r="N499" t="s">
        <v>29</v>
      </c>
      <c r="O499" t="s">
        <v>29</v>
      </c>
      <c r="P499" t="str">
        <f t="shared" si="35"/>
        <v>SEAN-PAUL RODRIGO GOMEZ MORALESIntegración de sistemasEVALUACION ANTERIOR</v>
      </c>
      <c r="Q499" t="str">
        <f>BASE[[#This Row],[NombresCalificado]]&amp;BASE[[#This Row],[TipoEvaluacion]]</f>
        <v>SEAN-PAUL RODRIGO GOMEZ MORALESEVALUACION ANTERIOR</v>
      </c>
      <c r="R499">
        <v>3</v>
      </c>
      <c r="S499" t="s">
        <v>5</v>
      </c>
      <c r="T499" t="s">
        <v>21</v>
      </c>
      <c r="U499" s="17">
        <v>3</v>
      </c>
      <c r="V499" s="17" t="str" cm="1">
        <f t="array" ref="V499">_xlfn.IFS(U499=0,"Prenovato",U499=1,"Novato",U499=2,"Principiante avanzado",U499=3,"Competente",U499=4,"Proficiente",U499=5,"Master")</f>
        <v>Competente</v>
      </c>
      <c r="W499" s="17">
        <v>3</v>
      </c>
      <c r="X499" s="17" t="str" cm="1">
        <f t="array" ref="X499">_xlfn.IFS(W499=0,"No evidenciado",W499=1,"Novato",W499=2,"Principiante avanzado",W499=3,"Competente",W499=4,"Proficiente",W499=5,"Master")</f>
        <v>Competente</v>
      </c>
      <c r="Y499" s="17">
        <v>3</v>
      </c>
      <c r="Z499" s="17" t="str" cm="1">
        <f t="array" ref="Z499">_xlfn.IFS(Y499=0,"No evidenciado",Y499=1,"Novato",Y499=2,"Principiante avanzado",Y499=3,"Competente",Y499=4,"Proficiente",Y499=5,"Master")</f>
        <v>Competente</v>
      </c>
      <c r="AA499" s="17">
        <v>3</v>
      </c>
      <c r="AB499" s="17" t="str" cm="1">
        <f t="array" ref="AB499">_xlfn.IFS(AA499=0,"No evidenciado",AA499=1,"Novato",AA499=2,"Principiante avanzado",AA499=3,"Competente",AA499=4,"Proficiente",AA499=5,"Master")</f>
        <v>Competente</v>
      </c>
      <c r="AC499" s="17">
        <v>3</v>
      </c>
      <c r="AD499" s="17" t="str" cm="1">
        <f t="array" ref="AD499">_xlfn.IFS(AC499=0,"Prenovato",AC499=1,"Novato",AC499=2,"Principiante avanzado",AC499=3,"Competente",AC499=4,"Proficiente",AC499=5,"Master")</f>
        <v>Competente</v>
      </c>
      <c r="AE499" s="17" t="s">
        <v>344</v>
      </c>
    </row>
    <row r="500" spans="1:31" x14ac:dyDescent="0.25">
      <c r="A500" t="s">
        <v>283</v>
      </c>
      <c r="B500" t="s">
        <v>290</v>
      </c>
      <c r="C500" t="s">
        <v>185</v>
      </c>
      <c r="D500" t="s">
        <v>223</v>
      </c>
      <c r="E500" t="s">
        <v>307</v>
      </c>
      <c r="F500" t="s">
        <v>324</v>
      </c>
      <c r="G500" t="s">
        <v>340</v>
      </c>
      <c r="H500" s="4"/>
      <c r="I500" s="1">
        <f t="shared" ca="1" si="32"/>
        <v>1483</v>
      </c>
      <c r="J500" s="1" t="str">
        <f t="shared" ca="1" si="33"/>
        <v>3. Mayor a 6 meses</v>
      </c>
      <c r="K500" t="str">
        <f t="shared" si="34"/>
        <v>NO</v>
      </c>
      <c r="L500" t="s">
        <v>222</v>
      </c>
      <c r="M500" t="s">
        <v>271</v>
      </c>
      <c r="N500" t="s">
        <v>29</v>
      </c>
      <c r="O500" t="s">
        <v>29</v>
      </c>
      <c r="P500" t="str">
        <f t="shared" si="35"/>
        <v>SEAN-PAUL RODRIGO GOMEZ MORALESCloudEVALUACION ANTERIOR</v>
      </c>
      <c r="Q500" t="str">
        <f>BASE[[#This Row],[NombresCalificado]]&amp;BASE[[#This Row],[TipoEvaluacion]]</f>
        <v>SEAN-PAUL RODRIGO GOMEZ MORALESEVALUACION ANTERIOR</v>
      </c>
      <c r="R500">
        <v>3</v>
      </c>
      <c r="S500" t="s">
        <v>5</v>
      </c>
      <c r="T500" t="s">
        <v>21</v>
      </c>
      <c r="U500" s="17">
        <v>3</v>
      </c>
      <c r="V500" s="17" t="str" cm="1">
        <f t="array" ref="V500">_xlfn.IFS(U500=0,"Prenovato",U500=1,"Novato",U500=2,"Principiante avanzado",U500=3,"Competente",U500=4,"Proficiente",U500=5,"Master")</f>
        <v>Competente</v>
      </c>
      <c r="W500" s="17">
        <v>3</v>
      </c>
      <c r="X500" s="17" t="str" cm="1">
        <f t="array" ref="X500">_xlfn.IFS(W500=0,"No evidenciado",W500=1,"Novato",W500=2,"Principiante avanzado",W500=3,"Competente",W500=4,"Proficiente",W500=5,"Master")</f>
        <v>Competente</v>
      </c>
      <c r="Y500" s="17">
        <v>3</v>
      </c>
      <c r="Z500" s="17" t="str" cm="1">
        <f t="array" ref="Z500">_xlfn.IFS(Y500=0,"No evidenciado",Y500=1,"Novato",Y500=2,"Principiante avanzado",Y500=3,"Competente",Y500=4,"Proficiente",Y500=5,"Master")</f>
        <v>Competente</v>
      </c>
      <c r="AA500" s="17">
        <v>3</v>
      </c>
      <c r="AB500" s="17" t="str" cm="1">
        <f t="array" ref="AB500">_xlfn.IFS(AA500=0,"No evidenciado",AA500=1,"Novato",AA500=2,"Principiante avanzado",AA500=3,"Competente",AA500=4,"Proficiente",AA500=5,"Master")</f>
        <v>Competente</v>
      </c>
      <c r="AC500" s="17">
        <v>3</v>
      </c>
      <c r="AD500" s="17" t="str" cm="1">
        <f t="array" ref="AD500">_xlfn.IFS(AC500=0,"Prenovato",AC500=1,"Novato",AC500=2,"Principiante avanzado",AC500=3,"Competente",AC500=4,"Proficiente",AC500=5,"Master")</f>
        <v>Competente</v>
      </c>
      <c r="AE500" s="17" t="s">
        <v>344</v>
      </c>
    </row>
    <row r="501" spans="1:31" x14ac:dyDescent="0.25">
      <c r="A501" t="s">
        <v>283</v>
      </c>
      <c r="B501" t="s">
        <v>290</v>
      </c>
      <c r="C501" t="s">
        <v>185</v>
      </c>
      <c r="D501" t="s">
        <v>223</v>
      </c>
      <c r="E501" t="s">
        <v>307</v>
      </c>
      <c r="F501" t="s">
        <v>324</v>
      </c>
      <c r="G501" t="s">
        <v>340</v>
      </c>
      <c r="H501" s="4"/>
      <c r="I501" s="1">
        <f t="shared" ca="1" si="32"/>
        <v>1483</v>
      </c>
      <c r="J501" s="1" t="str">
        <f t="shared" ca="1" si="33"/>
        <v>3. Mayor a 6 meses</v>
      </c>
      <c r="K501" t="str">
        <f t="shared" si="34"/>
        <v>NO</v>
      </c>
      <c r="L501" t="s">
        <v>222</v>
      </c>
      <c r="M501" t="s">
        <v>193</v>
      </c>
      <c r="N501" t="s">
        <v>187</v>
      </c>
      <c r="O501" t="s">
        <v>188</v>
      </c>
      <c r="P501" t="str">
        <f t="shared" si="35"/>
        <v>SEAN-PAUL RODRIGO GOMEZ MORALESPruebas para desarrolladoresEVALUACION ANTERIOR</v>
      </c>
      <c r="Q501" t="str">
        <f>BASE[[#This Row],[NombresCalificado]]&amp;BASE[[#This Row],[TipoEvaluacion]]</f>
        <v>SEAN-PAUL RODRIGO GOMEZ MORALESEVALUACION ANTERIOR</v>
      </c>
      <c r="R501">
        <v>3</v>
      </c>
      <c r="S501" t="s">
        <v>5</v>
      </c>
      <c r="T501" t="s">
        <v>21</v>
      </c>
      <c r="U501" s="17">
        <v>3</v>
      </c>
      <c r="V501" s="17" t="str" cm="1">
        <f t="array" ref="V501">_xlfn.IFS(U501=0,"Prenovato",U501=1,"Novato",U501=2,"Principiante avanzado",U501=3,"Competente",U501=4,"Proficiente",U501=5,"Master")</f>
        <v>Competente</v>
      </c>
      <c r="W501" s="17">
        <v>3</v>
      </c>
      <c r="X501" s="17" t="str" cm="1">
        <f t="array" ref="X501">_xlfn.IFS(W501=0,"No evidenciado",W501=1,"Novato",W501=2,"Principiante avanzado",W501=3,"Competente",W501=4,"Proficiente",W501=5,"Master")</f>
        <v>Competente</v>
      </c>
      <c r="Y501" s="17">
        <v>3</v>
      </c>
      <c r="Z501" s="17" t="str" cm="1">
        <f t="array" ref="Z501">_xlfn.IFS(Y501=0,"No evidenciado",Y501=1,"Novato",Y501=2,"Principiante avanzado",Y501=3,"Competente",Y501=4,"Proficiente",Y501=5,"Master")</f>
        <v>Competente</v>
      </c>
      <c r="AA501" s="17">
        <v>3</v>
      </c>
      <c r="AB501" s="17" t="str" cm="1">
        <f t="array" ref="AB501">_xlfn.IFS(AA501=0,"No evidenciado",AA501=1,"Novato",AA501=2,"Principiante avanzado",AA501=3,"Competente",AA501=4,"Proficiente",AA501=5,"Master")</f>
        <v>Competente</v>
      </c>
      <c r="AC501" s="17">
        <v>3</v>
      </c>
      <c r="AD501" s="17" t="str" cm="1">
        <f t="array" ref="AD501">_xlfn.IFS(AC501=0,"Prenovato",AC501=1,"Novato",AC501=2,"Principiante avanzado",AC501=3,"Competente",AC501=4,"Proficiente",AC501=5,"Master")</f>
        <v>Competente</v>
      </c>
      <c r="AE501" s="17" t="s">
        <v>344</v>
      </c>
    </row>
    <row r="502" spans="1:31" x14ac:dyDescent="0.25">
      <c r="A502" t="s">
        <v>283</v>
      </c>
      <c r="B502" t="s">
        <v>290</v>
      </c>
      <c r="C502" t="s">
        <v>185</v>
      </c>
      <c r="D502" t="s">
        <v>223</v>
      </c>
      <c r="E502" t="s">
        <v>307</v>
      </c>
      <c r="F502" t="s">
        <v>324</v>
      </c>
      <c r="G502" t="s">
        <v>340</v>
      </c>
      <c r="H502" s="4"/>
      <c r="I502" s="1">
        <f t="shared" ca="1" si="32"/>
        <v>1483</v>
      </c>
      <c r="J502" s="1" t="str">
        <f t="shared" ca="1" si="33"/>
        <v>3. Mayor a 6 meses</v>
      </c>
      <c r="K502" t="str">
        <f t="shared" si="34"/>
        <v>NO</v>
      </c>
      <c r="L502" t="s">
        <v>222</v>
      </c>
      <c r="M502" t="s">
        <v>268</v>
      </c>
      <c r="N502" t="s">
        <v>188</v>
      </c>
      <c r="O502" t="s">
        <v>188</v>
      </c>
      <c r="P502" t="str">
        <f t="shared" si="35"/>
        <v>SEAN-PAUL RODRIGO GOMEZ MORALESGobernanza de TIEVALUACION ANTERIOR</v>
      </c>
      <c r="Q502" t="str">
        <f>BASE[[#This Row],[NombresCalificado]]&amp;BASE[[#This Row],[TipoEvaluacion]]</f>
        <v>SEAN-PAUL RODRIGO GOMEZ MORALESEVALUACION ANTERIOR</v>
      </c>
      <c r="R502">
        <v>3</v>
      </c>
      <c r="S502" t="s">
        <v>5</v>
      </c>
      <c r="T502" t="s">
        <v>21</v>
      </c>
      <c r="U502" s="17">
        <v>3</v>
      </c>
      <c r="V502" s="17" t="str" cm="1">
        <f t="array" ref="V502">_xlfn.IFS(U502=0,"Prenovato",U502=1,"Novato",U502=2,"Principiante avanzado",U502=3,"Competente",U502=4,"Proficiente",U502=5,"Master")</f>
        <v>Competente</v>
      </c>
      <c r="W502" s="17">
        <v>3</v>
      </c>
      <c r="X502" s="17" t="str" cm="1">
        <f t="array" ref="X502">_xlfn.IFS(W502=0,"No evidenciado",W502=1,"Novato",W502=2,"Principiante avanzado",W502=3,"Competente",W502=4,"Proficiente",W502=5,"Master")</f>
        <v>Competente</v>
      </c>
      <c r="Y502" s="17">
        <v>3</v>
      </c>
      <c r="Z502" s="17" t="str" cm="1">
        <f t="array" ref="Z502">_xlfn.IFS(Y502=0,"No evidenciado",Y502=1,"Novato",Y502=2,"Principiante avanzado",Y502=3,"Competente",Y502=4,"Proficiente",Y502=5,"Master")</f>
        <v>Competente</v>
      </c>
      <c r="AA502" s="17">
        <v>3</v>
      </c>
      <c r="AB502" s="17" t="str" cm="1">
        <f t="array" ref="AB502">_xlfn.IFS(AA502=0,"No evidenciado",AA502=1,"Novato",AA502=2,"Principiante avanzado",AA502=3,"Competente",AA502=4,"Proficiente",AA502=5,"Master")</f>
        <v>Competente</v>
      </c>
      <c r="AC502" s="17">
        <v>3</v>
      </c>
      <c r="AD502" s="17" t="str" cm="1">
        <f t="array" ref="AD502">_xlfn.IFS(AC502=0,"Prenovato",AC502=1,"Novato",AC502=2,"Principiante avanzado",AC502=3,"Competente",AC502=4,"Proficiente",AC502=5,"Master")</f>
        <v>Competente</v>
      </c>
      <c r="AE502" s="17" t="s">
        <v>344</v>
      </c>
    </row>
    <row r="503" spans="1:31" x14ac:dyDescent="0.25">
      <c r="A503" t="s">
        <v>283</v>
      </c>
      <c r="B503" t="s">
        <v>290</v>
      </c>
      <c r="C503" t="s">
        <v>185</v>
      </c>
      <c r="D503" t="s">
        <v>223</v>
      </c>
      <c r="E503" t="s">
        <v>307</v>
      </c>
      <c r="F503" t="s">
        <v>324</v>
      </c>
      <c r="G503" t="s">
        <v>340</v>
      </c>
      <c r="H503" s="4"/>
      <c r="I503" s="1">
        <f t="shared" ca="1" si="32"/>
        <v>1483</v>
      </c>
      <c r="J503" s="1" t="str">
        <f t="shared" ca="1" si="33"/>
        <v>3. Mayor a 6 meses</v>
      </c>
      <c r="K503" t="str">
        <f t="shared" si="34"/>
        <v>NO</v>
      </c>
      <c r="L503" t="s">
        <v>222</v>
      </c>
      <c r="M503" t="s">
        <v>192</v>
      </c>
      <c r="N503" t="s">
        <v>187</v>
      </c>
      <c r="O503" t="s">
        <v>188</v>
      </c>
      <c r="P503" t="str">
        <f t="shared" si="35"/>
        <v>SEAN-PAUL RODRIGO GOMEZ MORALESSREEVALUACION ANTERIOR</v>
      </c>
      <c r="Q503" t="str">
        <f>BASE[[#This Row],[NombresCalificado]]&amp;BASE[[#This Row],[TipoEvaluacion]]</f>
        <v>SEAN-PAUL RODRIGO GOMEZ MORALESEVALUACION ANTERIOR</v>
      </c>
      <c r="R503">
        <v>3</v>
      </c>
      <c r="S503" t="s">
        <v>5</v>
      </c>
      <c r="T503" t="s">
        <v>21</v>
      </c>
      <c r="U503" s="17">
        <v>3</v>
      </c>
      <c r="V503" s="17" t="str" cm="1">
        <f t="array" ref="V503">_xlfn.IFS(U503=0,"Prenovato",U503=1,"Novato",U503=2,"Principiante avanzado",U503=3,"Competente",U503=4,"Proficiente",U503=5,"Master")</f>
        <v>Competente</v>
      </c>
      <c r="W503" s="17">
        <v>3</v>
      </c>
      <c r="X503" s="17" t="str" cm="1">
        <f t="array" ref="X503">_xlfn.IFS(W503=0,"No evidenciado",W503=1,"Novato",W503=2,"Principiante avanzado",W503=3,"Competente",W503=4,"Proficiente",W503=5,"Master")</f>
        <v>Competente</v>
      </c>
      <c r="Y503" s="17">
        <v>3</v>
      </c>
      <c r="Z503" s="17" t="str" cm="1">
        <f t="array" ref="Z503">_xlfn.IFS(Y503=0,"No evidenciado",Y503=1,"Novato",Y503=2,"Principiante avanzado",Y503=3,"Competente",Y503=4,"Proficiente",Y503=5,"Master")</f>
        <v>Competente</v>
      </c>
      <c r="AA503" s="17">
        <v>3</v>
      </c>
      <c r="AB503" s="17" t="str" cm="1">
        <f t="array" ref="AB503">_xlfn.IFS(AA503=0,"No evidenciado",AA503=1,"Novato",AA503=2,"Principiante avanzado",AA503=3,"Competente",AA503=4,"Proficiente",AA503=5,"Master")</f>
        <v>Competente</v>
      </c>
      <c r="AC503" s="17">
        <v>3</v>
      </c>
      <c r="AD503" s="17" t="str" cm="1">
        <f t="array" ref="AD503">_xlfn.IFS(AC503=0,"Prenovato",AC503=1,"Novato",AC503=2,"Principiante avanzado",AC503=3,"Competente",AC503=4,"Proficiente",AC503=5,"Master")</f>
        <v>Competente</v>
      </c>
      <c r="AE503" s="17" t="s">
        <v>344</v>
      </c>
    </row>
    <row r="504" spans="1:31" x14ac:dyDescent="0.25">
      <c r="A504" t="s">
        <v>283</v>
      </c>
      <c r="B504" t="s">
        <v>290</v>
      </c>
      <c r="C504" t="s">
        <v>185</v>
      </c>
      <c r="D504" t="s">
        <v>223</v>
      </c>
      <c r="E504" t="s">
        <v>307</v>
      </c>
      <c r="F504" t="s">
        <v>324</v>
      </c>
      <c r="G504" t="s">
        <v>340</v>
      </c>
      <c r="H504" s="4"/>
      <c r="I504" s="1">
        <f t="shared" ca="1" si="32"/>
        <v>1483</v>
      </c>
      <c r="J504" s="1" t="str">
        <f t="shared" ca="1" si="33"/>
        <v>3. Mayor a 6 meses</v>
      </c>
      <c r="K504" t="str">
        <f t="shared" si="34"/>
        <v>NO</v>
      </c>
      <c r="L504" t="s">
        <v>222</v>
      </c>
      <c r="M504" t="s">
        <v>267</v>
      </c>
      <c r="N504" t="s">
        <v>188</v>
      </c>
      <c r="O504" t="s">
        <v>188</v>
      </c>
      <c r="P504" t="str">
        <f t="shared" si="35"/>
        <v>SEAN-PAUL RODRIGO GOMEZ MORALESSistemas operativos y redesEVALUACION ANTERIOR</v>
      </c>
      <c r="Q504" t="str">
        <f>BASE[[#This Row],[NombresCalificado]]&amp;BASE[[#This Row],[TipoEvaluacion]]</f>
        <v>SEAN-PAUL RODRIGO GOMEZ MORALESEVALUACION ANTERIOR</v>
      </c>
      <c r="R504">
        <v>3</v>
      </c>
      <c r="S504" t="s">
        <v>5</v>
      </c>
      <c r="T504" t="s">
        <v>21</v>
      </c>
      <c r="U504" s="17">
        <v>3</v>
      </c>
      <c r="V504" s="17" t="str" cm="1">
        <f t="array" ref="V504">_xlfn.IFS(U504=0,"Prenovato",U504=1,"Novato",U504=2,"Principiante avanzado",U504=3,"Competente",U504=4,"Proficiente",U504=5,"Master")</f>
        <v>Competente</v>
      </c>
      <c r="W504" s="17">
        <v>3</v>
      </c>
      <c r="X504" s="17" t="str" cm="1">
        <f t="array" ref="X504">_xlfn.IFS(W504=0,"No evidenciado",W504=1,"Novato",W504=2,"Principiante avanzado",W504=3,"Competente",W504=4,"Proficiente",W504=5,"Master")</f>
        <v>Competente</v>
      </c>
      <c r="Y504" s="17">
        <v>3</v>
      </c>
      <c r="Z504" s="17" t="str" cm="1">
        <f t="array" ref="Z504">_xlfn.IFS(Y504=0,"No evidenciado",Y504=1,"Novato",Y504=2,"Principiante avanzado",Y504=3,"Competente",Y504=4,"Proficiente",Y504=5,"Master")</f>
        <v>Competente</v>
      </c>
      <c r="AA504" s="17">
        <v>3</v>
      </c>
      <c r="AB504" s="17" t="str" cm="1">
        <f t="array" ref="AB504">_xlfn.IFS(AA504=0,"No evidenciado",AA504=1,"Novato",AA504=2,"Principiante avanzado",AA504=3,"Competente",AA504=4,"Proficiente",AA504=5,"Master")</f>
        <v>Competente</v>
      </c>
      <c r="AC504" s="17">
        <v>3</v>
      </c>
      <c r="AD504" s="17" t="str" cm="1">
        <f t="array" ref="AD504">_xlfn.IFS(AC504=0,"Prenovato",AC504=1,"Novato",AC504=2,"Principiante avanzado",AC504=3,"Competente",AC504=4,"Proficiente",AC504=5,"Master")</f>
        <v>Competente</v>
      </c>
      <c r="AE504" s="17" t="s">
        <v>344</v>
      </c>
    </row>
    <row r="505" spans="1:31" x14ac:dyDescent="0.25">
      <c r="A505" t="s">
        <v>283</v>
      </c>
      <c r="B505" t="s">
        <v>290</v>
      </c>
      <c r="C505" t="s">
        <v>185</v>
      </c>
      <c r="D505" t="s">
        <v>223</v>
      </c>
      <c r="E505" t="s">
        <v>307</v>
      </c>
      <c r="F505" t="s">
        <v>324</v>
      </c>
      <c r="G505" t="s">
        <v>340</v>
      </c>
      <c r="H505" s="4"/>
      <c r="I505" s="1">
        <f t="shared" ca="1" si="32"/>
        <v>1483</v>
      </c>
      <c r="J505" s="1" t="str">
        <f t="shared" ca="1" si="33"/>
        <v>3. Mayor a 6 meses</v>
      </c>
      <c r="K505" t="str">
        <f t="shared" si="34"/>
        <v>NO</v>
      </c>
      <c r="L505" t="s">
        <v>222</v>
      </c>
      <c r="M505" t="s">
        <v>191</v>
      </c>
      <c r="N505" t="s">
        <v>187</v>
      </c>
      <c r="O505" t="s">
        <v>188</v>
      </c>
      <c r="P505" t="str">
        <f t="shared" si="35"/>
        <v>SEAN-PAUL RODRIGO GOMEZ MORALESSeguridadEVALUACION ANTERIOR</v>
      </c>
      <c r="Q505" t="str">
        <f>BASE[[#This Row],[NombresCalificado]]&amp;BASE[[#This Row],[TipoEvaluacion]]</f>
        <v>SEAN-PAUL RODRIGO GOMEZ MORALESEVALUACION ANTERIOR</v>
      </c>
      <c r="R505">
        <v>3</v>
      </c>
      <c r="S505" t="s">
        <v>5</v>
      </c>
      <c r="T505" t="s">
        <v>21</v>
      </c>
      <c r="U505" s="17">
        <v>3</v>
      </c>
      <c r="V505" s="17" t="str" cm="1">
        <f t="array" ref="V505">_xlfn.IFS(U505=0,"Prenovato",U505=1,"Novato",U505=2,"Principiante avanzado",U505=3,"Competente",U505=4,"Proficiente",U505=5,"Master")</f>
        <v>Competente</v>
      </c>
      <c r="W505" s="17">
        <v>3</v>
      </c>
      <c r="X505" s="17" t="str" cm="1">
        <f t="array" ref="X505">_xlfn.IFS(W505=0,"No evidenciado",W505=1,"Novato",W505=2,"Principiante avanzado",W505=3,"Competente",W505=4,"Proficiente",W505=5,"Master")</f>
        <v>Competente</v>
      </c>
      <c r="Y505" s="17">
        <v>3</v>
      </c>
      <c r="Z505" s="17" t="str" cm="1">
        <f t="array" ref="Z505">_xlfn.IFS(Y505=0,"No evidenciado",Y505=1,"Novato",Y505=2,"Principiante avanzado",Y505=3,"Competente",Y505=4,"Proficiente",Y505=5,"Master")</f>
        <v>Competente</v>
      </c>
      <c r="AA505" s="17">
        <v>3</v>
      </c>
      <c r="AB505" s="17" t="str" cm="1">
        <f t="array" ref="AB505">_xlfn.IFS(AA505=0,"No evidenciado",AA505=1,"Novato",AA505=2,"Principiante avanzado",AA505=3,"Competente",AA505=4,"Proficiente",AA505=5,"Master")</f>
        <v>Competente</v>
      </c>
      <c r="AC505" s="17">
        <v>3</v>
      </c>
      <c r="AD505" s="17" t="str" cm="1">
        <f t="array" ref="AD505">_xlfn.IFS(AC505=0,"Prenovato",AC505=1,"Novato",AC505=2,"Principiante avanzado",AC505=3,"Competente",AC505=4,"Proficiente",AC505=5,"Master")</f>
        <v>Competente</v>
      </c>
      <c r="AE505" s="17" t="s">
        <v>344</v>
      </c>
    </row>
    <row r="506" spans="1:31" x14ac:dyDescent="0.25">
      <c r="A506" t="s">
        <v>283</v>
      </c>
      <c r="B506" t="s">
        <v>290</v>
      </c>
      <c r="C506" t="s">
        <v>185</v>
      </c>
      <c r="D506" t="s">
        <v>223</v>
      </c>
      <c r="E506" t="s">
        <v>307</v>
      </c>
      <c r="F506" t="s">
        <v>324</v>
      </c>
      <c r="G506" t="s">
        <v>340</v>
      </c>
      <c r="H506" s="4"/>
      <c r="I506" s="1">
        <f t="shared" ca="1" si="32"/>
        <v>1483</v>
      </c>
      <c r="J506" s="1" t="str">
        <f t="shared" ca="1" si="33"/>
        <v>3. Mayor a 6 meses</v>
      </c>
      <c r="K506" t="str">
        <f t="shared" si="34"/>
        <v>NO</v>
      </c>
      <c r="L506" t="s">
        <v>222</v>
      </c>
      <c r="M506" t="s">
        <v>58</v>
      </c>
      <c r="N506" t="s">
        <v>187</v>
      </c>
      <c r="O506" t="s">
        <v>188</v>
      </c>
      <c r="P506" t="str">
        <f t="shared" si="35"/>
        <v>SEAN-PAUL RODRIGO GOMEZ MORALESControl de versionesEVALUACION ANTERIOR</v>
      </c>
      <c r="Q506" t="str">
        <f>BASE[[#This Row],[NombresCalificado]]&amp;BASE[[#This Row],[TipoEvaluacion]]</f>
        <v>SEAN-PAUL RODRIGO GOMEZ MORALESEVALUACION ANTERIOR</v>
      </c>
      <c r="R506">
        <v>3</v>
      </c>
      <c r="S506" t="s">
        <v>5</v>
      </c>
      <c r="T506" t="s">
        <v>21</v>
      </c>
      <c r="U506" s="17">
        <v>3</v>
      </c>
      <c r="V506" s="17" t="str" cm="1">
        <f t="array" ref="V506">_xlfn.IFS(U506=0,"Prenovato",U506=1,"Novato",U506=2,"Principiante avanzado",U506=3,"Competente",U506=4,"Proficiente",U506=5,"Master")</f>
        <v>Competente</v>
      </c>
      <c r="W506" s="17">
        <v>3</v>
      </c>
      <c r="X506" s="17" t="str" cm="1">
        <f t="array" ref="X506">_xlfn.IFS(W506=0,"No evidenciado",W506=1,"Novato",W506=2,"Principiante avanzado",W506=3,"Competente",W506=4,"Proficiente",W506=5,"Master")</f>
        <v>Competente</v>
      </c>
      <c r="Y506" s="17">
        <v>3</v>
      </c>
      <c r="Z506" s="17" t="str" cm="1">
        <f t="array" ref="Z506">_xlfn.IFS(Y506=0,"No evidenciado",Y506=1,"Novato",Y506=2,"Principiante avanzado",Y506=3,"Competente",Y506=4,"Proficiente",Y506=5,"Master")</f>
        <v>Competente</v>
      </c>
      <c r="AA506" s="17">
        <v>3</v>
      </c>
      <c r="AB506" s="17" t="str" cm="1">
        <f t="array" ref="AB506">_xlfn.IFS(AA506=0,"No evidenciado",AA506=1,"Novato",AA506=2,"Principiante avanzado",AA506=3,"Competente",AA506=4,"Proficiente",AA506=5,"Master")</f>
        <v>Competente</v>
      </c>
      <c r="AC506" s="17">
        <v>3</v>
      </c>
      <c r="AD506" s="17" t="str" cm="1">
        <f t="array" ref="AD506">_xlfn.IFS(AC506=0,"Prenovato",AC506=1,"Novato",AC506=2,"Principiante avanzado",AC506=3,"Competente",AC506=4,"Proficiente",AC506=5,"Master")</f>
        <v>Competente</v>
      </c>
      <c r="AE506" s="17" t="s">
        <v>344</v>
      </c>
    </row>
    <row r="507" spans="1:31" x14ac:dyDescent="0.25">
      <c r="A507" t="s">
        <v>283</v>
      </c>
      <c r="B507" t="s">
        <v>290</v>
      </c>
      <c r="C507" t="s">
        <v>185</v>
      </c>
      <c r="D507" t="s">
        <v>223</v>
      </c>
      <c r="E507" t="s">
        <v>307</v>
      </c>
      <c r="F507" t="s">
        <v>324</v>
      </c>
      <c r="G507" t="s">
        <v>340</v>
      </c>
      <c r="H507" s="4"/>
      <c r="I507" s="1">
        <f t="shared" ca="1" si="32"/>
        <v>1483</v>
      </c>
      <c r="J507" s="1" t="str">
        <f t="shared" ca="1" si="33"/>
        <v>3. Mayor a 6 meses</v>
      </c>
      <c r="K507" t="str">
        <f t="shared" si="34"/>
        <v>NO</v>
      </c>
      <c r="L507" t="s">
        <v>222</v>
      </c>
      <c r="M507" t="s">
        <v>342</v>
      </c>
      <c r="N507" t="s">
        <v>188</v>
      </c>
      <c r="O507" t="s">
        <v>188</v>
      </c>
      <c r="P507" t="str">
        <f t="shared" si="35"/>
        <v>SEAN-PAUL RODRIGO GOMEZ MORALESContenedoresEVALUACION ANTERIOR</v>
      </c>
      <c r="Q507" t="str">
        <f>BASE[[#This Row],[NombresCalificado]]&amp;BASE[[#This Row],[TipoEvaluacion]]</f>
        <v>SEAN-PAUL RODRIGO GOMEZ MORALESEVALUACION ANTERIOR</v>
      </c>
      <c r="R507">
        <v>3</v>
      </c>
      <c r="S507" t="s">
        <v>5</v>
      </c>
      <c r="T507" t="s">
        <v>21</v>
      </c>
      <c r="U507" s="17">
        <v>3</v>
      </c>
      <c r="V507" s="17" t="str" cm="1">
        <f t="array" ref="V507">_xlfn.IFS(U507=0,"Prenovato",U507=1,"Novato",U507=2,"Principiante avanzado",U507=3,"Competente",U507=4,"Proficiente",U507=5,"Master")</f>
        <v>Competente</v>
      </c>
      <c r="W507" s="17">
        <v>3</v>
      </c>
      <c r="X507" s="17" t="str" cm="1">
        <f t="array" ref="X507">_xlfn.IFS(W507=0,"No evidenciado",W507=1,"Novato",W507=2,"Principiante avanzado",W507=3,"Competente",W507=4,"Proficiente",W507=5,"Master")</f>
        <v>Competente</v>
      </c>
      <c r="Y507" s="17">
        <v>3</v>
      </c>
      <c r="Z507" s="17" t="str" cm="1">
        <f t="array" ref="Z507">_xlfn.IFS(Y507=0,"No evidenciado",Y507=1,"Novato",Y507=2,"Principiante avanzado",Y507=3,"Competente",Y507=4,"Proficiente",Y507=5,"Master")</f>
        <v>Competente</v>
      </c>
      <c r="AA507" s="17">
        <v>3</v>
      </c>
      <c r="AB507" s="17" t="str" cm="1">
        <f t="array" ref="AB507">_xlfn.IFS(AA507=0,"No evidenciado",AA507=1,"Novato",AA507=2,"Principiante avanzado",AA507=3,"Competente",AA507=4,"Proficiente",AA507=5,"Master")</f>
        <v>Competente</v>
      </c>
      <c r="AC507" s="17">
        <v>3</v>
      </c>
      <c r="AD507" s="17" t="str" cm="1">
        <f t="array" ref="AD507">_xlfn.IFS(AC507=0,"Prenovato",AC507=1,"Novato",AC507=2,"Principiante avanzado",AC507=3,"Competente",AC507=4,"Proficiente",AC507=5,"Master")</f>
        <v>Competente</v>
      </c>
      <c r="AE507" s="17" t="s">
        <v>344</v>
      </c>
    </row>
    <row r="508" spans="1:31" x14ac:dyDescent="0.25">
      <c r="A508" t="s">
        <v>283</v>
      </c>
      <c r="B508" t="s">
        <v>290</v>
      </c>
      <c r="C508" t="s">
        <v>185</v>
      </c>
      <c r="D508" t="s">
        <v>223</v>
      </c>
      <c r="E508" t="s">
        <v>307</v>
      </c>
      <c r="F508" t="s">
        <v>324</v>
      </c>
      <c r="G508" t="s">
        <v>340</v>
      </c>
      <c r="H508" s="4"/>
      <c r="I508" s="1">
        <f t="shared" ca="1" si="32"/>
        <v>1483</v>
      </c>
      <c r="J508" s="1" t="str">
        <f t="shared" ca="1" si="33"/>
        <v>3. Mayor a 6 meses</v>
      </c>
      <c r="K508" t="str">
        <f t="shared" si="34"/>
        <v>NO</v>
      </c>
      <c r="L508" t="s">
        <v>222</v>
      </c>
      <c r="M508" t="s">
        <v>169</v>
      </c>
      <c r="N508" t="s">
        <v>187</v>
      </c>
      <c r="O508" t="s">
        <v>188</v>
      </c>
      <c r="P508" t="str">
        <f t="shared" si="35"/>
        <v>SEAN-PAUL RODRIGO GOMEZ MORALESCI-CDEVALUACION ANTERIOR</v>
      </c>
      <c r="Q508" t="str">
        <f>BASE[[#This Row],[NombresCalificado]]&amp;BASE[[#This Row],[TipoEvaluacion]]</f>
        <v>SEAN-PAUL RODRIGO GOMEZ MORALESEVALUACION ANTERIOR</v>
      </c>
      <c r="R508">
        <v>3</v>
      </c>
      <c r="S508" t="s">
        <v>5</v>
      </c>
      <c r="T508" t="s">
        <v>21</v>
      </c>
      <c r="U508" s="17">
        <v>3</v>
      </c>
      <c r="V508" s="17" t="str" cm="1">
        <f t="array" ref="V508">_xlfn.IFS(U508=0,"Prenovato",U508=1,"Novato",U508=2,"Principiante avanzado",U508=3,"Competente",U508=4,"Proficiente",U508=5,"Master")</f>
        <v>Competente</v>
      </c>
      <c r="W508" s="17">
        <v>3</v>
      </c>
      <c r="X508" s="17" t="str" cm="1">
        <f t="array" ref="X508">_xlfn.IFS(W508=0,"No evidenciado",W508=1,"Novato",W508=2,"Principiante avanzado",W508=3,"Competente",W508=4,"Proficiente",W508=5,"Master")</f>
        <v>Competente</v>
      </c>
      <c r="Y508" s="17">
        <v>3</v>
      </c>
      <c r="Z508" s="17" t="str" cm="1">
        <f t="array" ref="Z508">_xlfn.IFS(Y508=0,"No evidenciado",Y508=1,"Novato",Y508=2,"Principiante avanzado",Y508=3,"Competente",Y508=4,"Proficiente",Y508=5,"Master")</f>
        <v>Competente</v>
      </c>
      <c r="AA508" s="17">
        <v>3</v>
      </c>
      <c r="AB508" s="17" t="str" cm="1">
        <f t="array" ref="AB508">_xlfn.IFS(AA508=0,"No evidenciado",AA508=1,"Novato",AA508=2,"Principiante avanzado",AA508=3,"Competente",AA508=4,"Proficiente",AA508=5,"Master")</f>
        <v>Competente</v>
      </c>
      <c r="AC508" s="17">
        <v>3</v>
      </c>
      <c r="AD508" s="17" t="str" cm="1">
        <f t="array" ref="AD508">_xlfn.IFS(AC508=0,"Prenovato",AC508=1,"Novato",AC508=2,"Principiante avanzado",AC508=3,"Competente",AC508=4,"Proficiente",AC508=5,"Master")</f>
        <v>Competente</v>
      </c>
      <c r="AE508" s="17" t="s">
        <v>344</v>
      </c>
    </row>
    <row r="509" spans="1:31" x14ac:dyDescent="0.25">
      <c r="A509" t="s">
        <v>283</v>
      </c>
      <c r="B509" t="s">
        <v>290</v>
      </c>
      <c r="C509" t="s">
        <v>185</v>
      </c>
      <c r="D509" t="s">
        <v>223</v>
      </c>
      <c r="E509" t="s">
        <v>307</v>
      </c>
      <c r="F509" t="s">
        <v>324</v>
      </c>
      <c r="G509" t="s">
        <v>340</v>
      </c>
      <c r="H509" s="4"/>
      <c r="I509" s="1">
        <f t="shared" ca="1" si="32"/>
        <v>1483</v>
      </c>
      <c r="J509" s="1" t="str">
        <f t="shared" ca="1" si="33"/>
        <v>3. Mayor a 6 meses</v>
      </c>
      <c r="K509" t="str">
        <f t="shared" si="34"/>
        <v>NO</v>
      </c>
      <c r="L509" t="s">
        <v>222</v>
      </c>
      <c r="M509" t="s">
        <v>170</v>
      </c>
      <c r="N509" t="s">
        <v>29</v>
      </c>
      <c r="O509" t="s">
        <v>29</v>
      </c>
      <c r="P509" t="str">
        <f t="shared" si="35"/>
        <v>SEAN-PAUL RODRIGO GOMEZ MORALESBase de datos relacionalEVALUACION ANTERIOR</v>
      </c>
      <c r="Q509" t="str">
        <f>BASE[[#This Row],[NombresCalificado]]&amp;BASE[[#This Row],[TipoEvaluacion]]</f>
        <v>SEAN-PAUL RODRIGO GOMEZ MORALESEVALUACION ANTERIOR</v>
      </c>
      <c r="R509">
        <v>4</v>
      </c>
      <c r="S509" t="s">
        <v>7</v>
      </c>
      <c r="T509" t="s">
        <v>21</v>
      </c>
      <c r="U509" s="17">
        <v>3</v>
      </c>
      <c r="V509" s="17" t="str" cm="1">
        <f t="array" ref="V509">_xlfn.IFS(U509=0,"Prenovato",U509=1,"Novato",U509=2,"Principiante avanzado",U509=3,"Competente",U509=4,"Proficiente",U509=5,"Master")</f>
        <v>Competente</v>
      </c>
      <c r="W509" s="17">
        <v>3</v>
      </c>
      <c r="X509" s="17" t="str" cm="1">
        <f t="array" ref="X509">_xlfn.IFS(W509=0,"No evidenciado",W509=1,"Novato",W509=2,"Principiante avanzado",W509=3,"Competente",W509=4,"Proficiente",W509=5,"Master")</f>
        <v>Competente</v>
      </c>
      <c r="Y509" s="17">
        <v>3</v>
      </c>
      <c r="Z509" s="17" t="str" cm="1">
        <f t="array" ref="Z509">_xlfn.IFS(Y509=0,"No evidenciado",Y509=1,"Novato",Y509=2,"Principiante avanzado",Y509=3,"Competente",Y509=4,"Proficiente",Y509=5,"Master")</f>
        <v>Competente</v>
      </c>
      <c r="AA509" s="17">
        <v>3</v>
      </c>
      <c r="AB509" s="17" t="str" cm="1">
        <f t="array" ref="AB509">_xlfn.IFS(AA509=0,"No evidenciado",AA509=1,"Novato",AA509=2,"Principiante avanzado",AA509=3,"Competente",AA509=4,"Proficiente",AA509=5,"Master")</f>
        <v>Competente</v>
      </c>
      <c r="AC509" s="17">
        <v>3</v>
      </c>
      <c r="AD509" s="17" t="str" cm="1">
        <f t="array" ref="AD509">_xlfn.IFS(AC509=0,"Prenovato",AC509=1,"Novato",AC509=2,"Principiante avanzado",AC509=3,"Competente",AC509=4,"Proficiente",AC509=5,"Master")</f>
        <v>Competente</v>
      </c>
      <c r="AE509" s="17" t="s">
        <v>344</v>
      </c>
    </row>
    <row r="510" spans="1:31" x14ac:dyDescent="0.25">
      <c r="A510" t="s">
        <v>283</v>
      </c>
      <c r="B510" t="s">
        <v>290</v>
      </c>
      <c r="C510" t="s">
        <v>185</v>
      </c>
      <c r="D510" t="s">
        <v>223</v>
      </c>
      <c r="E510" t="s">
        <v>307</v>
      </c>
      <c r="F510" t="s">
        <v>324</v>
      </c>
      <c r="G510" t="s">
        <v>340</v>
      </c>
      <c r="H510" s="4"/>
      <c r="I510" s="1">
        <f t="shared" ca="1" si="32"/>
        <v>1483</v>
      </c>
      <c r="J510" s="1" t="str">
        <f t="shared" ca="1" si="33"/>
        <v>3. Mayor a 6 meses</v>
      </c>
      <c r="K510" t="str">
        <f t="shared" si="34"/>
        <v>NO</v>
      </c>
      <c r="L510" t="s">
        <v>222</v>
      </c>
      <c r="M510" t="s">
        <v>269</v>
      </c>
      <c r="N510" t="s">
        <v>188</v>
      </c>
      <c r="O510" t="s">
        <v>188</v>
      </c>
      <c r="P510" t="str">
        <f t="shared" si="35"/>
        <v>SEAN-PAUL RODRIGO GOMEZ MORALESWarehouseEVALUACION ANTERIOR</v>
      </c>
      <c r="Q510" t="str">
        <f>BASE[[#This Row],[NombresCalificado]]&amp;BASE[[#This Row],[TipoEvaluacion]]</f>
        <v>SEAN-PAUL RODRIGO GOMEZ MORALESEVALUACION ANTERIOR</v>
      </c>
      <c r="R510">
        <v>3</v>
      </c>
      <c r="S510" t="s">
        <v>5</v>
      </c>
      <c r="T510" t="s">
        <v>21</v>
      </c>
      <c r="U510" s="17">
        <v>3</v>
      </c>
      <c r="V510" s="17" t="str" cm="1">
        <f t="array" ref="V510">_xlfn.IFS(U510=0,"Prenovato",U510=1,"Novato",U510=2,"Principiante avanzado",U510=3,"Competente",U510=4,"Proficiente",U510=5,"Master")</f>
        <v>Competente</v>
      </c>
      <c r="W510" s="17">
        <v>3</v>
      </c>
      <c r="X510" s="17" t="str" cm="1">
        <f t="array" ref="X510">_xlfn.IFS(W510=0,"No evidenciado",W510=1,"Novato",W510=2,"Principiante avanzado",W510=3,"Competente",W510=4,"Proficiente",W510=5,"Master")</f>
        <v>Competente</v>
      </c>
      <c r="Y510" s="17">
        <v>3</v>
      </c>
      <c r="Z510" s="17" t="str" cm="1">
        <f t="array" ref="Z510">_xlfn.IFS(Y510=0,"No evidenciado",Y510=1,"Novato",Y510=2,"Principiante avanzado",Y510=3,"Competente",Y510=4,"Proficiente",Y510=5,"Master")</f>
        <v>Competente</v>
      </c>
      <c r="AA510" s="17">
        <v>3</v>
      </c>
      <c r="AB510" s="17" t="str" cm="1">
        <f t="array" ref="AB510">_xlfn.IFS(AA510=0,"No evidenciado",AA510=1,"Novato",AA510=2,"Principiante avanzado",AA510=3,"Competente",AA510=4,"Proficiente",AA510=5,"Master")</f>
        <v>Competente</v>
      </c>
      <c r="AC510" s="17">
        <v>3</v>
      </c>
      <c r="AD510" s="17" t="str" cm="1">
        <f t="array" ref="AD510">_xlfn.IFS(AC510=0,"Prenovato",AC510=1,"Novato",AC510=2,"Principiante avanzado",AC510=3,"Competente",AC510=4,"Proficiente",AC510=5,"Master")</f>
        <v>Competente</v>
      </c>
      <c r="AE510" s="17" t="s">
        <v>344</v>
      </c>
    </row>
    <row r="511" spans="1:31" x14ac:dyDescent="0.25">
      <c r="A511" t="s">
        <v>283</v>
      </c>
      <c r="B511" t="s">
        <v>290</v>
      </c>
      <c r="C511" t="s">
        <v>185</v>
      </c>
      <c r="D511" t="s">
        <v>223</v>
      </c>
      <c r="E511" t="s">
        <v>307</v>
      </c>
      <c r="F511" t="s">
        <v>324</v>
      </c>
      <c r="G511" t="s">
        <v>340</v>
      </c>
      <c r="H511" s="4"/>
      <c r="I511" s="1">
        <f t="shared" ca="1" si="32"/>
        <v>1483</v>
      </c>
      <c r="J511" s="1" t="str">
        <f t="shared" ca="1" si="33"/>
        <v>3. Mayor a 6 meses</v>
      </c>
      <c r="K511" t="str">
        <f t="shared" si="34"/>
        <v>NO</v>
      </c>
      <c r="L511" t="s">
        <v>222</v>
      </c>
      <c r="M511" t="s">
        <v>168</v>
      </c>
      <c r="N511" t="s">
        <v>188</v>
      </c>
      <c r="O511" t="s">
        <v>188</v>
      </c>
      <c r="P511" t="str">
        <f t="shared" si="35"/>
        <v>SEAN-PAUL RODRIGO GOMEZ MORALESBase de datos No-SQLEVALUACION ANTERIOR</v>
      </c>
      <c r="Q511" t="str">
        <f>BASE[[#This Row],[NombresCalificado]]&amp;BASE[[#This Row],[TipoEvaluacion]]</f>
        <v>SEAN-PAUL RODRIGO GOMEZ MORALESEVALUACION ANTERIOR</v>
      </c>
      <c r="R511">
        <v>0</v>
      </c>
      <c r="S511" t="s">
        <v>195</v>
      </c>
      <c r="T511" t="s">
        <v>21</v>
      </c>
      <c r="U511" s="17">
        <v>3</v>
      </c>
      <c r="V511" s="17" t="str" cm="1">
        <f t="array" ref="V511">_xlfn.IFS(U511=0,"Prenovato",U511=1,"Novato",U511=2,"Principiante avanzado",U511=3,"Competente",U511=4,"Proficiente",U511=5,"Master")</f>
        <v>Competente</v>
      </c>
      <c r="W511" s="17">
        <v>3</v>
      </c>
      <c r="X511" s="17" t="str" cm="1">
        <f t="array" ref="X511">_xlfn.IFS(W511=0,"No evidenciado",W511=1,"Novato",W511=2,"Principiante avanzado",W511=3,"Competente",W511=4,"Proficiente",W511=5,"Master")</f>
        <v>Competente</v>
      </c>
      <c r="Y511" s="17">
        <v>3</v>
      </c>
      <c r="Z511" s="17" t="str" cm="1">
        <f t="array" ref="Z511">_xlfn.IFS(Y511=0,"No evidenciado",Y511=1,"Novato",Y511=2,"Principiante avanzado",Y511=3,"Competente",Y511=4,"Proficiente",Y511=5,"Master")</f>
        <v>Competente</v>
      </c>
      <c r="AA511" s="17">
        <v>3</v>
      </c>
      <c r="AB511" s="17" t="str" cm="1">
        <f t="array" ref="AB511">_xlfn.IFS(AA511=0,"No evidenciado",AA511=1,"Novato",AA511=2,"Principiante avanzado",AA511=3,"Competente",AA511=4,"Proficiente",AA511=5,"Master")</f>
        <v>Competente</v>
      </c>
      <c r="AC511" s="17">
        <v>3</v>
      </c>
      <c r="AD511" s="17" t="str" cm="1">
        <f t="array" ref="AD511">_xlfn.IFS(AC511=0,"Prenovato",AC511=1,"Novato",AC511=2,"Principiante avanzado",AC511=3,"Competente",AC511=4,"Proficiente",AC511=5,"Master")</f>
        <v>Competente</v>
      </c>
      <c r="AE511" s="17" t="s">
        <v>344</v>
      </c>
    </row>
    <row r="512" spans="1:31" x14ac:dyDescent="0.25">
      <c r="A512" t="s">
        <v>198</v>
      </c>
      <c r="B512" t="s">
        <v>210</v>
      </c>
      <c r="C512" t="s">
        <v>185</v>
      </c>
      <c r="D512" t="s">
        <v>223</v>
      </c>
      <c r="E512" t="s">
        <v>236</v>
      </c>
      <c r="F512" t="s">
        <v>249</v>
      </c>
      <c r="G512" t="s">
        <v>264</v>
      </c>
      <c r="H512" s="4"/>
      <c r="I512" s="1">
        <f t="shared" ca="1" si="32"/>
        <v>1483</v>
      </c>
      <c r="J512" s="1" t="str">
        <f t="shared" ca="1" si="33"/>
        <v>3. Mayor a 6 meses</v>
      </c>
      <c r="K512" t="str">
        <f t="shared" si="34"/>
        <v>NO</v>
      </c>
      <c r="L512" t="s">
        <v>186</v>
      </c>
      <c r="M512" t="s">
        <v>265</v>
      </c>
      <c r="N512" t="s">
        <v>29</v>
      </c>
      <c r="O512" t="s">
        <v>29</v>
      </c>
      <c r="P512" t="str">
        <f t="shared" si="35"/>
        <v>BELISARIO JUNIOR DE LA MATA BELENOJavaEVALUACION ANTERIOR</v>
      </c>
      <c r="Q512" t="str">
        <f>BASE[[#This Row],[NombresCalificado]]&amp;BASE[[#This Row],[TipoEvaluacion]]</f>
        <v>BELISARIO JUNIOR DE LA MATA BELENOEVALUACION ANTERIOR</v>
      </c>
      <c r="R512">
        <v>4</v>
      </c>
      <c r="S512" t="s">
        <v>7</v>
      </c>
      <c r="T512" t="s">
        <v>21</v>
      </c>
      <c r="U512" s="17">
        <v>4</v>
      </c>
      <c r="V512" s="17" t="str" cm="1">
        <f t="array" ref="V512">_xlfn.IFS(U512=0,"Prenovato",U512=1,"Novato",U512=2,"Principiante avanzado",U512=3,"Competente",U512=4,"Proficiente",U512=5,"Master")</f>
        <v>Proficiente</v>
      </c>
      <c r="W512" s="17">
        <v>5</v>
      </c>
      <c r="X512" s="17" t="str" cm="1">
        <f t="array" ref="X512">_xlfn.IFS(W512=0,"No evidenciado",W512=1,"Novato",W512=2,"Principiante avanzado",W512=3,"Competente",W512=4,"Proficiente",W512=5,"Master")</f>
        <v>Master</v>
      </c>
      <c r="Y512" s="17">
        <v>4</v>
      </c>
      <c r="Z512" s="17" t="str" cm="1">
        <f t="array" ref="Z512">_xlfn.IFS(Y512=0,"No evidenciado",Y512=1,"Novato",Y512=2,"Principiante avanzado",Y512=3,"Competente",Y512=4,"Proficiente",Y512=5,"Master")</f>
        <v>Proficiente</v>
      </c>
      <c r="AA512" s="17">
        <v>4</v>
      </c>
      <c r="AB512" s="17" t="str" cm="1">
        <f t="array" ref="AB512">_xlfn.IFS(AA512=0,"No evidenciado",AA512=1,"Novato",AA512=2,"Principiante avanzado",AA512=3,"Competente",AA512=4,"Proficiente",AA512=5,"Master")</f>
        <v>Proficiente</v>
      </c>
      <c r="AC512" s="17">
        <v>4</v>
      </c>
      <c r="AD512" s="17" t="str" cm="1">
        <f t="array" ref="AD512">_xlfn.IFS(AC512=0,"Prenovato",AC512=1,"Novato",AC512=2,"Principiante avanzado",AC512=3,"Competente",AC512=4,"Proficiente",AC512=5,"Master")</f>
        <v>Proficiente</v>
      </c>
      <c r="AE512" s="17" t="s">
        <v>344</v>
      </c>
    </row>
    <row r="513" spans="1:31" x14ac:dyDescent="0.25">
      <c r="A513" t="s">
        <v>198</v>
      </c>
      <c r="B513" t="s">
        <v>210</v>
      </c>
      <c r="C513" t="s">
        <v>185</v>
      </c>
      <c r="D513" t="s">
        <v>223</v>
      </c>
      <c r="E513" t="s">
        <v>236</v>
      </c>
      <c r="F513" t="s">
        <v>249</v>
      </c>
      <c r="G513" t="s">
        <v>264</v>
      </c>
      <c r="H513" s="4"/>
      <c r="I513" s="1">
        <f t="shared" ca="1" si="32"/>
        <v>1483</v>
      </c>
      <c r="J513" s="1" t="str">
        <f t="shared" ca="1" si="33"/>
        <v>3. Mayor a 6 meses</v>
      </c>
      <c r="K513" t="str">
        <f t="shared" si="34"/>
        <v>NO</v>
      </c>
      <c r="L513" t="s">
        <v>186</v>
      </c>
      <c r="M513" t="s">
        <v>57</v>
      </c>
      <c r="N513" t="s">
        <v>29</v>
      </c>
      <c r="O513" t="s">
        <v>29</v>
      </c>
      <c r="P513" t="str">
        <f t="shared" si="35"/>
        <v>BELISARIO JUNIOR DE LA MATA BELENOProgramaciónEVALUACION ANTERIOR</v>
      </c>
      <c r="Q513" t="str">
        <f>BASE[[#This Row],[NombresCalificado]]&amp;BASE[[#This Row],[TipoEvaluacion]]</f>
        <v>BELISARIO JUNIOR DE LA MATA BELENOEVALUACION ANTERIOR</v>
      </c>
      <c r="R513">
        <v>4</v>
      </c>
      <c r="S513" t="s">
        <v>7</v>
      </c>
      <c r="T513" t="s">
        <v>21</v>
      </c>
      <c r="U513" s="17">
        <v>4</v>
      </c>
      <c r="V513" s="17" t="str" cm="1">
        <f t="array" ref="V513">_xlfn.IFS(U513=0,"Prenovato",U513=1,"Novato",U513=2,"Principiante avanzado",U513=3,"Competente",U513=4,"Proficiente",U513=5,"Master")</f>
        <v>Proficiente</v>
      </c>
      <c r="W513" s="17">
        <v>5</v>
      </c>
      <c r="X513" s="17" t="str" cm="1">
        <f t="array" ref="X513">_xlfn.IFS(W513=0,"No evidenciado",W513=1,"Novato",W513=2,"Principiante avanzado",W513=3,"Competente",W513=4,"Proficiente",W513=5,"Master")</f>
        <v>Master</v>
      </c>
      <c r="Y513" s="17">
        <v>4</v>
      </c>
      <c r="Z513" s="17" t="str" cm="1">
        <f t="array" ref="Z513">_xlfn.IFS(Y513=0,"No evidenciado",Y513=1,"Novato",Y513=2,"Principiante avanzado",Y513=3,"Competente",Y513=4,"Proficiente",Y513=5,"Master")</f>
        <v>Proficiente</v>
      </c>
      <c r="AA513" s="17">
        <v>4</v>
      </c>
      <c r="AB513" s="17" t="str" cm="1">
        <f t="array" ref="AB513">_xlfn.IFS(AA513=0,"No evidenciado",AA513=1,"Novato",AA513=2,"Principiante avanzado",AA513=3,"Competente",AA513=4,"Proficiente",AA513=5,"Master")</f>
        <v>Proficiente</v>
      </c>
      <c r="AC513" s="17">
        <v>4</v>
      </c>
      <c r="AD513" s="17" t="str" cm="1">
        <f t="array" ref="AD513">_xlfn.IFS(AC513=0,"Prenovato",AC513=1,"Novato",AC513=2,"Principiante avanzado",AC513=3,"Competente",AC513=4,"Proficiente",AC513=5,"Master")</f>
        <v>Proficiente</v>
      </c>
      <c r="AE513" s="17" t="s">
        <v>344</v>
      </c>
    </row>
    <row r="514" spans="1:31" x14ac:dyDescent="0.25">
      <c r="A514" t="s">
        <v>198</v>
      </c>
      <c r="B514" t="s">
        <v>210</v>
      </c>
      <c r="C514" t="s">
        <v>185</v>
      </c>
      <c r="D514" t="s">
        <v>223</v>
      </c>
      <c r="E514" t="s">
        <v>236</v>
      </c>
      <c r="F514" t="s">
        <v>249</v>
      </c>
      <c r="G514" t="s">
        <v>264</v>
      </c>
      <c r="H514" s="4"/>
      <c r="I514" s="1">
        <f t="shared" ca="1" si="32"/>
        <v>1483</v>
      </c>
      <c r="J514" s="1" t="str">
        <f t="shared" ca="1" si="33"/>
        <v>3. Mayor a 6 meses</v>
      </c>
      <c r="K514" t="str">
        <f t="shared" si="34"/>
        <v>NO</v>
      </c>
      <c r="L514" t="s">
        <v>186</v>
      </c>
      <c r="M514" t="s">
        <v>192</v>
      </c>
      <c r="N514" t="s">
        <v>188</v>
      </c>
      <c r="O514" t="s">
        <v>188</v>
      </c>
      <c r="P514" t="str">
        <f t="shared" si="35"/>
        <v>BELISARIO JUNIOR DE LA MATA BELENOSREEVALUACION ANTERIOR</v>
      </c>
      <c r="Q514" t="str">
        <f>BASE[[#This Row],[NombresCalificado]]&amp;BASE[[#This Row],[TipoEvaluacion]]</f>
        <v>BELISARIO JUNIOR DE LA MATA BELENOEVALUACION ANTERIOR</v>
      </c>
      <c r="R514">
        <v>3</v>
      </c>
      <c r="S514" t="s">
        <v>5</v>
      </c>
      <c r="T514" t="s">
        <v>21</v>
      </c>
      <c r="U514" s="17">
        <v>4</v>
      </c>
      <c r="V514" s="17" t="str" cm="1">
        <f t="array" ref="V514">_xlfn.IFS(U514=0,"Prenovato",U514=1,"Novato",U514=2,"Principiante avanzado",U514=3,"Competente",U514=4,"Proficiente",U514=5,"Master")</f>
        <v>Proficiente</v>
      </c>
      <c r="W514" s="17">
        <v>5</v>
      </c>
      <c r="X514" s="17" t="str" cm="1">
        <f t="array" ref="X514">_xlfn.IFS(W514=0,"No evidenciado",W514=1,"Novato",W514=2,"Principiante avanzado",W514=3,"Competente",W514=4,"Proficiente",W514=5,"Master")</f>
        <v>Master</v>
      </c>
      <c r="Y514" s="17">
        <v>4</v>
      </c>
      <c r="Z514" s="17" t="str" cm="1">
        <f t="array" ref="Z514">_xlfn.IFS(Y514=0,"No evidenciado",Y514=1,"Novato",Y514=2,"Principiante avanzado",Y514=3,"Competente",Y514=4,"Proficiente",Y514=5,"Master")</f>
        <v>Proficiente</v>
      </c>
      <c r="AA514" s="17">
        <v>4</v>
      </c>
      <c r="AB514" s="17" t="str" cm="1">
        <f t="array" ref="AB514">_xlfn.IFS(AA514=0,"No evidenciado",AA514=1,"Novato",AA514=2,"Principiante avanzado",AA514=3,"Competente",AA514=4,"Proficiente",AA514=5,"Master")</f>
        <v>Proficiente</v>
      </c>
      <c r="AC514" s="17">
        <v>4</v>
      </c>
      <c r="AD514" s="17" t="str" cm="1">
        <f t="array" ref="AD514">_xlfn.IFS(AC514=0,"Prenovato",AC514=1,"Novato",AC514=2,"Principiante avanzado",AC514=3,"Competente",AC514=4,"Proficiente",AC514=5,"Master")</f>
        <v>Proficiente</v>
      </c>
      <c r="AE514" s="17" t="s">
        <v>344</v>
      </c>
    </row>
    <row r="515" spans="1:31" x14ac:dyDescent="0.25">
      <c r="A515" t="s">
        <v>198</v>
      </c>
      <c r="B515" t="s">
        <v>210</v>
      </c>
      <c r="C515" t="s">
        <v>185</v>
      </c>
      <c r="D515" t="s">
        <v>223</v>
      </c>
      <c r="E515" t="s">
        <v>236</v>
      </c>
      <c r="F515" t="s">
        <v>249</v>
      </c>
      <c r="G515" t="s">
        <v>264</v>
      </c>
      <c r="H515" s="4"/>
      <c r="I515" s="1">
        <f t="shared" ca="1" si="32"/>
        <v>1483</v>
      </c>
      <c r="J515" s="1" t="str">
        <f t="shared" ca="1" si="33"/>
        <v>3. Mayor a 6 meses</v>
      </c>
      <c r="K515" t="str">
        <f t="shared" si="34"/>
        <v>NO</v>
      </c>
      <c r="L515" t="s">
        <v>186</v>
      </c>
      <c r="M515" t="s">
        <v>191</v>
      </c>
      <c r="N515" t="s">
        <v>187</v>
      </c>
      <c r="O515" t="s">
        <v>188</v>
      </c>
      <c r="P515" t="str">
        <f t="shared" si="35"/>
        <v>BELISARIO JUNIOR DE LA MATA BELENOSeguridadEVALUACION ANTERIOR</v>
      </c>
      <c r="Q515" t="str">
        <f>BASE[[#This Row],[NombresCalificado]]&amp;BASE[[#This Row],[TipoEvaluacion]]</f>
        <v>BELISARIO JUNIOR DE LA MATA BELENOEVALUACION ANTERIOR</v>
      </c>
      <c r="R515">
        <v>3</v>
      </c>
      <c r="S515" t="s">
        <v>5</v>
      </c>
      <c r="T515" t="s">
        <v>21</v>
      </c>
      <c r="U515" s="17">
        <v>4</v>
      </c>
      <c r="V515" s="17" t="str" cm="1">
        <f t="array" ref="V515">_xlfn.IFS(U515=0,"Prenovato",U515=1,"Novato",U515=2,"Principiante avanzado",U515=3,"Competente",U515=4,"Proficiente",U515=5,"Master")</f>
        <v>Proficiente</v>
      </c>
      <c r="W515" s="17">
        <v>5</v>
      </c>
      <c r="X515" s="17" t="str" cm="1">
        <f t="array" ref="X515">_xlfn.IFS(W515=0,"No evidenciado",W515=1,"Novato",W515=2,"Principiante avanzado",W515=3,"Competente",W515=4,"Proficiente",W515=5,"Master")</f>
        <v>Master</v>
      </c>
      <c r="Y515" s="17">
        <v>4</v>
      </c>
      <c r="Z515" s="17" t="str" cm="1">
        <f t="array" ref="Z515">_xlfn.IFS(Y515=0,"No evidenciado",Y515=1,"Novato",Y515=2,"Principiante avanzado",Y515=3,"Competente",Y515=4,"Proficiente",Y515=5,"Master")</f>
        <v>Proficiente</v>
      </c>
      <c r="AA515" s="17">
        <v>4</v>
      </c>
      <c r="AB515" s="17" t="str" cm="1">
        <f t="array" ref="AB515">_xlfn.IFS(AA515=0,"No evidenciado",AA515=1,"Novato",AA515=2,"Principiante avanzado",AA515=3,"Competente",AA515=4,"Proficiente",AA515=5,"Master")</f>
        <v>Proficiente</v>
      </c>
      <c r="AC515" s="17">
        <v>4</v>
      </c>
      <c r="AD515" s="17" t="str" cm="1">
        <f t="array" ref="AD515">_xlfn.IFS(AC515=0,"Prenovato",AC515=1,"Novato",AC515=2,"Principiante avanzado",AC515=3,"Competente",AC515=4,"Proficiente",AC515=5,"Master")</f>
        <v>Proficiente</v>
      </c>
      <c r="AE515" s="17" t="s">
        <v>344</v>
      </c>
    </row>
    <row r="516" spans="1:31" x14ac:dyDescent="0.25">
      <c r="A516" t="s">
        <v>198</v>
      </c>
      <c r="B516" t="s">
        <v>210</v>
      </c>
      <c r="C516" t="s">
        <v>185</v>
      </c>
      <c r="D516" t="s">
        <v>223</v>
      </c>
      <c r="E516" t="s">
        <v>236</v>
      </c>
      <c r="F516" t="s">
        <v>249</v>
      </c>
      <c r="G516" t="s">
        <v>264</v>
      </c>
      <c r="H516" s="4"/>
      <c r="I516" s="1">
        <f t="shared" ca="1" si="32"/>
        <v>1483</v>
      </c>
      <c r="J516" s="1" t="str">
        <f t="shared" ca="1" si="33"/>
        <v>3. Mayor a 6 meses</v>
      </c>
      <c r="K516" t="str">
        <f t="shared" si="34"/>
        <v>NO</v>
      </c>
      <c r="L516" t="s">
        <v>186</v>
      </c>
      <c r="M516" t="s">
        <v>267</v>
      </c>
      <c r="N516" t="s">
        <v>187</v>
      </c>
      <c r="O516" t="s">
        <v>188</v>
      </c>
      <c r="P516" t="str">
        <f t="shared" si="35"/>
        <v>BELISARIO JUNIOR DE LA MATA BELENOSistemas operativos y redesEVALUACION ANTERIOR</v>
      </c>
      <c r="Q516" t="str">
        <f>BASE[[#This Row],[NombresCalificado]]&amp;BASE[[#This Row],[TipoEvaluacion]]</f>
        <v>BELISARIO JUNIOR DE LA MATA BELENOEVALUACION ANTERIOR</v>
      </c>
      <c r="R516">
        <v>4</v>
      </c>
      <c r="S516" t="s">
        <v>7</v>
      </c>
      <c r="T516" t="s">
        <v>21</v>
      </c>
      <c r="U516" s="17">
        <v>4</v>
      </c>
      <c r="V516" s="17" t="str" cm="1">
        <f t="array" ref="V516">_xlfn.IFS(U516=0,"Prenovato",U516=1,"Novato",U516=2,"Principiante avanzado",U516=3,"Competente",U516=4,"Proficiente",U516=5,"Master")</f>
        <v>Proficiente</v>
      </c>
      <c r="W516" s="17">
        <v>5</v>
      </c>
      <c r="X516" s="17" t="str" cm="1">
        <f t="array" ref="X516">_xlfn.IFS(W516=0,"No evidenciado",W516=1,"Novato",W516=2,"Principiante avanzado",W516=3,"Competente",W516=4,"Proficiente",W516=5,"Master")</f>
        <v>Master</v>
      </c>
      <c r="Y516" s="17">
        <v>4</v>
      </c>
      <c r="Z516" s="17" t="str" cm="1">
        <f t="array" ref="Z516">_xlfn.IFS(Y516=0,"No evidenciado",Y516=1,"Novato",Y516=2,"Principiante avanzado",Y516=3,"Competente",Y516=4,"Proficiente",Y516=5,"Master")</f>
        <v>Proficiente</v>
      </c>
      <c r="AA516" s="17">
        <v>4</v>
      </c>
      <c r="AB516" s="17" t="str" cm="1">
        <f t="array" ref="AB516">_xlfn.IFS(AA516=0,"No evidenciado",AA516=1,"Novato",AA516=2,"Principiante avanzado",AA516=3,"Competente",AA516=4,"Proficiente",AA516=5,"Master")</f>
        <v>Proficiente</v>
      </c>
      <c r="AC516" s="17">
        <v>4</v>
      </c>
      <c r="AD516" s="17" t="str" cm="1">
        <f t="array" ref="AD516">_xlfn.IFS(AC516=0,"Prenovato",AC516=1,"Novato",AC516=2,"Principiante avanzado",AC516=3,"Competente",AC516=4,"Proficiente",AC516=5,"Master")</f>
        <v>Proficiente</v>
      </c>
      <c r="AE516" s="17" t="s">
        <v>344</v>
      </c>
    </row>
    <row r="517" spans="1:31" x14ac:dyDescent="0.25">
      <c r="A517" t="s">
        <v>198</v>
      </c>
      <c r="B517" t="s">
        <v>210</v>
      </c>
      <c r="C517" t="s">
        <v>185</v>
      </c>
      <c r="D517" t="s">
        <v>223</v>
      </c>
      <c r="E517" t="s">
        <v>236</v>
      </c>
      <c r="F517" t="s">
        <v>249</v>
      </c>
      <c r="G517" t="s">
        <v>264</v>
      </c>
      <c r="H517" s="4"/>
      <c r="I517" s="1">
        <f t="shared" ca="1" si="32"/>
        <v>1483</v>
      </c>
      <c r="J517" s="1" t="str">
        <f t="shared" ca="1" si="33"/>
        <v>3. Mayor a 6 meses</v>
      </c>
      <c r="K517" t="str">
        <f t="shared" si="34"/>
        <v>NO</v>
      </c>
      <c r="L517" t="s">
        <v>186</v>
      </c>
      <c r="M517" t="s">
        <v>268</v>
      </c>
      <c r="N517" t="s">
        <v>188</v>
      </c>
      <c r="O517" t="s">
        <v>188</v>
      </c>
      <c r="P517" t="str">
        <f t="shared" si="35"/>
        <v>BELISARIO JUNIOR DE LA MATA BELENOGobernanza de TIEVALUACION ANTERIOR</v>
      </c>
      <c r="Q517" t="str">
        <f>BASE[[#This Row],[NombresCalificado]]&amp;BASE[[#This Row],[TipoEvaluacion]]</f>
        <v>BELISARIO JUNIOR DE LA MATA BELENOEVALUACION ANTERIOR</v>
      </c>
      <c r="R517">
        <v>4</v>
      </c>
      <c r="S517" t="s">
        <v>7</v>
      </c>
      <c r="T517" t="s">
        <v>21</v>
      </c>
      <c r="U517" s="17">
        <v>4</v>
      </c>
      <c r="V517" s="17" t="str" cm="1">
        <f t="array" ref="V517">_xlfn.IFS(U517=0,"Prenovato",U517=1,"Novato",U517=2,"Principiante avanzado",U517=3,"Competente",U517=4,"Proficiente",U517=5,"Master")</f>
        <v>Proficiente</v>
      </c>
      <c r="W517" s="17">
        <v>5</v>
      </c>
      <c r="X517" s="17" t="str" cm="1">
        <f t="array" ref="X517">_xlfn.IFS(W517=0,"No evidenciado",W517=1,"Novato",W517=2,"Principiante avanzado",W517=3,"Competente",W517=4,"Proficiente",W517=5,"Master")</f>
        <v>Master</v>
      </c>
      <c r="Y517" s="17">
        <v>4</v>
      </c>
      <c r="Z517" s="17" t="str" cm="1">
        <f t="array" ref="Z517">_xlfn.IFS(Y517=0,"No evidenciado",Y517=1,"Novato",Y517=2,"Principiante avanzado",Y517=3,"Competente",Y517=4,"Proficiente",Y517=5,"Master")</f>
        <v>Proficiente</v>
      </c>
      <c r="AA517" s="17">
        <v>4</v>
      </c>
      <c r="AB517" s="17" t="str" cm="1">
        <f t="array" ref="AB517">_xlfn.IFS(AA517=0,"No evidenciado",AA517=1,"Novato",AA517=2,"Principiante avanzado",AA517=3,"Competente",AA517=4,"Proficiente",AA517=5,"Master")</f>
        <v>Proficiente</v>
      </c>
      <c r="AC517" s="17">
        <v>4</v>
      </c>
      <c r="AD517" s="17" t="str" cm="1">
        <f t="array" ref="AD517">_xlfn.IFS(AC517=0,"Prenovato",AC517=1,"Novato",AC517=2,"Principiante avanzado",AC517=3,"Competente",AC517=4,"Proficiente",AC517=5,"Master")</f>
        <v>Proficiente</v>
      </c>
      <c r="AE517" s="17" t="s">
        <v>344</v>
      </c>
    </row>
    <row r="518" spans="1:31" x14ac:dyDescent="0.25">
      <c r="A518" t="s">
        <v>198</v>
      </c>
      <c r="B518" t="s">
        <v>210</v>
      </c>
      <c r="C518" t="s">
        <v>185</v>
      </c>
      <c r="D518" t="s">
        <v>223</v>
      </c>
      <c r="E518" t="s">
        <v>236</v>
      </c>
      <c r="F518" t="s">
        <v>249</v>
      </c>
      <c r="G518" t="s">
        <v>264</v>
      </c>
      <c r="H518" s="4"/>
      <c r="I518" s="1">
        <f t="shared" ca="1" si="32"/>
        <v>1483</v>
      </c>
      <c r="J518" s="1" t="str">
        <f t="shared" ca="1" si="33"/>
        <v>3. Mayor a 6 meses</v>
      </c>
      <c r="K518" t="str">
        <f t="shared" si="34"/>
        <v>NO</v>
      </c>
      <c r="L518" t="s">
        <v>186</v>
      </c>
      <c r="M518" t="s">
        <v>193</v>
      </c>
      <c r="N518" t="s">
        <v>29</v>
      </c>
      <c r="O518" t="s">
        <v>29</v>
      </c>
      <c r="P518" t="str">
        <f t="shared" si="35"/>
        <v>BELISARIO JUNIOR DE LA MATA BELENOPruebas para desarrolladoresEVALUACION ANTERIOR</v>
      </c>
      <c r="Q518" t="str">
        <f>BASE[[#This Row],[NombresCalificado]]&amp;BASE[[#This Row],[TipoEvaluacion]]</f>
        <v>BELISARIO JUNIOR DE LA MATA BELENOEVALUACION ANTERIOR</v>
      </c>
      <c r="R518">
        <v>4</v>
      </c>
      <c r="S518" t="s">
        <v>7</v>
      </c>
      <c r="T518" t="s">
        <v>21</v>
      </c>
      <c r="U518" s="17">
        <v>4</v>
      </c>
      <c r="V518" s="17" t="str" cm="1">
        <f t="array" ref="V518">_xlfn.IFS(U518=0,"Prenovato",U518=1,"Novato",U518=2,"Principiante avanzado",U518=3,"Competente",U518=4,"Proficiente",U518=5,"Master")</f>
        <v>Proficiente</v>
      </c>
      <c r="W518" s="17">
        <v>5</v>
      </c>
      <c r="X518" s="17" t="str" cm="1">
        <f t="array" ref="X518">_xlfn.IFS(W518=0,"No evidenciado",W518=1,"Novato",W518=2,"Principiante avanzado",W518=3,"Competente",W518=4,"Proficiente",W518=5,"Master")</f>
        <v>Master</v>
      </c>
      <c r="Y518" s="17">
        <v>4</v>
      </c>
      <c r="Z518" s="17" t="str" cm="1">
        <f t="array" ref="Z518">_xlfn.IFS(Y518=0,"No evidenciado",Y518=1,"Novato",Y518=2,"Principiante avanzado",Y518=3,"Competente",Y518=4,"Proficiente",Y518=5,"Master")</f>
        <v>Proficiente</v>
      </c>
      <c r="AA518" s="17">
        <v>4</v>
      </c>
      <c r="AB518" s="17" t="str" cm="1">
        <f t="array" ref="AB518">_xlfn.IFS(AA518=0,"No evidenciado",AA518=1,"Novato",AA518=2,"Principiante avanzado",AA518=3,"Competente",AA518=4,"Proficiente",AA518=5,"Master")</f>
        <v>Proficiente</v>
      </c>
      <c r="AC518" s="17">
        <v>4</v>
      </c>
      <c r="AD518" s="17" t="str" cm="1">
        <f t="array" ref="AD518">_xlfn.IFS(AC518=0,"Prenovato",AC518=1,"Novato",AC518=2,"Principiante avanzado",AC518=3,"Competente",AC518=4,"Proficiente",AC518=5,"Master")</f>
        <v>Proficiente</v>
      </c>
      <c r="AE518" s="17" t="s">
        <v>344</v>
      </c>
    </row>
    <row r="519" spans="1:31" x14ac:dyDescent="0.25">
      <c r="A519" t="s">
        <v>198</v>
      </c>
      <c r="B519" t="s">
        <v>210</v>
      </c>
      <c r="C519" t="s">
        <v>185</v>
      </c>
      <c r="D519" t="s">
        <v>223</v>
      </c>
      <c r="E519" t="s">
        <v>236</v>
      </c>
      <c r="F519" t="s">
        <v>249</v>
      </c>
      <c r="G519" t="s">
        <v>264</v>
      </c>
      <c r="H519" s="4"/>
      <c r="I519" s="1">
        <f t="shared" ca="1" si="32"/>
        <v>1483</v>
      </c>
      <c r="J519" s="1" t="str">
        <f t="shared" ca="1" si="33"/>
        <v>3. Mayor a 6 meses</v>
      </c>
      <c r="K519" t="str">
        <f t="shared" si="34"/>
        <v>NO</v>
      </c>
      <c r="L519" t="s">
        <v>186</v>
      </c>
      <c r="M519" t="s">
        <v>270</v>
      </c>
      <c r="N519" t="s">
        <v>188</v>
      </c>
      <c r="O519" t="s">
        <v>188</v>
      </c>
      <c r="P519" t="str">
        <f t="shared" si="35"/>
        <v>BELISARIO JUNIOR DE LA MATA BELENOArquitectura de soluciónEVALUACION ANTERIOR</v>
      </c>
      <c r="Q519" t="str">
        <f>BASE[[#This Row],[NombresCalificado]]&amp;BASE[[#This Row],[TipoEvaluacion]]</f>
        <v>BELISARIO JUNIOR DE LA MATA BELENOEVALUACION ANTERIOR</v>
      </c>
      <c r="R519">
        <v>4</v>
      </c>
      <c r="S519" t="s">
        <v>7</v>
      </c>
      <c r="T519" t="s">
        <v>21</v>
      </c>
      <c r="U519" s="17">
        <v>4</v>
      </c>
      <c r="V519" s="17" t="str" cm="1">
        <f t="array" ref="V519">_xlfn.IFS(U519=0,"Prenovato",U519=1,"Novato",U519=2,"Principiante avanzado",U519=3,"Competente",U519=4,"Proficiente",U519=5,"Master")</f>
        <v>Proficiente</v>
      </c>
      <c r="W519" s="17">
        <v>5</v>
      </c>
      <c r="X519" s="17" t="str" cm="1">
        <f t="array" ref="X519">_xlfn.IFS(W519=0,"No evidenciado",W519=1,"Novato",W519=2,"Principiante avanzado",W519=3,"Competente",W519=4,"Proficiente",W519=5,"Master")</f>
        <v>Master</v>
      </c>
      <c r="Y519" s="17">
        <v>4</v>
      </c>
      <c r="Z519" s="17" t="str" cm="1">
        <f t="array" ref="Z519">_xlfn.IFS(Y519=0,"No evidenciado",Y519=1,"Novato",Y519=2,"Principiante avanzado",Y519=3,"Competente",Y519=4,"Proficiente",Y519=5,"Master")</f>
        <v>Proficiente</v>
      </c>
      <c r="AA519" s="17">
        <v>4</v>
      </c>
      <c r="AB519" s="17" t="str" cm="1">
        <f t="array" ref="AB519">_xlfn.IFS(AA519=0,"No evidenciado",AA519=1,"Novato",AA519=2,"Principiante avanzado",AA519=3,"Competente",AA519=4,"Proficiente",AA519=5,"Master")</f>
        <v>Proficiente</v>
      </c>
      <c r="AC519" s="17">
        <v>4</v>
      </c>
      <c r="AD519" s="17" t="str" cm="1">
        <f t="array" ref="AD519">_xlfn.IFS(AC519=0,"Prenovato",AC519=1,"Novato",AC519=2,"Principiante avanzado",AC519=3,"Competente",AC519=4,"Proficiente",AC519=5,"Master")</f>
        <v>Proficiente</v>
      </c>
      <c r="AE519" s="17" t="s">
        <v>344</v>
      </c>
    </row>
    <row r="520" spans="1:31" x14ac:dyDescent="0.25">
      <c r="A520" t="s">
        <v>198</v>
      </c>
      <c r="B520" t="s">
        <v>210</v>
      </c>
      <c r="C520" t="s">
        <v>185</v>
      </c>
      <c r="D520" t="s">
        <v>223</v>
      </c>
      <c r="E520" t="s">
        <v>236</v>
      </c>
      <c r="F520" t="s">
        <v>249</v>
      </c>
      <c r="G520" t="s">
        <v>264</v>
      </c>
      <c r="H520" s="4"/>
      <c r="I520" s="1">
        <f t="shared" ca="1" si="32"/>
        <v>1483</v>
      </c>
      <c r="J520" s="1" t="str">
        <f t="shared" ca="1" si="33"/>
        <v>3. Mayor a 6 meses</v>
      </c>
      <c r="K520" t="str">
        <f t="shared" si="34"/>
        <v>NO</v>
      </c>
      <c r="L520" t="s">
        <v>186</v>
      </c>
      <c r="M520" t="s">
        <v>266</v>
      </c>
      <c r="N520" t="s">
        <v>29</v>
      </c>
      <c r="O520" t="s">
        <v>29</v>
      </c>
      <c r="P520" t="str">
        <f t="shared" si="35"/>
        <v>BELISARIO JUNIOR DE LA MATA BELENODiseño de patronesEVALUACION ANTERIOR</v>
      </c>
      <c r="Q520" t="str">
        <f>BASE[[#This Row],[NombresCalificado]]&amp;BASE[[#This Row],[TipoEvaluacion]]</f>
        <v>BELISARIO JUNIOR DE LA MATA BELENOEVALUACION ANTERIOR</v>
      </c>
      <c r="R520">
        <v>4</v>
      </c>
      <c r="S520" t="s">
        <v>7</v>
      </c>
      <c r="T520" t="s">
        <v>21</v>
      </c>
      <c r="U520" s="17">
        <v>4</v>
      </c>
      <c r="V520" s="17" t="str" cm="1">
        <f t="array" ref="V520">_xlfn.IFS(U520=0,"Prenovato",U520=1,"Novato",U520=2,"Principiante avanzado",U520=3,"Competente",U520=4,"Proficiente",U520=5,"Master")</f>
        <v>Proficiente</v>
      </c>
      <c r="W520" s="17">
        <v>5</v>
      </c>
      <c r="X520" s="17" t="str" cm="1">
        <f t="array" ref="X520">_xlfn.IFS(W520=0,"No evidenciado",W520=1,"Novato",W520=2,"Principiante avanzado",W520=3,"Competente",W520=4,"Proficiente",W520=5,"Master")</f>
        <v>Master</v>
      </c>
      <c r="Y520" s="17">
        <v>4</v>
      </c>
      <c r="Z520" s="17" t="str" cm="1">
        <f t="array" ref="Z520">_xlfn.IFS(Y520=0,"No evidenciado",Y520=1,"Novato",Y520=2,"Principiante avanzado",Y520=3,"Competente",Y520=4,"Proficiente",Y520=5,"Master")</f>
        <v>Proficiente</v>
      </c>
      <c r="AA520" s="17">
        <v>4</v>
      </c>
      <c r="AB520" s="17" t="str" cm="1">
        <f t="array" ref="AB520">_xlfn.IFS(AA520=0,"No evidenciado",AA520=1,"Novato",AA520=2,"Principiante avanzado",AA520=3,"Competente",AA520=4,"Proficiente",AA520=5,"Master")</f>
        <v>Proficiente</v>
      </c>
      <c r="AC520" s="17">
        <v>4</v>
      </c>
      <c r="AD520" s="17" t="str" cm="1">
        <f t="array" ref="AD520">_xlfn.IFS(AC520=0,"Prenovato",AC520=1,"Novato",AC520=2,"Principiante avanzado",AC520=3,"Competente",AC520=4,"Proficiente",AC520=5,"Master")</f>
        <v>Proficiente</v>
      </c>
      <c r="AE520" s="17" t="s">
        <v>344</v>
      </c>
    </row>
    <row r="521" spans="1:31" x14ac:dyDescent="0.25">
      <c r="A521" t="s">
        <v>198</v>
      </c>
      <c r="B521" t="s">
        <v>210</v>
      </c>
      <c r="C521" t="s">
        <v>185</v>
      </c>
      <c r="D521" t="s">
        <v>223</v>
      </c>
      <c r="E521" t="s">
        <v>236</v>
      </c>
      <c r="F521" t="s">
        <v>249</v>
      </c>
      <c r="G521" t="s">
        <v>264</v>
      </c>
      <c r="H521" s="4"/>
      <c r="I521" s="1">
        <f t="shared" ca="1" si="32"/>
        <v>1483</v>
      </c>
      <c r="J521" s="1" t="str">
        <f t="shared" ca="1" si="33"/>
        <v>3. Mayor a 6 meses</v>
      </c>
      <c r="K521" t="str">
        <f t="shared" si="34"/>
        <v>NO</v>
      </c>
      <c r="L521" t="s">
        <v>186</v>
      </c>
      <c r="M521" t="s">
        <v>168</v>
      </c>
      <c r="N521" t="s">
        <v>188</v>
      </c>
      <c r="O521" t="s">
        <v>188</v>
      </c>
      <c r="P521" t="str">
        <f t="shared" si="35"/>
        <v>BELISARIO JUNIOR DE LA MATA BELENOBase de datos No-SQLEVALUACION ANTERIOR</v>
      </c>
      <c r="Q521" t="str">
        <f>BASE[[#This Row],[NombresCalificado]]&amp;BASE[[#This Row],[TipoEvaluacion]]</f>
        <v>BELISARIO JUNIOR DE LA MATA BELENOEVALUACION ANTERIOR</v>
      </c>
      <c r="R521">
        <v>4</v>
      </c>
      <c r="S521" t="s">
        <v>7</v>
      </c>
      <c r="T521" t="s">
        <v>21</v>
      </c>
      <c r="U521" s="17">
        <v>4</v>
      </c>
      <c r="V521" s="17" t="str" cm="1">
        <f t="array" ref="V521">_xlfn.IFS(U521=0,"Prenovato",U521=1,"Novato",U521=2,"Principiante avanzado",U521=3,"Competente",U521=4,"Proficiente",U521=5,"Master")</f>
        <v>Proficiente</v>
      </c>
      <c r="W521" s="17">
        <v>5</v>
      </c>
      <c r="X521" s="17" t="str" cm="1">
        <f t="array" ref="X521">_xlfn.IFS(W521=0,"No evidenciado",W521=1,"Novato",W521=2,"Principiante avanzado",W521=3,"Competente",W521=4,"Proficiente",W521=5,"Master")</f>
        <v>Master</v>
      </c>
      <c r="Y521" s="17">
        <v>4</v>
      </c>
      <c r="Z521" s="17" t="str" cm="1">
        <f t="array" ref="Z521">_xlfn.IFS(Y521=0,"No evidenciado",Y521=1,"Novato",Y521=2,"Principiante avanzado",Y521=3,"Competente",Y521=4,"Proficiente",Y521=5,"Master")</f>
        <v>Proficiente</v>
      </c>
      <c r="AA521" s="17">
        <v>4</v>
      </c>
      <c r="AB521" s="17" t="str" cm="1">
        <f t="array" ref="AB521">_xlfn.IFS(AA521=0,"No evidenciado",AA521=1,"Novato",AA521=2,"Principiante avanzado",AA521=3,"Competente",AA521=4,"Proficiente",AA521=5,"Master")</f>
        <v>Proficiente</v>
      </c>
      <c r="AC521" s="17">
        <v>4</v>
      </c>
      <c r="AD521" s="17" t="str" cm="1">
        <f t="array" ref="AD521">_xlfn.IFS(AC521=0,"Prenovato",AC521=1,"Novato",AC521=2,"Principiante avanzado",AC521=3,"Competente",AC521=4,"Proficiente",AC521=5,"Master")</f>
        <v>Proficiente</v>
      </c>
      <c r="AE521" s="17" t="s">
        <v>344</v>
      </c>
    </row>
    <row r="522" spans="1:31" x14ac:dyDescent="0.25">
      <c r="A522" t="s">
        <v>198</v>
      </c>
      <c r="B522" t="s">
        <v>210</v>
      </c>
      <c r="C522" t="s">
        <v>185</v>
      </c>
      <c r="D522" t="s">
        <v>223</v>
      </c>
      <c r="E522" t="s">
        <v>236</v>
      </c>
      <c r="F522" t="s">
        <v>249</v>
      </c>
      <c r="G522" t="s">
        <v>264</v>
      </c>
      <c r="H522" s="4"/>
      <c r="I522" s="1">
        <f t="shared" ca="1" si="32"/>
        <v>1483</v>
      </c>
      <c r="J522" s="1" t="str">
        <f t="shared" ca="1" si="33"/>
        <v>3. Mayor a 6 meses</v>
      </c>
      <c r="K522" t="str">
        <f t="shared" si="34"/>
        <v>NO</v>
      </c>
      <c r="L522" t="s">
        <v>186</v>
      </c>
      <c r="M522" t="s">
        <v>269</v>
      </c>
      <c r="N522" t="s">
        <v>188</v>
      </c>
      <c r="O522" t="s">
        <v>188</v>
      </c>
      <c r="P522" t="str">
        <f t="shared" si="35"/>
        <v>BELISARIO JUNIOR DE LA MATA BELENOWarehouseEVALUACION ANTERIOR</v>
      </c>
      <c r="Q522" t="str">
        <f>BASE[[#This Row],[NombresCalificado]]&amp;BASE[[#This Row],[TipoEvaluacion]]</f>
        <v>BELISARIO JUNIOR DE LA MATA BELENOEVALUACION ANTERIOR</v>
      </c>
      <c r="R522">
        <v>3</v>
      </c>
      <c r="S522" t="s">
        <v>5</v>
      </c>
      <c r="T522" t="s">
        <v>21</v>
      </c>
      <c r="U522" s="17">
        <v>4</v>
      </c>
      <c r="V522" s="17" t="str" cm="1">
        <f t="array" ref="V522">_xlfn.IFS(U522=0,"Prenovato",U522=1,"Novato",U522=2,"Principiante avanzado",U522=3,"Competente",U522=4,"Proficiente",U522=5,"Master")</f>
        <v>Proficiente</v>
      </c>
      <c r="W522" s="17">
        <v>5</v>
      </c>
      <c r="X522" s="17" t="str" cm="1">
        <f t="array" ref="X522">_xlfn.IFS(W522=0,"No evidenciado",W522=1,"Novato",W522=2,"Principiante avanzado",W522=3,"Competente",W522=4,"Proficiente",W522=5,"Master")</f>
        <v>Master</v>
      </c>
      <c r="Y522" s="17">
        <v>4</v>
      </c>
      <c r="Z522" s="17" t="str" cm="1">
        <f t="array" ref="Z522">_xlfn.IFS(Y522=0,"No evidenciado",Y522=1,"Novato",Y522=2,"Principiante avanzado",Y522=3,"Competente",Y522=4,"Proficiente",Y522=5,"Master")</f>
        <v>Proficiente</v>
      </c>
      <c r="AA522" s="17">
        <v>4</v>
      </c>
      <c r="AB522" s="17" t="str" cm="1">
        <f t="array" ref="AB522">_xlfn.IFS(AA522=0,"No evidenciado",AA522=1,"Novato",AA522=2,"Principiante avanzado",AA522=3,"Competente",AA522=4,"Proficiente",AA522=5,"Master")</f>
        <v>Proficiente</v>
      </c>
      <c r="AC522" s="17">
        <v>4</v>
      </c>
      <c r="AD522" s="17" t="str" cm="1">
        <f t="array" ref="AD522">_xlfn.IFS(AC522=0,"Prenovato",AC522=1,"Novato",AC522=2,"Principiante avanzado",AC522=3,"Competente",AC522=4,"Proficiente",AC522=5,"Master")</f>
        <v>Proficiente</v>
      </c>
      <c r="AE522" s="17" t="s">
        <v>344</v>
      </c>
    </row>
    <row r="523" spans="1:31" x14ac:dyDescent="0.25">
      <c r="A523" t="s">
        <v>198</v>
      </c>
      <c r="B523" t="s">
        <v>210</v>
      </c>
      <c r="C523" t="s">
        <v>185</v>
      </c>
      <c r="D523" t="s">
        <v>223</v>
      </c>
      <c r="E523" t="s">
        <v>236</v>
      </c>
      <c r="F523" t="s">
        <v>249</v>
      </c>
      <c r="G523" t="s">
        <v>264</v>
      </c>
      <c r="H523" s="4"/>
      <c r="I523" s="1">
        <f t="shared" ca="1" si="32"/>
        <v>1483</v>
      </c>
      <c r="J523" s="1" t="str">
        <f t="shared" ca="1" si="33"/>
        <v>3. Mayor a 6 meses</v>
      </c>
      <c r="K523" t="str">
        <f t="shared" si="34"/>
        <v>NO</v>
      </c>
      <c r="L523" t="s">
        <v>186</v>
      </c>
      <c r="M523" t="s">
        <v>170</v>
      </c>
      <c r="N523" t="s">
        <v>29</v>
      </c>
      <c r="O523" t="s">
        <v>29</v>
      </c>
      <c r="P523" t="str">
        <f t="shared" si="35"/>
        <v>BELISARIO JUNIOR DE LA MATA BELENOBase de datos relacionalEVALUACION ANTERIOR</v>
      </c>
      <c r="Q523" t="str">
        <f>BASE[[#This Row],[NombresCalificado]]&amp;BASE[[#This Row],[TipoEvaluacion]]</f>
        <v>BELISARIO JUNIOR DE LA MATA BELENOEVALUACION ANTERIOR</v>
      </c>
      <c r="R523">
        <v>4</v>
      </c>
      <c r="S523" t="s">
        <v>7</v>
      </c>
      <c r="T523" t="s">
        <v>21</v>
      </c>
      <c r="U523" s="17">
        <v>4</v>
      </c>
      <c r="V523" s="17" t="str" cm="1">
        <f t="array" ref="V523">_xlfn.IFS(U523=0,"Prenovato",U523=1,"Novato",U523=2,"Principiante avanzado",U523=3,"Competente",U523=4,"Proficiente",U523=5,"Master")</f>
        <v>Proficiente</v>
      </c>
      <c r="W523" s="17">
        <v>5</v>
      </c>
      <c r="X523" s="17" t="str" cm="1">
        <f t="array" ref="X523">_xlfn.IFS(W523=0,"No evidenciado",W523=1,"Novato",W523=2,"Principiante avanzado",W523=3,"Competente",W523=4,"Proficiente",W523=5,"Master")</f>
        <v>Master</v>
      </c>
      <c r="Y523" s="17">
        <v>4</v>
      </c>
      <c r="Z523" s="17" t="str" cm="1">
        <f t="array" ref="Z523">_xlfn.IFS(Y523=0,"No evidenciado",Y523=1,"Novato",Y523=2,"Principiante avanzado",Y523=3,"Competente",Y523=4,"Proficiente",Y523=5,"Master")</f>
        <v>Proficiente</v>
      </c>
      <c r="AA523" s="17">
        <v>4</v>
      </c>
      <c r="AB523" s="17" t="str" cm="1">
        <f t="array" ref="AB523">_xlfn.IFS(AA523=0,"No evidenciado",AA523=1,"Novato",AA523=2,"Principiante avanzado",AA523=3,"Competente",AA523=4,"Proficiente",AA523=5,"Master")</f>
        <v>Proficiente</v>
      </c>
      <c r="AC523" s="17">
        <v>4</v>
      </c>
      <c r="AD523" s="17" t="str" cm="1">
        <f t="array" ref="AD523">_xlfn.IFS(AC523=0,"Prenovato",AC523=1,"Novato",AC523=2,"Principiante avanzado",AC523=3,"Competente",AC523=4,"Proficiente",AC523=5,"Master")</f>
        <v>Proficiente</v>
      </c>
      <c r="AE523" s="17" t="s">
        <v>344</v>
      </c>
    </row>
    <row r="524" spans="1:31" x14ac:dyDescent="0.25">
      <c r="A524" t="s">
        <v>198</v>
      </c>
      <c r="B524" t="s">
        <v>210</v>
      </c>
      <c r="C524" t="s">
        <v>185</v>
      </c>
      <c r="D524" t="s">
        <v>223</v>
      </c>
      <c r="E524" t="s">
        <v>236</v>
      </c>
      <c r="F524" t="s">
        <v>249</v>
      </c>
      <c r="G524" t="s">
        <v>264</v>
      </c>
      <c r="H524" s="4"/>
      <c r="I524" s="1">
        <f t="shared" ca="1" si="32"/>
        <v>1483</v>
      </c>
      <c r="J524" s="1" t="str">
        <f t="shared" ca="1" si="33"/>
        <v>3. Mayor a 6 meses</v>
      </c>
      <c r="K524" t="str">
        <f t="shared" si="34"/>
        <v>NO</v>
      </c>
      <c r="L524" t="s">
        <v>186</v>
      </c>
      <c r="M524" t="s">
        <v>169</v>
      </c>
      <c r="N524" t="s">
        <v>187</v>
      </c>
      <c r="O524" t="s">
        <v>188</v>
      </c>
      <c r="P524" t="str">
        <f t="shared" si="35"/>
        <v>BELISARIO JUNIOR DE LA MATA BELENOCI-CDEVALUACION ANTERIOR</v>
      </c>
      <c r="Q524" t="str">
        <f>BASE[[#This Row],[NombresCalificado]]&amp;BASE[[#This Row],[TipoEvaluacion]]</f>
        <v>BELISARIO JUNIOR DE LA MATA BELENOEVALUACION ANTERIOR</v>
      </c>
      <c r="R524">
        <v>3</v>
      </c>
      <c r="S524" t="s">
        <v>5</v>
      </c>
      <c r="T524" t="s">
        <v>21</v>
      </c>
      <c r="U524" s="17">
        <v>4</v>
      </c>
      <c r="V524" s="17" t="str" cm="1">
        <f t="array" ref="V524">_xlfn.IFS(U524=0,"Prenovato",U524=1,"Novato",U524=2,"Principiante avanzado",U524=3,"Competente",U524=4,"Proficiente",U524=5,"Master")</f>
        <v>Proficiente</v>
      </c>
      <c r="W524" s="17">
        <v>5</v>
      </c>
      <c r="X524" s="17" t="str" cm="1">
        <f t="array" ref="X524">_xlfn.IFS(W524=0,"No evidenciado",W524=1,"Novato",W524=2,"Principiante avanzado",W524=3,"Competente",W524=4,"Proficiente",W524=5,"Master")</f>
        <v>Master</v>
      </c>
      <c r="Y524" s="17">
        <v>4</v>
      </c>
      <c r="Z524" s="17" t="str" cm="1">
        <f t="array" ref="Z524">_xlfn.IFS(Y524=0,"No evidenciado",Y524=1,"Novato",Y524=2,"Principiante avanzado",Y524=3,"Competente",Y524=4,"Proficiente",Y524=5,"Master")</f>
        <v>Proficiente</v>
      </c>
      <c r="AA524" s="17">
        <v>4</v>
      </c>
      <c r="AB524" s="17" t="str" cm="1">
        <f t="array" ref="AB524">_xlfn.IFS(AA524=0,"No evidenciado",AA524=1,"Novato",AA524=2,"Principiante avanzado",AA524=3,"Competente",AA524=4,"Proficiente",AA524=5,"Master")</f>
        <v>Proficiente</v>
      </c>
      <c r="AC524" s="17">
        <v>4</v>
      </c>
      <c r="AD524" s="17" t="str" cm="1">
        <f t="array" ref="AD524">_xlfn.IFS(AC524=0,"Prenovato",AC524=1,"Novato",AC524=2,"Principiante avanzado",AC524=3,"Competente",AC524=4,"Proficiente",AC524=5,"Master")</f>
        <v>Proficiente</v>
      </c>
      <c r="AE524" s="17" t="s">
        <v>344</v>
      </c>
    </row>
    <row r="525" spans="1:31" x14ac:dyDescent="0.25">
      <c r="A525" t="s">
        <v>198</v>
      </c>
      <c r="B525" t="s">
        <v>210</v>
      </c>
      <c r="C525" t="s">
        <v>185</v>
      </c>
      <c r="D525" t="s">
        <v>223</v>
      </c>
      <c r="E525" t="s">
        <v>236</v>
      </c>
      <c r="F525" t="s">
        <v>249</v>
      </c>
      <c r="G525" t="s">
        <v>264</v>
      </c>
      <c r="H525" s="4"/>
      <c r="I525" s="1">
        <f t="shared" ca="1" si="32"/>
        <v>1483</v>
      </c>
      <c r="J525" s="1" t="str">
        <f t="shared" ca="1" si="33"/>
        <v>3. Mayor a 6 meses</v>
      </c>
      <c r="K525" t="str">
        <f t="shared" si="34"/>
        <v>NO</v>
      </c>
      <c r="L525" t="s">
        <v>186</v>
      </c>
      <c r="M525" t="s">
        <v>342</v>
      </c>
      <c r="N525" t="s">
        <v>188</v>
      </c>
      <c r="O525" t="s">
        <v>188</v>
      </c>
      <c r="P525" t="str">
        <f t="shared" si="35"/>
        <v>BELISARIO JUNIOR DE LA MATA BELENOContenedoresEVALUACION ANTERIOR</v>
      </c>
      <c r="Q525" t="str">
        <f>BASE[[#This Row],[NombresCalificado]]&amp;BASE[[#This Row],[TipoEvaluacion]]</f>
        <v>BELISARIO JUNIOR DE LA MATA BELENOEVALUACION ANTERIOR</v>
      </c>
      <c r="R525">
        <v>4</v>
      </c>
      <c r="S525" t="s">
        <v>7</v>
      </c>
      <c r="T525" t="s">
        <v>21</v>
      </c>
      <c r="U525" s="17">
        <v>4</v>
      </c>
      <c r="V525" s="17" t="str" cm="1">
        <f t="array" ref="V525">_xlfn.IFS(U525=0,"Prenovato",U525=1,"Novato",U525=2,"Principiante avanzado",U525=3,"Competente",U525=4,"Proficiente",U525=5,"Master")</f>
        <v>Proficiente</v>
      </c>
      <c r="W525" s="17">
        <v>5</v>
      </c>
      <c r="X525" s="17" t="str" cm="1">
        <f t="array" ref="X525">_xlfn.IFS(W525=0,"No evidenciado",W525=1,"Novato",W525=2,"Principiante avanzado",W525=3,"Competente",W525=4,"Proficiente",W525=5,"Master")</f>
        <v>Master</v>
      </c>
      <c r="Y525" s="17">
        <v>4</v>
      </c>
      <c r="Z525" s="17" t="str" cm="1">
        <f t="array" ref="Z525">_xlfn.IFS(Y525=0,"No evidenciado",Y525=1,"Novato",Y525=2,"Principiante avanzado",Y525=3,"Competente",Y525=4,"Proficiente",Y525=5,"Master")</f>
        <v>Proficiente</v>
      </c>
      <c r="AA525" s="17">
        <v>4</v>
      </c>
      <c r="AB525" s="17" t="str" cm="1">
        <f t="array" ref="AB525">_xlfn.IFS(AA525=0,"No evidenciado",AA525=1,"Novato",AA525=2,"Principiante avanzado",AA525=3,"Competente",AA525=4,"Proficiente",AA525=5,"Master")</f>
        <v>Proficiente</v>
      </c>
      <c r="AC525" s="17">
        <v>4</v>
      </c>
      <c r="AD525" s="17" t="str" cm="1">
        <f t="array" ref="AD525">_xlfn.IFS(AC525=0,"Prenovato",AC525=1,"Novato",AC525=2,"Principiante avanzado",AC525=3,"Competente",AC525=4,"Proficiente",AC525=5,"Master")</f>
        <v>Proficiente</v>
      </c>
      <c r="AE525" s="17" t="s">
        <v>344</v>
      </c>
    </row>
    <row r="526" spans="1:31" x14ac:dyDescent="0.25">
      <c r="A526" t="s">
        <v>198</v>
      </c>
      <c r="B526" t="s">
        <v>210</v>
      </c>
      <c r="C526" t="s">
        <v>185</v>
      </c>
      <c r="D526" t="s">
        <v>223</v>
      </c>
      <c r="E526" t="s">
        <v>236</v>
      </c>
      <c r="F526" t="s">
        <v>249</v>
      </c>
      <c r="G526" t="s">
        <v>264</v>
      </c>
      <c r="H526" s="4"/>
      <c r="I526" s="1">
        <f t="shared" ca="1" si="32"/>
        <v>1483</v>
      </c>
      <c r="J526" s="1" t="str">
        <f t="shared" ca="1" si="33"/>
        <v>3. Mayor a 6 meses</v>
      </c>
      <c r="K526" t="str">
        <f t="shared" si="34"/>
        <v>NO</v>
      </c>
      <c r="L526" t="s">
        <v>186</v>
      </c>
      <c r="M526" t="s">
        <v>58</v>
      </c>
      <c r="N526" t="s">
        <v>29</v>
      </c>
      <c r="O526" t="s">
        <v>29</v>
      </c>
      <c r="P526" t="str">
        <f t="shared" si="35"/>
        <v>BELISARIO JUNIOR DE LA MATA BELENOControl de versionesEVALUACION ANTERIOR</v>
      </c>
      <c r="Q526" t="str">
        <f>BASE[[#This Row],[NombresCalificado]]&amp;BASE[[#This Row],[TipoEvaluacion]]</f>
        <v>BELISARIO JUNIOR DE LA MATA BELENOEVALUACION ANTERIOR</v>
      </c>
      <c r="R526">
        <v>4</v>
      </c>
      <c r="S526" t="s">
        <v>7</v>
      </c>
      <c r="T526" t="s">
        <v>21</v>
      </c>
      <c r="U526" s="17">
        <v>4</v>
      </c>
      <c r="V526" s="17" t="str" cm="1">
        <f t="array" ref="V526">_xlfn.IFS(U526=0,"Prenovato",U526=1,"Novato",U526=2,"Principiante avanzado",U526=3,"Competente",U526=4,"Proficiente",U526=5,"Master")</f>
        <v>Proficiente</v>
      </c>
      <c r="W526" s="17">
        <v>5</v>
      </c>
      <c r="X526" s="17" t="str" cm="1">
        <f t="array" ref="X526">_xlfn.IFS(W526=0,"No evidenciado",W526=1,"Novato",W526=2,"Principiante avanzado",W526=3,"Competente",W526=4,"Proficiente",W526=5,"Master")</f>
        <v>Master</v>
      </c>
      <c r="Y526" s="17">
        <v>4</v>
      </c>
      <c r="Z526" s="17" t="str" cm="1">
        <f t="array" ref="Z526">_xlfn.IFS(Y526=0,"No evidenciado",Y526=1,"Novato",Y526=2,"Principiante avanzado",Y526=3,"Competente",Y526=4,"Proficiente",Y526=5,"Master")</f>
        <v>Proficiente</v>
      </c>
      <c r="AA526" s="17">
        <v>4</v>
      </c>
      <c r="AB526" s="17" t="str" cm="1">
        <f t="array" ref="AB526">_xlfn.IFS(AA526=0,"No evidenciado",AA526=1,"Novato",AA526=2,"Principiante avanzado",AA526=3,"Competente",AA526=4,"Proficiente",AA526=5,"Master")</f>
        <v>Proficiente</v>
      </c>
      <c r="AC526" s="17">
        <v>4</v>
      </c>
      <c r="AD526" s="17" t="str" cm="1">
        <f t="array" ref="AD526">_xlfn.IFS(AC526=0,"Prenovato",AC526=1,"Novato",AC526=2,"Principiante avanzado",AC526=3,"Competente",AC526=4,"Proficiente",AC526=5,"Master")</f>
        <v>Proficiente</v>
      </c>
      <c r="AE526" s="17" t="s">
        <v>344</v>
      </c>
    </row>
    <row r="527" spans="1:31" x14ac:dyDescent="0.25">
      <c r="A527" t="s">
        <v>198</v>
      </c>
      <c r="B527" t="s">
        <v>210</v>
      </c>
      <c r="C527" t="s">
        <v>185</v>
      </c>
      <c r="D527" t="s">
        <v>223</v>
      </c>
      <c r="E527" t="s">
        <v>236</v>
      </c>
      <c r="F527" t="s">
        <v>249</v>
      </c>
      <c r="G527" t="s">
        <v>264</v>
      </c>
      <c r="H527" s="4"/>
      <c r="I527" s="1">
        <f t="shared" ca="1" si="32"/>
        <v>1483</v>
      </c>
      <c r="J527" s="1" t="str">
        <f t="shared" ca="1" si="33"/>
        <v>3. Mayor a 6 meses</v>
      </c>
      <c r="K527" t="str">
        <f t="shared" si="34"/>
        <v>NO</v>
      </c>
      <c r="L527" t="s">
        <v>186</v>
      </c>
      <c r="M527" t="s">
        <v>271</v>
      </c>
      <c r="N527" t="s">
        <v>187</v>
      </c>
      <c r="O527" t="s">
        <v>188</v>
      </c>
      <c r="P527" t="str">
        <f t="shared" si="35"/>
        <v>BELISARIO JUNIOR DE LA MATA BELENOCloudEVALUACION ANTERIOR</v>
      </c>
      <c r="Q527" t="str">
        <f>BASE[[#This Row],[NombresCalificado]]&amp;BASE[[#This Row],[TipoEvaluacion]]</f>
        <v>BELISARIO JUNIOR DE LA MATA BELENOEVALUACION ANTERIOR</v>
      </c>
      <c r="R527">
        <v>4</v>
      </c>
      <c r="S527" t="s">
        <v>7</v>
      </c>
      <c r="T527" t="s">
        <v>21</v>
      </c>
      <c r="U527" s="17">
        <v>4</v>
      </c>
      <c r="V527" s="17" t="str" cm="1">
        <f t="array" ref="V527">_xlfn.IFS(U527=0,"Prenovato",U527=1,"Novato",U527=2,"Principiante avanzado",U527=3,"Competente",U527=4,"Proficiente",U527=5,"Master")</f>
        <v>Proficiente</v>
      </c>
      <c r="W527" s="17">
        <v>5</v>
      </c>
      <c r="X527" s="17" t="str" cm="1">
        <f t="array" ref="X527">_xlfn.IFS(W527=0,"No evidenciado",W527=1,"Novato",W527=2,"Principiante avanzado",W527=3,"Competente",W527=4,"Proficiente",W527=5,"Master")</f>
        <v>Master</v>
      </c>
      <c r="Y527" s="17">
        <v>4</v>
      </c>
      <c r="Z527" s="17" t="str" cm="1">
        <f t="array" ref="Z527">_xlfn.IFS(Y527=0,"No evidenciado",Y527=1,"Novato",Y527=2,"Principiante avanzado",Y527=3,"Competente",Y527=4,"Proficiente",Y527=5,"Master")</f>
        <v>Proficiente</v>
      </c>
      <c r="AA527" s="17">
        <v>4</v>
      </c>
      <c r="AB527" s="17" t="str" cm="1">
        <f t="array" ref="AB527">_xlfn.IFS(AA527=0,"No evidenciado",AA527=1,"Novato",AA527=2,"Principiante avanzado",AA527=3,"Competente",AA527=4,"Proficiente",AA527=5,"Master")</f>
        <v>Proficiente</v>
      </c>
      <c r="AC527" s="17">
        <v>4</v>
      </c>
      <c r="AD527" s="17" t="str" cm="1">
        <f t="array" ref="AD527">_xlfn.IFS(AC527=0,"Prenovato",AC527=1,"Novato",AC527=2,"Principiante avanzado",AC527=3,"Competente",AC527=4,"Proficiente",AC527=5,"Master")</f>
        <v>Proficiente</v>
      </c>
      <c r="AE527" s="17" t="s">
        <v>344</v>
      </c>
    </row>
    <row r="528" spans="1:31" x14ac:dyDescent="0.25">
      <c r="A528" t="s">
        <v>198</v>
      </c>
      <c r="B528" t="s">
        <v>210</v>
      </c>
      <c r="C528" t="s">
        <v>185</v>
      </c>
      <c r="D528" t="s">
        <v>223</v>
      </c>
      <c r="E528" t="s">
        <v>236</v>
      </c>
      <c r="F528" t="s">
        <v>249</v>
      </c>
      <c r="G528" t="s">
        <v>264</v>
      </c>
      <c r="H528" s="4"/>
      <c r="I528" s="1">
        <f t="shared" ca="1" si="32"/>
        <v>1483</v>
      </c>
      <c r="J528" s="1" t="str">
        <f t="shared" ca="1" si="33"/>
        <v>3. Mayor a 6 meses</v>
      </c>
      <c r="K528" t="str">
        <f t="shared" si="34"/>
        <v>NO</v>
      </c>
      <c r="L528" t="s">
        <v>186</v>
      </c>
      <c r="M528" t="s">
        <v>194</v>
      </c>
      <c r="N528" t="s">
        <v>187</v>
      </c>
      <c r="O528" t="s">
        <v>188</v>
      </c>
      <c r="P528" t="str">
        <f t="shared" si="35"/>
        <v>BELISARIO JUNIOR DE LA MATA BELENOIntegración de sistemasEVALUACION ANTERIOR</v>
      </c>
      <c r="Q528" t="str">
        <f>BASE[[#This Row],[NombresCalificado]]&amp;BASE[[#This Row],[TipoEvaluacion]]</f>
        <v>BELISARIO JUNIOR DE LA MATA BELENOEVALUACION ANTERIOR</v>
      </c>
      <c r="R528">
        <v>4</v>
      </c>
      <c r="S528" t="s">
        <v>7</v>
      </c>
      <c r="T528" t="s">
        <v>21</v>
      </c>
      <c r="U528" s="17">
        <v>4</v>
      </c>
      <c r="V528" s="17" t="str" cm="1">
        <f t="array" ref="V528">_xlfn.IFS(U528=0,"Prenovato",U528=1,"Novato",U528=2,"Principiante avanzado",U528=3,"Competente",U528=4,"Proficiente",U528=5,"Master")</f>
        <v>Proficiente</v>
      </c>
      <c r="W528" s="17">
        <v>5</v>
      </c>
      <c r="X528" s="17" t="str" cm="1">
        <f t="array" ref="X528">_xlfn.IFS(W528=0,"No evidenciado",W528=1,"Novato",W528=2,"Principiante avanzado",W528=3,"Competente",W528=4,"Proficiente",W528=5,"Master")</f>
        <v>Master</v>
      </c>
      <c r="Y528" s="17">
        <v>4</v>
      </c>
      <c r="Z528" s="17" t="str" cm="1">
        <f t="array" ref="Z528">_xlfn.IFS(Y528=0,"No evidenciado",Y528=1,"Novato",Y528=2,"Principiante avanzado",Y528=3,"Competente",Y528=4,"Proficiente",Y528=5,"Master")</f>
        <v>Proficiente</v>
      </c>
      <c r="AA528" s="17">
        <v>4</v>
      </c>
      <c r="AB528" s="17" t="str" cm="1">
        <f t="array" ref="AB528">_xlfn.IFS(AA528=0,"No evidenciado",AA528=1,"Novato",AA528=2,"Principiante avanzado",AA528=3,"Competente",AA528=4,"Proficiente",AA528=5,"Master")</f>
        <v>Proficiente</v>
      </c>
      <c r="AC528" s="17">
        <v>4</v>
      </c>
      <c r="AD528" s="17" t="str" cm="1">
        <f t="array" ref="AD528">_xlfn.IFS(AC528=0,"Prenovato",AC528=1,"Novato",AC528=2,"Principiante avanzado",AC528=3,"Competente",AC528=4,"Proficiente",AC528=5,"Master")</f>
        <v>Proficiente</v>
      </c>
      <c r="AE528" s="17" t="s">
        <v>344</v>
      </c>
    </row>
    <row r="529" spans="1:31" x14ac:dyDescent="0.25">
      <c r="A529" t="s">
        <v>284</v>
      </c>
      <c r="B529" t="s">
        <v>291</v>
      </c>
      <c r="C529" t="s">
        <v>185</v>
      </c>
      <c r="D529" t="s">
        <v>223</v>
      </c>
      <c r="E529" t="s">
        <v>308</v>
      </c>
      <c r="F529" t="s">
        <v>325</v>
      </c>
      <c r="G529" t="s">
        <v>341</v>
      </c>
      <c r="H529" s="4"/>
      <c r="I529" s="1">
        <f t="shared" ref="I529:I545" ca="1" si="36">DATEDIF(H529,TODAY(),"m")</f>
        <v>1483</v>
      </c>
      <c r="J529" s="1" t="str">
        <f t="shared" ref="J529:J545" ca="1" si="37">IF(I529&lt;=3,"1. Menor o igual a 3 meses",IF(I529&lt;=6,"2. Entre 4 - 6 meses","3. Mayor a 6 meses"))</f>
        <v>3. Mayor a 6 meses</v>
      </c>
      <c r="K529" t="str">
        <f t="shared" ref="K529:K545" si="38">IF(COUNTIFS($E$2:$E$545,E529,$O$2:$O$545,"PRINCIPAL",$R$2:$R$545,0)&gt;0,"SI","NO")</f>
        <v>NO</v>
      </c>
      <c r="L529" t="s">
        <v>186</v>
      </c>
      <c r="M529" t="s">
        <v>57</v>
      </c>
      <c r="N529" t="s">
        <v>29</v>
      </c>
      <c r="O529" t="s">
        <v>29</v>
      </c>
      <c r="P529" t="str">
        <f t="shared" ref="P529:P545" si="39">F529&amp;M529&amp;AE529</f>
        <v>ELICEO JOSUE PARADA VALLEProgramaciónEVALUACIÓN</v>
      </c>
      <c r="Q529" t="str">
        <f>BASE[[#This Row],[NombresCalificado]]&amp;BASE[[#This Row],[TipoEvaluacion]]</f>
        <v>ELICEO JOSUE PARADA VALLEEVALUACIÓN</v>
      </c>
      <c r="R529">
        <v>3</v>
      </c>
      <c r="S529" t="s">
        <v>5</v>
      </c>
      <c r="T529" t="s">
        <v>21</v>
      </c>
      <c r="U529" s="17">
        <v>3</v>
      </c>
      <c r="V529" s="17" t="str" cm="1">
        <f t="array" ref="V529">_xlfn.IFS(U529=0,"Prenovato",U529=1,"Novato",U529=2,"Principiante avanzado",U529=3,"Competente",U529=4,"Proficiente",U529=5,"Master")</f>
        <v>Competente</v>
      </c>
      <c r="W529" s="17">
        <v>3</v>
      </c>
      <c r="X529" s="17" t="str" cm="1">
        <f t="array" ref="X529">_xlfn.IFS(W529=0,"No evidenciado",W529=1,"Novato",W529=2,"Principiante avanzado",W529=3,"Competente",W529=4,"Proficiente",W529=5,"Master")</f>
        <v>Competente</v>
      </c>
      <c r="Y529" s="17">
        <v>3</v>
      </c>
      <c r="Z529" s="17" t="str" cm="1">
        <f t="array" ref="Z529">_xlfn.IFS(Y529=0,"No evidenciado",Y529=1,"Novato",Y529=2,"Principiante avanzado",Y529=3,"Competente",Y529=4,"Proficiente",Y529=5,"Master")</f>
        <v>Competente</v>
      </c>
      <c r="AA529" s="17">
        <v>4</v>
      </c>
      <c r="AB529" s="17" t="str" cm="1">
        <f t="array" ref="AB529">_xlfn.IFS(AA529=0,"No evidenciado",AA529=1,"Novato",AA529=2,"Principiante avanzado",AA529=3,"Competente",AA529=4,"Proficiente",AA529=5,"Master")</f>
        <v>Proficiente</v>
      </c>
      <c r="AC529" s="17">
        <v>3</v>
      </c>
      <c r="AD529" s="17" t="str" cm="1">
        <f t="array" ref="AD529">_xlfn.IFS(AC529=0,"Prenovato",AC529=1,"Novato",AC529=2,"Principiante avanzado",AC529=3,"Competente",AC529=4,"Proficiente",AC529=5,"Master")</f>
        <v>Competente</v>
      </c>
      <c r="AE529" s="17" t="s">
        <v>345</v>
      </c>
    </row>
    <row r="530" spans="1:31" x14ac:dyDescent="0.25">
      <c r="A530" t="s">
        <v>284</v>
      </c>
      <c r="B530" t="s">
        <v>291</v>
      </c>
      <c r="C530" t="s">
        <v>185</v>
      </c>
      <c r="D530" t="s">
        <v>223</v>
      </c>
      <c r="E530" t="s">
        <v>308</v>
      </c>
      <c r="F530" t="s">
        <v>325</v>
      </c>
      <c r="G530" t="s">
        <v>341</v>
      </c>
      <c r="H530" s="4"/>
      <c r="I530" s="1">
        <f t="shared" ca="1" si="36"/>
        <v>1483</v>
      </c>
      <c r="J530" s="1" t="str">
        <f t="shared" ca="1" si="37"/>
        <v>3. Mayor a 6 meses</v>
      </c>
      <c r="K530" t="str">
        <f t="shared" si="38"/>
        <v>NO</v>
      </c>
      <c r="L530" t="s">
        <v>186</v>
      </c>
      <c r="M530" t="s">
        <v>265</v>
      </c>
      <c r="N530" t="s">
        <v>29</v>
      </c>
      <c r="O530" t="s">
        <v>29</v>
      </c>
      <c r="P530" t="str">
        <f t="shared" si="39"/>
        <v>ELICEO JOSUE PARADA VALLEJavaEVALUACIÓN</v>
      </c>
      <c r="Q530" t="str">
        <f>BASE[[#This Row],[NombresCalificado]]&amp;BASE[[#This Row],[TipoEvaluacion]]</f>
        <v>ELICEO JOSUE PARADA VALLEEVALUACIÓN</v>
      </c>
      <c r="R530">
        <v>4</v>
      </c>
      <c r="S530" t="s">
        <v>7</v>
      </c>
      <c r="T530" t="s">
        <v>21</v>
      </c>
      <c r="U530" s="17">
        <v>3</v>
      </c>
      <c r="V530" s="17" t="str" cm="1">
        <f t="array" ref="V530">_xlfn.IFS(U530=0,"Prenovato",U530=1,"Novato",U530=2,"Principiante avanzado",U530=3,"Competente",U530=4,"Proficiente",U530=5,"Master")</f>
        <v>Competente</v>
      </c>
      <c r="W530" s="17">
        <v>3</v>
      </c>
      <c r="X530" s="17" t="str" cm="1">
        <f t="array" ref="X530">_xlfn.IFS(W530=0,"No evidenciado",W530=1,"Novato",W530=2,"Principiante avanzado",W530=3,"Competente",W530=4,"Proficiente",W530=5,"Master")</f>
        <v>Competente</v>
      </c>
      <c r="Y530" s="17">
        <v>3</v>
      </c>
      <c r="Z530" s="17" t="str" cm="1">
        <f t="array" ref="Z530">_xlfn.IFS(Y530=0,"No evidenciado",Y530=1,"Novato",Y530=2,"Principiante avanzado",Y530=3,"Competente",Y530=4,"Proficiente",Y530=5,"Master")</f>
        <v>Competente</v>
      </c>
      <c r="AA530" s="17">
        <v>4</v>
      </c>
      <c r="AB530" s="17" t="str" cm="1">
        <f t="array" ref="AB530">_xlfn.IFS(AA530=0,"No evidenciado",AA530=1,"Novato",AA530=2,"Principiante avanzado",AA530=3,"Competente",AA530=4,"Proficiente",AA530=5,"Master")</f>
        <v>Proficiente</v>
      </c>
      <c r="AC530" s="17">
        <v>3</v>
      </c>
      <c r="AD530" s="17" t="str" cm="1">
        <f t="array" ref="AD530">_xlfn.IFS(AC530=0,"Prenovato",AC530=1,"Novato",AC530=2,"Principiante avanzado",AC530=3,"Competente",AC530=4,"Proficiente",AC530=5,"Master")</f>
        <v>Competente</v>
      </c>
      <c r="AE530" s="17" t="s">
        <v>345</v>
      </c>
    </row>
    <row r="531" spans="1:31" x14ac:dyDescent="0.25">
      <c r="A531" t="s">
        <v>284</v>
      </c>
      <c r="B531" t="s">
        <v>291</v>
      </c>
      <c r="C531" t="s">
        <v>185</v>
      </c>
      <c r="D531" t="s">
        <v>223</v>
      </c>
      <c r="E531" t="s">
        <v>308</v>
      </c>
      <c r="F531" t="s">
        <v>325</v>
      </c>
      <c r="G531" t="s">
        <v>341</v>
      </c>
      <c r="H531" s="4"/>
      <c r="I531" s="1">
        <f t="shared" ca="1" si="36"/>
        <v>1483</v>
      </c>
      <c r="J531" s="1" t="str">
        <f t="shared" ca="1" si="37"/>
        <v>3. Mayor a 6 meses</v>
      </c>
      <c r="K531" t="str">
        <f t="shared" si="38"/>
        <v>NO</v>
      </c>
      <c r="L531" t="s">
        <v>186</v>
      </c>
      <c r="M531" t="s">
        <v>266</v>
      </c>
      <c r="N531" t="s">
        <v>29</v>
      </c>
      <c r="O531" t="s">
        <v>29</v>
      </c>
      <c r="P531" t="str">
        <f t="shared" si="39"/>
        <v>ELICEO JOSUE PARADA VALLEDiseño de patronesEVALUACIÓN</v>
      </c>
      <c r="Q531" t="str">
        <f>BASE[[#This Row],[NombresCalificado]]&amp;BASE[[#This Row],[TipoEvaluacion]]</f>
        <v>ELICEO JOSUE PARADA VALLEEVALUACIÓN</v>
      </c>
      <c r="R531">
        <v>3</v>
      </c>
      <c r="S531" t="s">
        <v>5</v>
      </c>
      <c r="T531" t="s">
        <v>21</v>
      </c>
      <c r="U531" s="17">
        <v>3</v>
      </c>
      <c r="V531" s="17" t="str" cm="1">
        <f t="array" ref="V531">_xlfn.IFS(U531=0,"Prenovato",U531=1,"Novato",U531=2,"Principiante avanzado",U531=3,"Competente",U531=4,"Proficiente",U531=5,"Master")</f>
        <v>Competente</v>
      </c>
      <c r="W531" s="17">
        <v>3</v>
      </c>
      <c r="X531" s="17" t="str" cm="1">
        <f t="array" ref="X531">_xlfn.IFS(W531=0,"No evidenciado",W531=1,"Novato",W531=2,"Principiante avanzado",W531=3,"Competente",W531=4,"Proficiente",W531=5,"Master")</f>
        <v>Competente</v>
      </c>
      <c r="Y531" s="17">
        <v>3</v>
      </c>
      <c r="Z531" s="17" t="str" cm="1">
        <f t="array" ref="Z531">_xlfn.IFS(Y531=0,"No evidenciado",Y531=1,"Novato",Y531=2,"Principiante avanzado",Y531=3,"Competente",Y531=4,"Proficiente",Y531=5,"Master")</f>
        <v>Competente</v>
      </c>
      <c r="AA531" s="17">
        <v>4</v>
      </c>
      <c r="AB531" s="17" t="str" cm="1">
        <f t="array" ref="AB531">_xlfn.IFS(AA531=0,"No evidenciado",AA531=1,"Novato",AA531=2,"Principiante avanzado",AA531=3,"Competente",AA531=4,"Proficiente",AA531=5,"Master")</f>
        <v>Proficiente</v>
      </c>
      <c r="AC531" s="17">
        <v>3</v>
      </c>
      <c r="AD531" s="17" t="str" cm="1">
        <f t="array" ref="AD531">_xlfn.IFS(AC531=0,"Prenovato",AC531=1,"Novato",AC531=2,"Principiante avanzado",AC531=3,"Competente",AC531=4,"Proficiente",AC531=5,"Master")</f>
        <v>Competente</v>
      </c>
      <c r="AE531" s="17" t="s">
        <v>345</v>
      </c>
    </row>
    <row r="532" spans="1:31" x14ac:dyDescent="0.25">
      <c r="A532" t="s">
        <v>284</v>
      </c>
      <c r="B532" t="s">
        <v>291</v>
      </c>
      <c r="C532" t="s">
        <v>185</v>
      </c>
      <c r="D532" t="s">
        <v>223</v>
      </c>
      <c r="E532" t="s">
        <v>308</v>
      </c>
      <c r="F532" t="s">
        <v>325</v>
      </c>
      <c r="G532" t="s">
        <v>341</v>
      </c>
      <c r="H532" s="4"/>
      <c r="I532" s="1">
        <f t="shared" ca="1" si="36"/>
        <v>1483</v>
      </c>
      <c r="J532" s="1" t="str">
        <f t="shared" ca="1" si="37"/>
        <v>3. Mayor a 6 meses</v>
      </c>
      <c r="K532" t="str">
        <f t="shared" si="38"/>
        <v>NO</v>
      </c>
      <c r="L532" t="s">
        <v>186</v>
      </c>
      <c r="M532" t="s">
        <v>270</v>
      </c>
      <c r="N532" t="s">
        <v>188</v>
      </c>
      <c r="O532" t="s">
        <v>188</v>
      </c>
      <c r="P532" t="str">
        <f t="shared" si="39"/>
        <v>ELICEO JOSUE PARADA VALLEArquitectura de soluciónEVALUACIÓN</v>
      </c>
      <c r="Q532" t="str">
        <f>BASE[[#This Row],[NombresCalificado]]&amp;BASE[[#This Row],[TipoEvaluacion]]</f>
        <v>ELICEO JOSUE PARADA VALLEEVALUACIÓN</v>
      </c>
      <c r="R532">
        <v>3</v>
      </c>
      <c r="S532" t="s">
        <v>5</v>
      </c>
      <c r="T532" t="s">
        <v>21</v>
      </c>
      <c r="U532" s="17">
        <v>3</v>
      </c>
      <c r="V532" s="17" t="str" cm="1">
        <f t="array" ref="V532">_xlfn.IFS(U532=0,"Prenovato",U532=1,"Novato",U532=2,"Principiante avanzado",U532=3,"Competente",U532=4,"Proficiente",U532=5,"Master")</f>
        <v>Competente</v>
      </c>
      <c r="W532" s="17">
        <v>3</v>
      </c>
      <c r="X532" s="17" t="str" cm="1">
        <f t="array" ref="X532">_xlfn.IFS(W532=0,"No evidenciado",W532=1,"Novato",W532=2,"Principiante avanzado",W532=3,"Competente",W532=4,"Proficiente",W532=5,"Master")</f>
        <v>Competente</v>
      </c>
      <c r="Y532" s="17">
        <v>3</v>
      </c>
      <c r="Z532" s="17" t="str" cm="1">
        <f t="array" ref="Z532">_xlfn.IFS(Y532=0,"No evidenciado",Y532=1,"Novato",Y532=2,"Principiante avanzado",Y532=3,"Competente",Y532=4,"Proficiente",Y532=5,"Master")</f>
        <v>Competente</v>
      </c>
      <c r="AA532" s="17">
        <v>4</v>
      </c>
      <c r="AB532" s="17" t="str" cm="1">
        <f t="array" ref="AB532">_xlfn.IFS(AA532=0,"No evidenciado",AA532=1,"Novato",AA532=2,"Principiante avanzado",AA532=3,"Competente",AA532=4,"Proficiente",AA532=5,"Master")</f>
        <v>Proficiente</v>
      </c>
      <c r="AC532" s="17">
        <v>3</v>
      </c>
      <c r="AD532" s="17" t="str" cm="1">
        <f t="array" ref="AD532">_xlfn.IFS(AC532=0,"Prenovato",AC532=1,"Novato",AC532=2,"Principiante avanzado",AC532=3,"Competente",AC532=4,"Proficiente",AC532=5,"Master")</f>
        <v>Competente</v>
      </c>
      <c r="AE532" s="17" t="s">
        <v>345</v>
      </c>
    </row>
    <row r="533" spans="1:31" x14ac:dyDescent="0.25">
      <c r="A533" t="s">
        <v>284</v>
      </c>
      <c r="B533" t="s">
        <v>291</v>
      </c>
      <c r="C533" t="s">
        <v>185</v>
      </c>
      <c r="D533" t="s">
        <v>223</v>
      </c>
      <c r="E533" t="s">
        <v>308</v>
      </c>
      <c r="F533" t="s">
        <v>325</v>
      </c>
      <c r="G533" t="s">
        <v>341</v>
      </c>
      <c r="H533" s="4"/>
      <c r="I533" s="1">
        <f t="shared" ca="1" si="36"/>
        <v>1483</v>
      </c>
      <c r="J533" s="1" t="str">
        <f t="shared" ca="1" si="37"/>
        <v>3. Mayor a 6 meses</v>
      </c>
      <c r="K533" t="str">
        <f t="shared" si="38"/>
        <v>NO</v>
      </c>
      <c r="L533" t="s">
        <v>186</v>
      </c>
      <c r="M533" t="s">
        <v>194</v>
      </c>
      <c r="N533" t="s">
        <v>187</v>
      </c>
      <c r="O533" t="s">
        <v>188</v>
      </c>
      <c r="P533" t="str">
        <f t="shared" si="39"/>
        <v>ELICEO JOSUE PARADA VALLEIntegración de sistemasEVALUACIÓN</v>
      </c>
      <c r="Q533" t="str">
        <f>BASE[[#This Row],[NombresCalificado]]&amp;BASE[[#This Row],[TipoEvaluacion]]</f>
        <v>ELICEO JOSUE PARADA VALLEEVALUACIÓN</v>
      </c>
      <c r="R533">
        <v>3</v>
      </c>
      <c r="S533" t="s">
        <v>5</v>
      </c>
      <c r="T533" t="s">
        <v>21</v>
      </c>
      <c r="U533" s="17">
        <v>3</v>
      </c>
      <c r="V533" s="17" t="str" cm="1">
        <f t="array" ref="V533">_xlfn.IFS(U533=0,"Prenovato",U533=1,"Novato",U533=2,"Principiante avanzado",U533=3,"Competente",U533=4,"Proficiente",U533=5,"Master")</f>
        <v>Competente</v>
      </c>
      <c r="W533" s="17">
        <v>3</v>
      </c>
      <c r="X533" s="17" t="str" cm="1">
        <f t="array" ref="X533">_xlfn.IFS(W533=0,"No evidenciado",W533=1,"Novato",W533=2,"Principiante avanzado",W533=3,"Competente",W533=4,"Proficiente",W533=5,"Master")</f>
        <v>Competente</v>
      </c>
      <c r="Y533" s="17">
        <v>3</v>
      </c>
      <c r="Z533" s="17" t="str" cm="1">
        <f t="array" ref="Z533">_xlfn.IFS(Y533=0,"No evidenciado",Y533=1,"Novato",Y533=2,"Principiante avanzado",Y533=3,"Competente",Y533=4,"Proficiente",Y533=5,"Master")</f>
        <v>Competente</v>
      </c>
      <c r="AA533" s="17">
        <v>4</v>
      </c>
      <c r="AB533" s="17" t="str" cm="1">
        <f t="array" ref="AB533">_xlfn.IFS(AA533=0,"No evidenciado",AA533=1,"Novato",AA533=2,"Principiante avanzado",AA533=3,"Competente",AA533=4,"Proficiente",AA533=5,"Master")</f>
        <v>Proficiente</v>
      </c>
      <c r="AC533" s="17">
        <v>3</v>
      </c>
      <c r="AD533" s="17" t="str" cm="1">
        <f t="array" ref="AD533">_xlfn.IFS(AC533=0,"Prenovato",AC533=1,"Novato",AC533=2,"Principiante avanzado",AC533=3,"Competente",AC533=4,"Proficiente",AC533=5,"Master")</f>
        <v>Competente</v>
      </c>
      <c r="AE533" s="17" t="s">
        <v>345</v>
      </c>
    </row>
    <row r="534" spans="1:31" x14ac:dyDescent="0.25">
      <c r="A534" t="s">
        <v>284</v>
      </c>
      <c r="B534" t="s">
        <v>291</v>
      </c>
      <c r="C534" t="s">
        <v>185</v>
      </c>
      <c r="D534" t="s">
        <v>223</v>
      </c>
      <c r="E534" t="s">
        <v>308</v>
      </c>
      <c r="F534" t="s">
        <v>325</v>
      </c>
      <c r="G534" t="s">
        <v>341</v>
      </c>
      <c r="H534" s="4"/>
      <c r="I534" s="1">
        <f t="shared" ca="1" si="36"/>
        <v>1483</v>
      </c>
      <c r="J534" s="1" t="str">
        <f t="shared" ca="1" si="37"/>
        <v>3. Mayor a 6 meses</v>
      </c>
      <c r="K534" t="str">
        <f t="shared" si="38"/>
        <v>NO</v>
      </c>
      <c r="L534" t="s">
        <v>186</v>
      </c>
      <c r="M534" t="s">
        <v>271</v>
      </c>
      <c r="N534" t="s">
        <v>187</v>
      </c>
      <c r="O534" t="s">
        <v>188</v>
      </c>
      <c r="P534" t="str">
        <f t="shared" si="39"/>
        <v>ELICEO JOSUE PARADA VALLECloudEVALUACIÓN</v>
      </c>
      <c r="Q534" t="str">
        <f>BASE[[#This Row],[NombresCalificado]]&amp;BASE[[#This Row],[TipoEvaluacion]]</f>
        <v>ELICEO JOSUE PARADA VALLEEVALUACIÓN</v>
      </c>
      <c r="R534">
        <v>2</v>
      </c>
      <c r="S534" t="s">
        <v>4</v>
      </c>
      <c r="T534" t="s">
        <v>21</v>
      </c>
      <c r="U534" s="17">
        <v>3</v>
      </c>
      <c r="V534" s="17" t="str" cm="1">
        <f t="array" ref="V534">_xlfn.IFS(U534=0,"Prenovato",U534=1,"Novato",U534=2,"Principiante avanzado",U534=3,"Competente",U534=4,"Proficiente",U534=5,"Master")</f>
        <v>Competente</v>
      </c>
      <c r="W534" s="17">
        <v>3</v>
      </c>
      <c r="X534" s="17" t="str" cm="1">
        <f t="array" ref="X534">_xlfn.IFS(W534=0,"No evidenciado",W534=1,"Novato",W534=2,"Principiante avanzado",W534=3,"Competente",W534=4,"Proficiente",W534=5,"Master")</f>
        <v>Competente</v>
      </c>
      <c r="Y534" s="17">
        <v>3</v>
      </c>
      <c r="Z534" s="17" t="str" cm="1">
        <f t="array" ref="Z534">_xlfn.IFS(Y534=0,"No evidenciado",Y534=1,"Novato",Y534=2,"Principiante avanzado",Y534=3,"Competente",Y534=4,"Proficiente",Y534=5,"Master")</f>
        <v>Competente</v>
      </c>
      <c r="AA534" s="17">
        <v>4</v>
      </c>
      <c r="AB534" s="17" t="str" cm="1">
        <f t="array" ref="AB534">_xlfn.IFS(AA534=0,"No evidenciado",AA534=1,"Novato",AA534=2,"Principiante avanzado",AA534=3,"Competente",AA534=4,"Proficiente",AA534=5,"Master")</f>
        <v>Proficiente</v>
      </c>
      <c r="AC534" s="17">
        <v>3</v>
      </c>
      <c r="AD534" s="17" t="str" cm="1">
        <f t="array" ref="AD534">_xlfn.IFS(AC534=0,"Prenovato",AC534=1,"Novato",AC534=2,"Principiante avanzado",AC534=3,"Competente",AC534=4,"Proficiente",AC534=5,"Master")</f>
        <v>Competente</v>
      </c>
      <c r="AE534" s="17" t="s">
        <v>345</v>
      </c>
    </row>
    <row r="535" spans="1:31" x14ac:dyDescent="0.25">
      <c r="A535" t="s">
        <v>284</v>
      </c>
      <c r="B535" t="s">
        <v>291</v>
      </c>
      <c r="C535" t="s">
        <v>185</v>
      </c>
      <c r="D535" t="s">
        <v>223</v>
      </c>
      <c r="E535" t="s">
        <v>308</v>
      </c>
      <c r="F535" t="s">
        <v>325</v>
      </c>
      <c r="G535" t="s">
        <v>341</v>
      </c>
      <c r="H535" s="4"/>
      <c r="I535" s="1">
        <f t="shared" ca="1" si="36"/>
        <v>1483</v>
      </c>
      <c r="J535" s="1" t="str">
        <f t="shared" ca="1" si="37"/>
        <v>3. Mayor a 6 meses</v>
      </c>
      <c r="K535" t="str">
        <f t="shared" si="38"/>
        <v>NO</v>
      </c>
      <c r="L535" t="s">
        <v>186</v>
      </c>
      <c r="M535" t="s">
        <v>193</v>
      </c>
      <c r="N535" t="s">
        <v>29</v>
      </c>
      <c r="O535" t="s">
        <v>29</v>
      </c>
      <c r="P535" t="str">
        <f t="shared" si="39"/>
        <v>ELICEO JOSUE PARADA VALLEPruebas para desarrolladoresEVALUACIÓN</v>
      </c>
      <c r="Q535" t="str">
        <f>BASE[[#This Row],[NombresCalificado]]&amp;BASE[[#This Row],[TipoEvaluacion]]</f>
        <v>ELICEO JOSUE PARADA VALLEEVALUACIÓN</v>
      </c>
      <c r="R535">
        <v>3</v>
      </c>
      <c r="S535" t="s">
        <v>5</v>
      </c>
      <c r="T535" t="s">
        <v>21</v>
      </c>
      <c r="U535" s="17">
        <v>3</v>
      </c>
      <c r="V535" s="17" t="str" cm="1">
        <f t="array" ref="V535">_xlfn.IFS(U535=0,"Prenovato",U535=1,"Novato",U535=2,"Principiante avanzado",U535=3,"Competente",U535=4,"Proficiente",U535=5,"Master")</f>
        <v>Competente</v>
      </c>
      <c r="W535" s="17">
        <v>3</v>
      </c>
      <c r="X535" s="17" t="str" cm="1">
        <f t="array" ref="X535">_xlfn.IFS(W535=0,"No evidenciado",W535=1,"Novato",W535=2,"Principiante avanzado",W535=3,"Competente",W535=4,"Proficiente",W535=5,"Master")</f>
        <v>Competente</v>
      </c>
      <c r="Y535" s="17">
        <v>3</v>
      </c>
      <c r="Z535" s="17" t="str" cm="1">
        <f t="array" ref="Z535">_xlfn.IFS(Y535=0,"No evidenciado",Y535=1,"Novato",Y535=2,"Principiante avanzado",Y535=3,"Competente",Y535=4,"Proficiente",Y535=5,"Master")</f>
        <v>Competente</v>
      </c>
      <c r="AA535" s="17">
        <v>4</v>
      </c>
      <c r="AB535" s="17" t="str" cm="1">
        <f t="array" ref="AB535">_xlfn.IFS(AA535=0,"No evidenciado",AA535=1,"Novato",AA535=2,"Principiante avanzado",AA535=3,"Competente",AA535=4,"Proficiente",AA535=5,"Master")</f>
        <v>Proficiente</v>
      </c>
      <c r="AC535" s="17">
        <v>3</v>
      </c>
      <c r="AD535" s="17" t="str" cm="1">
        <f t="array" ref="AD535">_xlfn.IFS(AC535=0,"Prenovato",AC535=1,"Novato",AC535=2,"Principiante avanzado",AC535=3,"Competente",AC535=4,"Proficiente",AC535=5,"Master")</f>
        <v>Competente</v>
      </c>
      <c r="AE535" s="17" t="s">
        <v>345</v>
      </c>
    </row>
    <row r="536" spans="1:31" x14ac:dyDescent="0.25">
      <c r="A536" t="s">
        <v>284</v>
      </c>
      <c r="B536" t="s">
        <v>291</v>
      </c>
      <c r="C536" t="s">
        <v>185</v>
      </c>
      <c r="D536" t="s">
        <v>223</v>
      </c>
      <c r="E536" t="s">
        <v>308</v>
      </c>
      <c r="F536" t="s">
        <v>325</v>
      </c>
      <c r="G536" t="s">
        <v>341</v>
      </c>
      <c r="H536" s="4"/>
      <c r="I536" s="1">
        <f t="shared" ca="1" si="36"/>
        <v>1483</v>
      </c>
      <c r="J536" s="1" t="str">
        <f t="shared" ca="1" si="37"/>
        <v>3. Mayor a 6 meses</v>
      </c>
      <c r="K536" t="str">
        <f t="shared" si="38"/>
        <v>NO</v>
      </c>
      <c r="L536" t="s">
        <v>186</v>
      </c>
      <c r="M536" t="s">
        <v>268</v>
      </c>
      <c r="N536" t="s">
        <v>188</v>
      </c>
      <c r="O536" t="s">
        <v>188</v>
      </c>
      <c r="P536" t="str">
        <f t="shared" si="39"/>
        <v>ELICEO JOSUE PARADA VALLEGobernanza de TIEVALUACIÓN</v>
      </c>
      <c r="Q536" t="str">
        <f>BASE[[#This Row],[NombresCalificado]]&amp;BASE[[#This Row],[TipoEvaluacion]]</f>
        <v>ELICEO JOSUE PARADA VALLEEVALUACIÓN</v>
      </c>
      <c r="R536">
        <v>2</v>
      </c>
      <c r="S536" t="s">
        <v>4</v>
      </c>
      <c r="T536" t="s">
        <v>21</v>
      </c>
      <c r="U536" s="17">
        <v>3</v>
      </c>
      <c r="V536" s="17" t="str" cm="1">
        <f t="array" ref="V536">_xlfn.IFS(U536=0,"Prenovato",U536=1,"Novato",U536=2,"Principiante avanzado",U536=3,"Competente",U536=4,"Proficiente",U536=5,"Master")</f>
        <v>Competente</v>
      </c>
      <c r="W536" s="17">
        <v>3</v>
      </c>
      <c r="X536" s="17" t="str" cm="1">
        <f t="array" ref="X536">_xlfn.IFS(W536=0,"No evidenciado",W536=1,"Novato",W536=2,"Principiante avanzado",W536=3,"Competente",W536=4,"Proficiente",W536=5,"Master")</f>
        <v>Competente</v>
      </c>
      <c r="Y536" s="17">
        <v>3</v>
      </c>
      <c r="Z536" s="17" t="str" cm="1">
        <f t="array" ref="Z536">_xlfn.IFS(Y536=0,"No evidenciado",Y536=1,"Novato",Y536=2,"Principiante avanzado",Y536=3,"Competente",Y536=4,"Proficiente",Y536=5,"Master")</f>
        <v>Competente</v>
      </c>
      <c r="AA536" s="17">
        <v>4</v>
      </c>
      <c r="AB536" s="17" t="str" cm="1">
        <f t="array" ref="AB536">_xlfn.IFS(AA536=0,"No evidenciado",AA536=1,"Novato",AA536=2,"Principiante avanzado",AA536=3,"Competente",AA536=4,"Proficiente",AA536=5,"Master")</f>
        <v>Proficiente</v>
      </c>
      <c r="AC536" s="17">
        <v>3</v>
      </c>
      <c r="AD536" s="17" t="str" cm="1">
        <f t="array" ref="AD536">_xlfn.IFS(AC536=0,"Prenovato",AC536=1,"Novato",AC536=2,"Principiante avanzado",AC536=3,"Competente",AC536=4,"Proficiente",AC536=5,"Master")</f>
        <v>Competente</v>
      </c>
      <c r="AE536" s="17" t="s">
        <v>345</v>
      </c>
    </row>
    <row r="537" spans="1:31" x14ac:dyDescent="0.25">
      <c r="A537" t="s">
        <v>284</v>
      </c>
      <c r="B537" t="s">
        <v>291</v>
      </c>
      <c r="C537" t="s">
        <v>185</v>
      </c>
      <c r="D537" t="s">
        <v>223</v>
      </c>
      <c r="E537" t="s">
        <v>308</v>
      </c>
      <c r="F537" t="s">
        <v>325</v>
      </c>
      <c r="G537" t="s">
        <v>341</v>
      </c>
      <c r="H537" s="4"/>
      <c r="I537" s="1">
        <f t="shared" ca="1" si="36"/>
        <v>1483</v>
      </c>
      <c r="J537" s="1" t="str">
        <f t="shared" ca="1" si="37"/>
        <v>3. Mayor a 6 meses</v>
      </c>
      <c r="K537" t="str">
        <f t="shared" si="38"/>
        <v>NO</v>
      </c>
      <c r="L537" t="s">
        <v>186</v>
      </c>
      <c r="M537" t="s">
        <v>192</v>
      </c>
      <c r="N537" t="s">
        <v>188</v>
      </c>
      <c r="O537" t="s">
        <v>188</v>
      </c>
      <c r="P537" t="str">
        <f t="shared" si="39"/>
        <v>ELICEO JOSUE PARADA VALLESREEVALUACIÓN</v>
      </c>
      <c r="Q537" t="str">
        <f>BASE[[#This Row],[NombresCalificado]]&amp;BASE[[#This Row],[TipoEvaluacion]]</f>
        <v>ELICEO JOSUE PARADA VALLEEVALUACIÓN</v>
      </c>
      <c r="R537">
        <v>3</v>
      </c>
      <c r="S537" t="s">
        <v>5</v>
      </c>
      <c r="T537" t="s">
        <v>21</v>
      </c>
      <c r="U537" s="17">
        <v>3</v>
      </c>
      <c r="V537" s="17" t="str" cm="1">
        <f t="array" ref="V537">_xlfn.IFS(U537=0,"Prenovato",U537=1,"Novato",U537=2,"Principiante avanzado",U537=3,"Competente",U537=4,"Proficiente",U537=5,"Master")</f>
        <v>Competente</v>
      </c>
      <c r="W537" s="17">
        <v>3</v>
      </c>
      <c r="X537" s="17" t="str" cm="1">
        <f t="array" ref="X537">_xlfn.IFS(W537=0,"No evidenciado",W537=1,"Novato",W537=2,"Principiante avanzado",W537=3,"Competente",W537=4,"Proficiente",W537=5,"Master")</f>
        <v>Competente</v>
      </c>
      <c r="Y537" s="17">
        <v>3</v>
      </c>
      <c r="Z537" s="17" t="str" cm="1">
        <f t="array" ref="Z537">_xlfn.IFS(Y537=0,"No evidenciado",Y537=1,"Novato",Y537=2,"Principiante avanzado",Y537=3,"Competente",Y537=4,"Proficiente",Y537=5,"Master")</f>
        <v>Competente</v>
      </c>
      <c r="AA537" s="17">
        <v>4</v>
      </c>
      <c r="AB537" s="17" t="str" cm="1">
        <f t="array" ref="AB537">_xlfn.IFS(AA537=0,"No evidenciado",AA537=1,"Novato",AA537=2,"Principiante avanzado",AA537=3,"Competente",AA537=4,"Proficiente",AA537=5,"Master")</f>
        <v>Proficiente</v>
      </c>
      <c r="AC537" s="17">
        <v>3</v>
      </c>
      <c r="AD537" s="17" t="str" cm="1">
        <f t="array" ref="AD537">_xlfn.IFS(AC537=0,"Prenovato",AC537=1,"Novato",AC537=2,"Principiante avanzado",AC537=3,"Competente",AC537=4,"Proficiente",AC537=5,"Master")</f>
        <v>Competente</v>
      </c>
      <c r="AE537" s="17" t="s">
        <v>345</v>
      </c>
    </row>
    <row r="538" spans="1:31" x14ac:dyDescent="0.25">
      <c r="A538" t="s">
        <v>284</v>
      </c>
      <c r="B538" t="s">
        <v>291</v>
      </c>
      <c r="C538" t="s">
        <v>185</v>
      </c>
      <c r="D538" t="s">
        <v>223</v>
      </c>
      <c r="E538" t="s">
        <v>308</v>
      </c>
      <c r="F538" t="s">
        <v>325</v>
      </c>
      <c r="G538" t="s">
        <v>341</v>
      </c>
      <c r="H538" s="4"/>
      <c r="I538" s="1">
        <f t="shared" ca="1" si="36"/>
        <v>1483</v>
      </c>
      <c r="J538" s="1" t="str">
        <f t="shared" ca="1" si="37"/>
        <v>3. Mayor a 6 meses</v>
      </c>
      <c r="K538" t="str">
        <f t="shared" si="38"/>
        <v>NO</v>
      </c>
      <c r="L538" t="s">
        <v>186</v>
      </c>
      <c r="M538" t="s">
        <v>267</v>
      </c>
      <c r="N538" t="s">
        <v>187</v>
      </c>
      <c r="O538" t="s">
        <v>188</v>
      </c>
      <c r="P538" t="str">
        <f t="shared" si="39"/>
        <v>ELICEO JOSUE PARADA VALLESistemas operativos y redesEVALUACIÓN</v>
      </c>
      <c r="Q538" t="str">
        <f>BASE[[#This Row],[NombresCalificado]]&amp;BASE[[#This Row],[TipoEvaluacion]]</f>
        <v>ELICEO JOSUE PARADA VALLEEVALUACIÓN</v>
      </c>
      <c r="R538">
        <v>0</v>
      </c>
      <c r="S538" t="s">
        <v>195</v>
      </c>
      <c r="T538" t="s">
        <v>343</v>
      </c>
      <c r="U538" s="17">
        <v>3</v>
      </c>
      <c r="V538" s="17" t="str" cm="1">
        <f t="array" ref="V538">_xlfn.IFS(U538=0,"Prenovato",U538=1,"Novato",U538=2,"Principiante avanzado",U538=3,"Competente",U538=4,"Proficiente",U538=5,"Master")</f>
        <v>Competente</v>
      </c>
      <c r="W538" s="17">
        <v>3</v>
      </c>
      <c r="X538" s="17" t="str" cm="1">
        <f t="array" ref="X538">_xlfn.IFS(W538=0,"No evidenciado",W538=1,"Novato",W538=2,"Principiante avanzado",W538=3,"Competente",W538=4,"Proficiente",W538=5,"Master")</f>
        <v>Competente</v>
      </c>
      <c r="Y538" s="17">
        <v>3</v>
      </c>
      <c r="Z538" s="17" t="str" cm="1">
        <f t="array" ref="Z538">_xlfn.IFS(Y538=0,"No evidenciado",Y538=1,"Novato",Y538=2,"Principiante avanzado",Y538=3,"Competente",Y538=4,"Proficiente",Y538=5,"Master")</f>
        <v>Competente</v>
      </c>
      <c r="AA538" s="17">
        <v>4</v>
      </c>
      <c r="AB538" s="17" t="str" cm="1">
        <f t="array" ref="AB538">_xlfn.IFS(AA538=0,"No evidenciado",AA538=1,"Novato",AA538=2,"Principiante avanzado",AA538=3,"Competente",AA538=4,"Proficiente",AA538=5,"Master")</f>
        <v>Proficiente</v>
      </c>
      <c r="AC538" s="17">
        <v>3</v>
      </c>
      <c r="AD538" s="17" t="str" cm="1">
        <f t="array" ref="AD538">_xlfn.IFS(AC538=0,"Prenovato",AC538=1,"Novato",AC538=2,"Principiante avanzado",AC538=3,"Competente",AC538=4,"Proficiente",AC538=5,"Master")</f>
        <v>Competente</v>
      </c>
      <c r="AE538" s="17" t="s">
        <v>345</v>
      </c>
    </row>
    <row r="539" spans="1:31" x14ac:dyDescent="0.25">
      <c r="A539" t="s">
        <v>284</v>
      </c>
      <c r="B539" t="s">
        <v>291</v>
      </c>
      <c r="C539" t="s">
        <v>185</v>
      </c>
      <c r="D539" t="s">
        <v>223</v>
      </c>
      <c r="E539" t="s">
        <v>308</v>
      </c>
      <c r="F539" t="s">
        <v>325</v>
      </c>
      <c r="G539" t="s">
        <v>341</v>
      </c>
      <c r="H539" s="4"/>
      <c r="I539" s="1">
        <f t="shared" ca="1" si="36"/>
        <v>1483</v>
      </c>
      <c r="J539" s="1" t="str">
        <f t="shared" ca="1" si="37"/>
        <v>3. Mayor a 6 meses</v>
      </c>
      <c r="K539" t="str">
        <f t="shared" si="38"/>
        <v>NO</v>
      </c>
      <c r="L539" t="s">
        <v>186</v>
      </c>
      <c r="M539" t="s">
        <v>191</v>
      </c>
      <c r="N539" t="s">
        <v>187</v>
      </c>
      <c r="O539" t="s">
        <v>188</v>
      </c>
      <c r="P539" t="str">
        <f t="shared" si="39"/>
        <v>ELICEO JOSUE PARADA VALLESeguridadEVALUACIÓN</v>
      </c>
      <c r="Q539" t="str">
        <f>BASE[[#This Row],[NombresCalificado]]&amp;BASE[[#This Row],[TipoEvaluacion]]</f>
        <v>ELICEO JOSUE PARADA VALLEEVALUACIÓN</v>
      </c>
      <c r="R539">
        <v>3</v>
      </c>
      <c r="S539" t="s">
        <v>5</v>
      </c>
      <c r="T539" t="s">
        <v>21</v>
      </c>
      <c r="U539" s="17">
        <v>3</v>
      </c>
      <c r="V539" s="17" t="str" cm="1">
        <f t="array" ref="V539">_xlfn.IFS(U539=0,"Prenovato",U539=1,"Novato",U539=2,"Principiante avanzado",U539=3,"Competente",U539=4,"Proficiente",U539=5,"Master")</f>
        <v>Competente</v>
      </c>
      <c r="W539" s="17">
        <v>3</v>
      </c>
      <c r="X539" s="17" t="str" cm="1">
        <f t="array" ref="X539">_xlfn.IFS(W539=0,"No evidenciado",W539=1,"Novato",W539=2,"Principiante avanzado",W539=3,"Competente",W539=4,"Proficiente",W539=5,"Master")</f>
        <v>Competente</v>
      </c>
      <c r="Y539" s="17">
        <v>3</v>
      </c>
      <c r="Z539" s="17" t="str" cm="1">
        <f t="array" ref="Z539">_xlfn.IFS(Y539=0,"No evidenciado",Y539=1,"Novato",Y539=2,"Principiante avanzado",Y539=3,"Competente",Y539=4,"Proficiente",Y539=5,"Master")</f>
        <v>Competente</v>
      </c>
      <c r="AA539" s="17">
        <v>4</v>
      </c>
      <c r="AB539" s="17" t="str" cm="1">
        <f t="array" ref="AB539">_xlfn.IFS(AA539=0,"No evidenciado",AA539=1,"Novato",AA539=2,"Principiante avanzado",AA539=3,"Competente",AA539=4,"Proficiente",AA539=5,"Master")</f>
        <v>Proficiente</v>
      </c>
      <c r="AC539" s="17">
        <v>3</v>
      </c>
      <c r="AD539" s="17" t="str" cm="1">
        <f t="array" ref="AD539">_xlfn.IFS(AC539=0,"Prenovato",AC539=1,"Novato",AC539=2,"Principiante avanzado",AC539=3,"Competente",AC539=4,"Proficiente",AC539=5,"Master")</f>
        <v>Competente</v>
      </c>
      <c r="AE539" s="17" t="s">
        <v>345</v>
      </c>
    </row>
    <row r="540" spans="1:31" x14ac:dyDescent="0.25">
      <c r="A540" t="s">
        <v>284</v>
      </c>
      <c r="B540" t="s">
        <v>291</v>
      </c>
      <c r="C540" t="s">
        <v>185</v>
      </c>
      <c r="D540" t="s">
        <v>223</v>
      </c>
      <c r="E540" t="s">
        <v>308</v>
      </c>
      <c r="F540" t="s">
        <v>325</v>
      </c>
      <c r="G540" t="s">
        <v>341</v>
      </c>
      <c r="H540" s="4"/>
      <c r="I540" s="1">
        <f t="shared" ca="1" si="36"/>
        <v>1483</v>
      </c>
      <c r="J540" s="1" t="str">
        <f t="shared" ca="1" si="37"/>
        <v>3. Mayor a 6 meses</v>
      </c>
      <c r="K540" t="str">
        <f t="shared" si="38"/>
        <v>NO</v>
      </c>
      <c r="L540" t="s">
        <v>186</v>
      </c>
      <c r="M540" t="s">
        <v>58</v>
      </c>
      <c r="N540" t="s">
        <v>29</v>
      </c>
      <c r="O540" t="s">
        <v>29</v>
      </c>
      <c r="P540" t="str">
        <f t="shared" si="39"/>
        <v>ELICEO JOSUE PARADA VALLEControl de versionesEVALUACIÓN</v>
      </c>
      <c r="Q540" t="str">
        <f>BASE[[#This Row],[NombresCalificado]]&amp;BASE[[#This Row],[TipoEvaluacion]]</f>
        <v>ELICEO JOSUE PARADA VALLEEVALUACIÓN</v>
      </c>
      <c r="R540">
        <v>4</v>
      </c>
      <c r="S540" t="s">
        <v>7</v>
      </c>
      <c r="T540" t="s">
        <v>21</v>
      </c>
      <c r="U540" s="17">
        <v>3</v>
      </c>
      <c r="V540" s="17" t="str" cm="1">
        <f t="array" ref="V540">_xlfn.IFS(U540=0,"Prenovato",U540=1,"Novato",U540=2,"Principiante avanzado",U540=3,"Competente",U540=4,"Proficiente",U540=5,"Master")</f>
        <v>Competente</v>
      </c>
      <c r="W540" s="17">
        <v>3</v>
      </c>
      <c r="X540" s="17" t="str" cm="1">
        <f t="array" ref="X540">_xlfn.IFS(W540=0,"No evidenciado",W540=1,"Novato",W540=2,"Principiante avanzado",W540=3,"Competente",W540=4,"Proficiente",W540=5,"Master")</f>
        <v>Competente</v>
      </c>
      <c r="Y540" s="17">
        <v>3</v>
      </c>
      <c r="Z540" s="17" t="str" cm="1">
        <f t="array" ref="Z540">_xlfn.IFS(Y540=0,"No evidenciado",Y540=1,"Novato",Y540=2,"Principiante avanzado",Y540=3,"Competente",Y540=4,"Proficiente",Y540=5,"Master")</f>
        <v>Competente</v>
      </c>
      <c r="AA540" s="17">
        <v>4</v>
      </c>
      <c r="AB540" s="17" t="str" cm="1">
        <f t="array" ref="AB540">_xlfn.IFS(AA540=0,"No evidenciado",AA540=1,"Novato",AA540=2,"Principiante avanzado",AA540=3,"Competente",AA540=4,"Proficiente",AA540=5,"Master")</f>
        <v>Proficiente</v>
      </c>
      <c r="AC540" s="17">
        <v>3</v>
      </c>
      <c r="AD540" s="17" t="str" cm="1">
        <f t="array" ref="AD540">_xlfn.IFS(AC540=0,"Prenovato",AC540=1,"Novato",AC540=2,"Principiante avanzado",AC540=3,"Competente",AC540=4,"Proficiente",AC540=5,"Master")</f>
        <v>Competente</v>
      </c>
      <c r="AE540" s="17" t="s">
        <v>345</v>
      </c>
    </row>
    <row r="541" spans="1:31" x14ac:dyDescent="0.25">
      <c r="A541" t="s">
        <v>284</v>
      </c>
      <c r="B541" t="s">
        <v>291</v>
      </c>
      <c r="C541" t="s">
        <v>185</v>
      </c>
      <c r="D541" t="s">
        <v>223</v>
      </c>
      <c r="E541" t="s">
        <v>308</v>
      </c>
      <c r="F541" t="s">
        <v>325</v>
      </c>
      <c r="G541" t="s">
        <v>341</v>
      </c>
      <c r="H541" s="4"/>
      <c r="I541" s="1">
        <f t="shared" ca="1" si="36"/>
        <v>1483</v>
      </c>
      <c r="J541" s="1" t="str">
        <f t="shared" ca="1" si="37"/>
        <v>3. Mayor a 6 meses</v>
      </c>
      <c r="K541" t="str">
        <f t="shared" si="38"/>
        <v>NO</v>
      </c>
      <c r="L541" t="s">
        <v>186</v>
      </c>
      <c r="M541" t="s">
        <v>342</v>
      </c>
      <c r="N541" t="s">
        <v>188</v>
      </c>
      <c r="O541" t="s">
        <v>188</v>
      </c>
      <c r="P541" t="str">
        <f t="shared" si="39"/>
        <v>ELICEO JOSUE PARADA VALLEContenedoresEVALUACIÓN</v>
      </c>
      <c r="Q541" t="str">
        <f>BASE[[#This Row],[NombresCalificado]]&amp;BASE[[#This Row],[TipoEvaluacion]]</f>
        <v>ELICEO JOSUE PARADA VALLEEVALUACIÓN</v>
      </c>
      <c r="R541">
        <v>2</v>
      </c>
      <c r="S541" t="s">
        <v>4</v>
      </c>
      <c r="T541" t="s">
        <v>21</v>
      </c>
      <c r="U541" s="17">
        <v>3</v>
      </c>
      <c r="V541" s="17" t="str" cm="1">
        <f t="array" ref="V541">_xlfn.IFS(U541=0,"Prenovato",U541=1,"Novato",U541=2,"Principiante avanzado",U541=3,"Competente",U541=4,"Proficiente",U541=5,"Master")</f>
        <v>Competente</v>
      </c>
      <c r="W541" s="17">
        <v>3</v>
      </c>
      <c r="X541" s="17" t="str" cm="1">
        <f t="array" ref="X541">_xlfn.IFS(W541=0,"No evidenciado",W541=1,"Novato",W541=2,"Principiante avanzado",W541=3,"Competente",W541=4,"Proficiente",W541=5,"Master")</f>
        <v>Competente</v>
      </c>
      <c r="Y541" s="17">
        <v>3</v>
      </c>
      <c r="Z541" s="17" t="str" cm="1">
        <f t="array" ref="Z541">_xlfn.IFS(Y541=0,"No evidenciado",Y541=1,"Novato",Y541=2,"Principiante avanzado",Y541=3,"Competente",Y541=4,"Proficiente",Y541=5,"Master")</f>
        <v>Competente</v>
      </c>
      <c r="AA541" s="17">
        <v>4</v>
      </c>
      <c r="AB541" s="17" t="str" cm="1">
        <f t="array" ref="AB541">_xlfn.IFS(AA541=0,"No evidenciado",AA541=1,"Novato",AA541=2,"Principiante avanzado",AA541=3,"Competente",AA541=4,"Proficiente",AA541=5,"Master")</f>
        <v>Proficiente</v>
      </c>
      <c r="AC541" s="17">
        <v>3</v>
      </c>
      <c r="AD541" s="17" t="str" cm="1">
        <f t="array" ref="AD541">_xlfn.IFS(AC541=0,"Prenovato",AC541=1,"Novato",AC541=2,"Principiante avanzado",AC541=3,"Competente",AC541=4,"Proficiente",AC541=5,"Master")</f>
        <v>Competente</v>
      </c>
      <c r="AE541" s="17" t="s">
        <v>345</v>
      </c>
    </row>
    <row r="542" spans="1:31" x14ac:dyDescent="0.25">
      <c r="A542" t="s">
        <v>284</v>
      </c>
      <c r="B542" t="s">
        <v>291</v>
      </c>
      <c r="C542" t="s">
        <v>185</v>
      </c>
      <c r="D542" t="s">
        <v>223</v>
      </c>
      <c r="E542" t="s">
        <v>308</v>
      </c>
      <c r="F542" t="s">
        <v>325</v>
      </c>
      <c r="G542" t="s">
        <v>341</v>
      </c>
      <c r="H542" s="4"/>
      <c r="I542" s="1">
        <f t="shared" ca="1" si="36"/>
        <v>1483</v>
      </c>
      <c r="J542" s="1" t="str">
        <f t="shared" ca="1" si="37"/>
        <v>3. Mayor a 6 meses</v>
      </c>
      <c r="K542" t="str">
        <f t="shared" si="38"/>
        <v>NO</v>
      </c>
      <c r="L542" t="s">
        <v>186</v>
      </c>
      <c r="M542" t="s">
        <v>169</v>
      </c>
      <c r="N542" t="s">
        <v>187</v>
      </c>
      <c r="O542" t="s">
        <v>188</v>
      </c>
      <c r="P542" t="str">
        <f t="shared" si="39"/>
        <v>ELICEO JOSUE PARADA VALLECI-CDEVALUACIÓN</v>
      </c>
      <c r="Q542" t="str">
        <f>BASE[[#This Row],[NombresCalificado]]&amp;BASE[[#This Row],[TipoEvaluacion]]</f>
        <v>ELICEO JOSUE PARADA VALLEEVALUACIÓN</v>
      </c>
      <c r="R542">
        <v>2</v>
      </c>
      <c r="S542" t="s">
        <v>4</v>
      </c>
      <c r="T542" t="s">
        <v>21</v>
      </c>
      <c r="U542" s="17">
        <v>3</v>
      </c>
      <c r="V542" s="17" t="str" cm="1">
        <f t="array" ref="V542">_xlfn.IFS(U542=0,"Prenovato",U542=1,"Novato",U542=2,"Principiante avanzado",U542=3,"Competente",U542=4,"Proficiente",U542=5,"Master")</f>
        <v>Competente</v>
      </c>
      <c r="W542" s="17">
        <v>3</v>
      </c>
      <c r="X542" s="17" t="str" cm="1">
        <f t="array" ref="X542">_xlfn.IFS(W542=0,"No evidenciado",W542=1,"Novato",W542=2,"Principiante avanzado",W542=3,"Competente",W542=4,"Proficiente",W542=5,"Master")</f>
        <v>Competente</v>
      </c>
      <c r="Y542" s="17">
        <v>3</v>
      </c>
      <c r="Z542" s="17" t="str" cm="1">
        <f t="array" ref="Z542">_xlfn.IFS(Y542=0,"No evidenciado",Y542=1,"Novato",Y542=2,"Principiante avanzado",Y542=3,"Competente",Y542=4,"Proficiente",Y542=5,"Master")</f>
        <v>Competente</v>
      </c>
      <c r="AA542" s="17">
        <v>4</v>
      </c>
      <c r="AB542" s="17" t="str" cm="1">
        <f t="array" ref="AB542">_xlfn.IFS(AA542=0,"No evidenciado",AA542=1,"Novato",AA542=2,"Principiante avanzado",AA542=3,"Competente",AA542=4,"Proficiente",AA542=5,"Master")</f>
        <v>Proficiente</v>
      </c>
      <c r="AC542" s="17">
        <v>3</v>
      </c>
      <c r="AD542" s="17" t="str" cm="1">
        <f t="array" ref="AD542">_xlfn.IFS(AC542=0,"Prenovato",AC542=1,"Novato",AC542=2,"Principiante avanzado",AC542=3,"Competente",AC542=4,"Proficiente",AC542=5,"Master")</f>
        <v>Competente</v>
      </c>
      <c r="AE542" s="17" t="s">
        <v>345</v>
      </c>
    </row>
    <row r="543" spans="1:31" x14ac:dyDescent="0.25">
      <c r="A543" t="s">
        <v>284</v>
      </c>
      <c r="B543" t="s">
        <v>291</v>
      </c>
      <c r="C543" t="s">
        <v>185</v>
      </c>
      <c r="D543" t="s">
        <v>223</v>
      </c>
      <c r="E543" t="s">
        <v>308</v>
      </c>
      <c r="F543" t="s">
        <v>325</v>
      </c>
      <c r="G543" t="s">
        <v>341</v>
      </c>
      <c r="H543" s="4"/>
      <c r="I543" s="1">
        <f t="shared" ca="1" si="36"/>
        <v>1483</v>
      </c>
      <c r="J543" s="1" t="str">
        <f t="shared" ca="1" si="37"/>
        <v>3. Mayor a 6 meses</v>
      </c>
      <c r="K543" t="str">
        <f t="shared" si="38"/>
        <v>NO</v>
      </c>
      <c r="L543" t="s">
        <v>186</v>
      </c>
      <c r="M543" t="s">
        <v>170</v>
      </c>
      <c r="N543" t="s">
        <v>29</v>
      </c>
      <c r="O543" t="s">
        <v>29</v>
      </c>
      <c r="P543" t="str">
        <f t="shared" si="39"/>
        <v>ELICEO JOSUE PARADA VALLEBase de datos relacionalEVALUACIÓN</v>
      </c>
      <c r="Q543" t="str">
        <f>BASE[[#This Row],[NombresCalificado]]&amp;BASE[[#This Row],[TipoEvaluacion]]</f>
        <v>ELICEO JOSUE PARADA VALLEEVALUACIÓN</v>
      </c>
      <c r="R543">
        <v>4</v>
      </c>
      <c r="S543" t="s">
        <v>7</v>
      </c>
      <c r="T543" t="s">
        <v>21</v>
      </c>
      <c r="U543" s="17">
        <v>3</v>
      </c>
      <c r="V543" s="17" t="str" cm="1">
        <f t="array" ref="V543">_xlfn.IFS(U543=0,"Prenovato",U543=1,"Novato",U543=2,"Principiante avanzado",U543=3,"Competente",U543=4,"Proficiente",U543=5,"Master")</f>
        <v>Competente</v>
      </c>
      <c r="W543" s="17">
        <v>3</v>
      </c>
      <c r="X543" s="17" t="str" cm="1">
        <f t="array" ref="X543">_xlfn.IFS(W543=0,"No evidenciado",W543=1,"Novato",W543=2,"Principiante avanzado",W543=3,"Competente",W543=4,"Proficiente",W543=5,"Master")</f>
        <v>Competente</v>
      </c>
      <c r="Y543" s="17">
        <v>3</v>
      </c>
      <c r="Z543" s="17" t="str" cm="1">
        <f t="array" ref="Z543">_xlfn.IFS(Y543=0,"No evidenciado",Y543=1,"Novato",Y543=2,"Principiante avanzado",Y543=3,"Competente",Y543=4,"Proficiente",Y543=5,"Master")</f>
        <v>Competente</v>
      </c>
      <c r="AA543" s="17">
        <v>4</v>
      </c>
      <c r="AB543" s="17" t="str" cm="1">
        <f t="array" ref="AB543">_xlfn.IFS(AA543=0,"No evidenciado",AA543=1,"Novato",AA543=2,"Principiante avanzado",AA543=3,"Competente",AA543=4,"Proficiente",AA543=5,"Master")</f>
        <v>Proficiente</v>
      </c>
      <c r="AC543" s="17">
        <v>3</v>
      </c>
      <c r="AD543" s="17" t="str" cm="1">
        <f t="array" ref="AD543">_xlfn.IFS(AC543=0,"Prenovato",AC543=1,"Novato",AC543=2,"Principiante avanzado",AC543=3,"Competente",AC543=4,"Proficiente",AC543=5,"Master")</f>
        <v>Competente</v>
      </c>
      <c r="AE543" s="17" t="s">
        <v>345</v>
      </c>
    </row>
    <row r="544" spans="1:31" x14ac:dyDescent="0.25">
      <c r="A544" t="s">
        <v>284</v>
      </c>
      <c r="B544" t="s">
        <v>291</v>
      </c>
      <c r="C544" t="s">
        <v>185</v>
      </c>
      <c r="D544" t="s">
        <v>223</v>
      </c>
      <c r="E544" t="s">
        <v>308</v>
      </c>
      <c r="F544" t="s">
        <v>325</v>
      </c>
      <c r="G544" t="s">
        <v>341</v>
      </c>
      <c r="H544" s="4"/>
      <c r="I544" s="1">
        <f t="shared" ca="1" si="36"/>
        <v>1483</v>
      </c>
      <c r="J544" s="1" t="str">
        <f t="shared" ca="1" si="37"/>
        <v>3. Mayor a 6 meses</v>
      </c>
      <c r="K544" t="str">
        <f t="shared" si="38"/>
        <v>NO</v>
      </c>
      <c r="L544" t="s">
        <v>186</v>
      </c>
      <c r="M544" t="s">
        <v>269</v>
      </c>
      <c r="N544" t="s">
        <v>188</v>
      </c>
      <c r="O544" t="s">
        <v>188</v>
      </c>
      <c r="P544" t="str">
        <f t="shared" si="39"/>
        <v>ELICEO JOSUE PARADA VALLEWarehouseEVALUACIÓN</v>
      </c>
      <c r="Q544" t="str">
        <f>BASE[[#This Row],[NombresCalificado]]&amp;BASE[[#This Row],[TipoEvaluacion]]</f>
        <v>ELICEO JOSUE PARADA VALLEEVALUACIÓN</v>
      </c>
      <c r="R544">
        <v>2</v>
      </c>
      <c r="S544" t="s">
        <v>4</v>
      </c>
      <c r="T544" t="s">
        <v>21</v>
      </c>
      <c r="U544" s="17">
        <v>3</v>
      </c>
      <c r="V544" s="17" t="str" cm="1">
        <f t="array" ref="V544">_xlfn.IFS(U544=0,"Prenovato",U544=1,"Novato",U544=2,"Principiante avanzado",U544=3,"Competente",U544=4,"Proficiente",U544=5,"Master")</f>
        <v>Competente</v>
      </c>
      <c r="W544" s="17">
        <v>3</v>
      </c>
      <c r="X544" s="17" t="str" cm="1">
        <f t="array" ref="X544">_xlfn.IFS(W544=0,"No evidenciado",W544=1,"Novato",W544=2,"Principiante avanzado",W544=3,"Competente",W544=4,"Proficiente",W544=5,"Master")</f>
        <v>Competente</v>
      </c>
      <c r="Y544" s="17">
        <v>3</v>
      </c>
      <c r="Z544" s="17" t="str" cm="1">
        <f t="array" ref="Z544">_xlfn.IFS(Y544=0,"No evidenciado",Y544=1,"Novato",Y544=2,"Principiante avanzado",Y544=3,"Competente",Y544=4,"Proficiente",Y544=5,"Master")</f>
        <v>Competente</v>
      </c>
      <c r="AA544" s="17">
        <v>4</v>
      </c>
      <c r="AB544" s="17" t="str" cm="1">
        <f t="array" ref="AB544">_xlfn.IFS(AA544=0,"No evidenciado",AA544=1,"Novato",AA544=2,"Principiante avanzado",AA544=3,"Competente",AA544=4,"Proficiente",AA544=5,"Master")</f>
        <v>Proficiente</v>
      </c>
      <c r="AC544" s="17">
        <v>3</v>
      </c>
      <c r="AD544" s="17" t="str" cm="1">
        <f t="array" ref="AD544">_xlfn.IFS(AC544=0,"Prenovato",AC544=1,"Novato",AC544=2,"Principiante avanzado",AC544=3,"Competente",AC544=4,"Proficiente",AC544=5,"Master")</f>
        <v>Competente</v>
      </c>
      <c r="AE544" s="17" t="s">
        <v>345</v>
      </c>
    </row>
    <row r="545" spans="1:31" x14ac:dyDescent="0.25">
      <c r="A545" t="s">
        <v>284</v>
      </c>
      <c r="B545" t="s">
        <v>291</v>
      </c>
      <c r="C545" t="s">
        <v>185</v>
      </c>
      <c r="D545" t="s">
        <v>223</v>
      </c>
      <c r="E545" t="s">
        <v>308</v>
      </c>
      <c r="F545" t="s">
        <v>325</v>
      </c>
      <c r="G545" t="s">
        <v>341</v>
      </c>
      <c r="H545" s="4"/>
      <c r="I545" s="1">
        <f t="shared" ca="1" si="36"/>
        <v>1483</v>
      </c>
      <c r="J545" s="1" t="str">
        <f t="shared" ca="1" si="37"/>
        <v>3. Mayor a 6 meses</v>
      </c>
      <c r="K545" t="str">
        <f t="shared" si="38"/>
        <v>NO</v>
      </c>
      <c r="L545" t="s">
        <v>186</v>
      </c>
      <c r="M545" t="s">
        <v>168</v>
      </c>
      <c r="N545" t="s">
        <v>188</v>
      </c>
      <c r="O545" t="s">
        <v>188</v>
      </c>
      <c r="P545" t="str">
        <f t="shared" si="39"/>
        <v>ELICEO JOSUE PARADA VALLEBase de datos No-SQLEVALUACIÓN</v>
      </c>
      <c r="Q545" t="str">
        <f>BASE[[#This Row],[NombresCalificado]]&amp;BASE[[#This Row],[TipoEvaluacion]]</f>
        <v>ELICEO JOSUE PARADA VALLEEVALUACIÓN</v>
      </c>
      <c r="R545">
        <v>3</v>
      </c>
      <c r="S545" t="s">
        <v>5</v>
      </c>
      <c r="T545" t="s">
        <v>21</v>
      </c>
      <c r="U545" s="17">
        <v>3</v>
      </c>
      <c r="V545" s="17" t="str" cm="1">
        <f t="array" ref="V545">_xlfn.IFS(U545=0,"Prenovato",U545=1,"Novato",U545=2,"Principiante avanzado",U545=3,"Competente",U545=4,"Proficiente",U545=5,"Master")</f>
        <v>Competente</v>
      </c>
      <c r="W545" s="17">
        <v>3</v>
      </c>
      <c r="X545" s="17" t="str" cm="1">
        <f t="array" ref="X545">_xlfn.IFS(W545=0,"No evidenciado",W545=1,"Novato",W545=2,"Principiante avanzado",W545=3,"Competente",W545=4,"Proficiente",W545=5,"Master")</f>
        <v>Competente</v>
      </c>
      <c r="Y545" s="17">
        <v>3</v>
      </c>
      <c r="Z545" s="17" t="str" cm="1">
        <f t="array" ref="Z545">_xlfn.IFS(Y545=0,"No evidenciado",Y545=1,"Novato",Y545=2,"Principiante avanzado",Y545=3,"Competente",Y545=4,"Proficiente",Y545=5,"Master")</f>
        <v>Competente</v>
      </c>
      <c r="AA545" s="17">
        <v>4</v>
      </c>
      <c r="AB545" s="17" t="str" cm="1">
        <f t="array" ref="AB545">_xlfn.IFS(AA545=0,"No evidenciado",AA545=1,"Novato",AA545=2,"Principiante avanzado",AA545=3,"Competente",AA545=4,"Proficiente",AA545=5,"Master")</f>
        <v>Proficiente</v>
      </c>
      <c r="AC545" s="17">
        <v>3</v>
      </c>
      <c r="AD545" s="17" t="str" cm="1">
        <f t="array" ref="AD545">_xlfn.IFS(AC545=0,"Prenovato",AC545=1,"Novato",AC545=2,"Principiante avanzado",AC545=3,"Competente",AC545=4,"Proficiente",AC545=5,"Master")</f>
        <v>Competente</v>
      </c>
      <c r="AE545" s="17" t="s">
        <v>345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E1A5-1A71-4D35-A867-F2B808856DBD}">
  <dimension ref="B3:H45"/>
  <sheetViews>
    <sheetView showGridLines="0" zoomScale="80" zoomScaleNormal="80" workbookViewId="0">
      <selection activeCell="D44" sqref="D44"/>
    </sheetView>
  </sheetViews>
  <sheetFormatPr baseColWidth="10" defaultRowHeight="15" x14ac:dyDescent="0.25"/>
  <cols>
    <col min="2" max="2" width="23.140625" bestFit="1" customWidth="1"/>
    <col min="3" max="3" width="11.28515625" bestFit="1" customWidth="1"/>
    <col min="4" max="4" width="13.85546875" bestFit="1" customWidth="1"/>
    <col min="5" max="5" width="11.28515625" bestFit="1" customWidth="1"/>
    <col min="6" max="6" width="13.85546875" bestFit="1" customWidth="1"/>
    <col min="7" max="7" width="11.28515625" bestFit="1" customWidth="1"/>
    <col min="8" max="8" width="13.85546875" bestFit="1" customWidth="1"/>
  </cols>
  <sheetData>
    <row r="3" spans="2:8" ht="21" x14ac:dyDescent="0.35">
      <c r="B3" s="31" t="s">
        <v>39</v>
      </c>
      <c r="C3" s="31"/>
      <c r="D3" s="31"/>
      <c r="F3" s="31" t="s">
        <v>40</v>
      </c>
      <c r="G3" s="31"/>
      <c r="H3" s="31"/>
    </row>
    <row r="5" spans="2:8" x14ac:dyDescent="0.25">
      <c r="B5" s="2" t="s">
        <v>27</v>
      </c>
      <c r="C5" t="s">
        <v>272</v>
      </c>
      <c r="D5" t="s">
        <v>273</v>
      </c>
      <c r="F5" s="2" t="s">
        <v>27</v>
      </c>
      <c r="G5" t="s">
        <v>272</v>
      </c>
      <c r="H5" t="s">
        <v>273</v>
      </c>
    </row>
    <row r="6" spans="2:8" x14ac:dyDescent="0.25">
      <c r="B6" s="5" t="s">
        <v>6</v>
      </c>
      <c r="C6">
        <v>2</v>
      </c>
      <c r="D6" s="3">
        <v>6.25E-2</v>
      </c>
      <c r="F6" s="5" t="s">
        <v>4</v>
      </c>
      <c r="G6">
        <v>11</v>
      </c>
      <c r="H6" s="3">
        <v>0.34375</v>
      </c>
    </row>
    <row r="7" spans="2:8" x14ac:dyDescent="0.25">
      <c r="B7" s="5" t="s">
        <v>4</v>
      </c>
      <c r="C7">
        <v>10</v>
      </c>
      <c r="D7" s="3">
        <v>0.3125</v>
      </c>
      <c r="F7" s="5" t="s">
        <v>5</v>
      </c>
      <c r="G7">
        <v>18</v>
      </c>
      <c r="H7" s="3">
        <v>0.5625</v>
      </c>
    </row>
    <row r="8" spans="2:8" x14ac:dyDescent="0.25">
      <c r="B8" s="5" t="s">
        <v>5</v>
      </c>
      <c r="C8">
        <v>17</v>
      </c>
      <c r="D8" s="3">
        <v>0.53125</v>
      </c>
      <c r="F8" s="5" t="s">
        <v>7</v>
      </c>
      <c r="G8">
        <v>2</v>
      </c>
      <c r="H8" s="3">
        <v>6.25E-2</v>
      </c>
    </row>
    <row r="9" spans="2:8" x14ac:dyDescent="0.25">
      <c r="B9" s="5" t="s">
        <v>7</v>
      </c>
      <c r="C9">
        <v>3</v>
      </c>
      <c r="D9" s="3">
        <v>9.375E-2</v>
      </c>
      <c r="F9" s="5" t="s">
        <v>189</v>
      </c>
      <c r="G9">
        <v>1</v>
      </c>
      <c r="H9" s="3">
        <v>3.125E-2</v>
      </c>
    </row>
    <row r="10" spans="2:8" x14ac:dyDescent="0.25">
      <c r="B10" s="5" t="s">
        <v>24</v>
      </c>
      <c r="C10">
        <v>32</v>
      </c>
      <c r="D10" s="3">
        <v>1</v>
      </c>
      <c r="F10" s="5" t="s">
        <v>24</v>
      </c>
      <c r="G10">
        <v>32</v>
      </c>
      <c r="H10" s="3">
        <v>1</v>
      </c>
    </row>
    <row r="21" spans="2:8" ht="21" x14ac:dyDescent="0.35">
      <c r="B21" s="31" t="s">
        <v>41</v>
      </c>
      <c r="C21" s="31"/>
      <c r="D21" s="31"/>
      <c r="F21" s="31" t="s">
        <v>42</v>
      </c>
      <c r="G21" s="31"/>
      <c r="H21" s="31"/>
    </row>
    <row r="23" spans="2:8" x14ac:dyDescent="0.25">
      <c r="B23" s="2" t="s">
        <v>27</v>
      </c>
      <c r="C23" t="s">
        <v>272</v>
      </c>
      <c r="D23" t="s">
        <v>273</v>
      </c>
      <c r="F23" s="2" t="s">
        <v>27</v>
      </c>
      <c r="G23" t="s">
        <v>272</v>
      </c>
      <c r="H23" t="s">
        <v>273</v>
      </c>
    </row>
    <row r="24" spans="2:8" x14ac:dyDescent="0.25">
      <c r="B24" s="5" t="s">
        <v>6</v>
      </c>
      <c r="C24">
        <v>3</v>
      </c>
      <c r="D24" s="3">
        <v>9.375E-2</v>
      </c>
      <c r="F24" s="5" t="s">
        <v>4</v>
      </c>
      <c r="G24">
        <v>6</v>
      </c>
      <c r="H24" s="3">
        <v>0.1875</v>
      </c>
    </row>
    <row r="25" spans="2:8" x14ac:dyDescent="0.25">
      <c r="B25" s="5" t="s">
        <v>4</v>
      </c>
      <c r="C25">
        <v>8</v>
      </c>
      <c r="D25" s="3">
        <v>0.25</v>
      </c>
      <c r="F25" s="5" t="s">
        <v>5</v>
      </c>
      <c r="G25">
        <v>23</v>
      </c>
      <c r="H25" s="3">
        <v>0.71875</v>
      </c>
    </row>
    <row r="26" spans="2:8" x14ac:dyDescent="0.25">
      <c r="B26" s="5" t="s">
        <v>5</v>
      </c>
      <c r="C26">
        <v>18</v>
      </c>
      <c r="D26" s="3">
        <v>0.5625</v>
      </c>
      <c r="F26" s="5" t="s">
        <v>7</v>
      </c>
      <c r="G26">
        <v>3</v>
      </c>
      <c r="H26" s="3">
        <v>9.375E-2</v>
      </c>
    </row>
    <row r="27" spans="2:8" x14ac:dyDescent="0.25">
      <c r="B27" s="5" t="s">
        <v>7</v>
      </c>
      <c r="C27">
        <v>3</v>
      </c>
      <c r="D27" s="3">
        <v>9.375E-2</v>
      </c>
      <c r="F27" s="5" t="s">
        <v>24</v>
      </c>
      <c r="G27">
        <v>32</v>
      </c>
      <c r="H27" s="3">
        <v>1</v>
      </c>
    </row>
    <row r="28" spans="2:8" x14ac:dyDescent="0.25">
      <c r="B28" s="5" t="s">
        <v>24</v>
      </c>
      <c r="C28">
        <v>32</v>
      </c>
      <c r="D28" s="3">
        <v>1</v>
      </c>
    </row>
    <row r="38" spans="4:6" ht="19.5" x14ac:dyDescent="0.35">
      <c r="D38" s="32" t="s">
        <v>43</v>
      </c>
      <c r="E38" s="32"/>
      <c r="F38" s="32"/>
    </row>
    <row r="40" spans="4:6" x14ac:dyDescent="0.25">
      <c r="D40" s="2" t="s">
        <v>27</v>
      </c>
      <c r="E40" t="s">
        <v>272</v>
      </c>
      <c r="F40" t="s">
        <v>273</v>
      </c>
    </row>
    <row r="41" spans="4:6" x14ac:dyDescent="0.25">
      <c r="D41" s="5" t="s">
        <v>6</v>
      </c>
      <c r="E41">
        <v>3</v>
      </c>
      <c r="F41" s="3">
        <v>9.375E-2</v>
      </c>
    </row>
    <row r="42" spans="4:6" x14ac:dyDescent="0.25">
      <c r="D42" s="5" t="s">
        <v>4</v>
      </c>
      <c r="E42">
        <v>14</v>
      </c>
      <c r="F42" s="3">
        <v>0.4375</v>
      </c>
    </row>
    <row r="43" spans="4:6" x14ac:dyDescent="0.25">
      <c r="D43" s="5" t="s">
        <v>5</v>
      </c>
      <c r="E43">
        <v>12</v>
      </c>
      <c r="F43" s="3">
        <v>0.375</v>
      </c>
    </row>
    <row r="44" spans="4:6" x14ac:dyDescent="0.25">
      <c r="D44" s="5" t="s">
        <v>7</v>
      </c>
      <c r="E44">
        <v>3</v>
      </c>
      <c r="F44" s="3">
        <v>9.375E-2</v>
      </c>
    </row>
    <row r="45" spans="4:6" x14ac:dyDescent="0.25">
      <c r="D45" s="5" t="s">
        <v>24</v>
      </c>
      <c r="E45">
        <v>32</v>
      </c>
      <c r="F45" s="3">
        <v>1</v>
      </c>
    </row>
  </sheetData>
  <mergeCells count="5">
    <mergeCell ref="B3:D3"/>
    <mergeCell ref="F3:H3"/>
    <mergeCell ref="F21:H21"/>
    <mergeCell ref="B21:D21"/>
    <mergeCell ref="D38:F38"/>
  </mergeCells>
  <conditionalFormatting pivot="1" sqref="D6:D9">
    <cfRule type="colorScale" priority="5">
      <colorScale>
        <cfvo type="min"/>
        <cfvo type="max"/>
        <color rgb="FFFCFCFF"/>
        <color rgb="FF63BE7B"/>
      </colorScale>
    </cfRule>
  </conditionalFormatting>
  <conditionalFormatting pivot="1" sqref="H6:H9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6B33-6B05-4E9B-BDE8-B36F427FB192}">
  <dimension ref="B1:V5"/>
  <sheetViews>
    <sheetView showGridLines="0" tabSelected="1" zoomScale="90" zoomScaleNormal="90" workbookViewId="0">
      <selection activeCell="J24" sqref="J24"/>
    </sheetView>
  </sheetViews>
  <sheetFormatPr baseColWidth="10" defaultRowHeight="15" x14ac:dyDescent="0.25"/>
  <cols>
    <col min="2" max="2" width="38.7109375" bestFit="1" customWidth="1"/>
    <col min="3" max="3" width="4.140625" bestFit="1" customWidth="1"/>
    <col min="4" max="4" width="4.42578125" bestFit="1" customWidth="1"/>
    <col min="5" max="6" width="4" bestFit="1" customWidth="1"/>
    <col min="7" max="7" width="4.28515625" bestFit="1" customWidth="1"/>
    <col min="8" max="8" width="4.140625" bestFit="1" customWidth="1"/>
    <col min="9" max="10" width="4.42578125" bestFit="1" customWidth="1"/>
    <col min="11" max="12" width="4.140625" bestFit="1" customWidth="1"/>
    <col min="13" max="14" width="4.42578125" bestFit="1" customWidth="1"/>
    <col min="15" max="17" width="4.28515625" bestFit="1" customWidth="1"/>
    <col min="18" max="18" width="4.42578125" bestFit="1" customWidth="1"/>
    <col min="19" max="19" width="4.140625" bestFit="1" customWidth="1"/>
    <col min="20" max="21" width="4.28515625" bestFit="1" customWidth="1"/>
    <col min="22" max="22" width="3.7109375" bestFit="1" customWidth="1"/>
  </cols>
  <sheetData>
    <row r="1" spans="2:22" ht="15.75" thickBot="1" x14ac:dyDescent="0.3"/>
    <row r="2" spans="2:22" ht="17.25" thickBot="1" x14ac:dyDescent="0.3">
      <c r="D2" s="33" t="s">
        <v>49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2" ht="15.75" x14ac:dyDescent="0.25">
      <c r="D3" s="9">
        <f t="shared" ref="D3:T3" si="0">AVERAGE(D5:D5)</f>
        <v>3</v>
      </c>
      <c r="E3" s="9">
        <f t="shared" si="0"/>
        <v>4</v>
      </c>
      <c r="F3" s="9">
        <f t="shared" si="0"/>
        <v>4</v>
      </c>
      <c r="G3" s="9">
        <f t="shared" si="0"/>
        <v>4</v>
      </c>
      <c r="H3" s="9">
        <f t="shared" si="0"/>
        <v>3</v>
      </c>
      <c r="I3" s="9">
        <f t="shared" si="0"/>
        <v>2</v>
      </c>
      <c r="J3" s="9">
        <f t="shared" si="0"/>
        <v>3</v>
      </c>
      <c r="K3" s="9">
        <f t="shared" si="0"/>
        <v>3</v>
      </c>
      <c r="L3" s="9">
        <f t="shared" si="0"/>
        <v>3</v>
      </c>
      <c r="M3" s="9">
        <f t="shared" si="0"/>
        <v>0</v>
      </c>
      <c r="N3" s="9">
        <f t="shared" si="0"/>
        <v>3</v>
      </c>
      <c r="O3" s="9">
        <f t="shared" si="0"/>
        <v>2</v>
      </c>
      <c r="P3" s="9">
        <f t="shared" si="0"/>
        <v>2</v>
      </c>
      <c r="Q3" s="9">
        <f t="shared" si="0"/>
        <v>3</v>
      </c>
      <c r="R3" s="9">
        <f t="shared" si="0"/>
        <v>2</v>
      </c>
      <c r="S3" s="9">
        <f t="shared" si="0"/>
        <v>3</v>
      </c>
      <c r="T3" s="9">
        <f t="shared" si="0"/>
        <v>2</v>
      </c>
      <c r="U3" s="9"/>
    </row>
    <row r="4" spans="2:22" ht="159.75" x14ac:dyDescent="0.3">
      <c r="B4" s="26" t="s">
        <v>13</v>
      </c>
      <c r="C4" s="27" t="s">
        <v>274</v>
      </c>
      <c r="D4" s="22" t="s">
        <v>57</v>
      </c>
      <c r="E4" s="22" t="s">
        <v>265</v>
      </c>
      <c r="F4" s="22" t="s">
        <v>58</v>
      </c>
      <c r="G4" s="22" t="s">
        <v>170</v>
      </c>
      <c r="H4" s="27" t="s">
        <v>266</v>
      </c>
      <c r="I4" s="27" t="s">
        <v>271</v>
      </c>
      <c r="J4" s="27" t="s">
        <v>194</v>
      </c>
      <c r="K4" s="27" t="s">
        <v>270</v>
      </c>
      <c r="L4" s="27" t="s">
        <v>193</v>
      </c>
      <c r="M4" s="27" t="s">
        <v>267</v>
      </c>
      <c r="N4" s="27" t="s">
        <v>191</v>
      </c>
      <c r="O4" s="27" t="s">
        <v>169</v>
      </c>
      <c r="P4" s="27" t="s">
        <v>342</v>
      </c>
      <c r="Q4" s="27" t="s">
        <v>168</v>
      </c>
      <c r="R4" s="27" t="s">
        <v>268</v>
      </c>
      <c r="S4" s="27" t="s">
        <v>192</v>
      </c>
      <c r="T4" s="27" t="s">
        <v>269</v>
      </c>
      <c r="U4" s="18" t="s">
        <v>275</v>
      </c>
      <c r="V4" s="23" t="s">
        <v>276</v>
      </c>
    </row>
    <row r="5" spans="2:22" ht="15.75" x14ac:dyDescent="0.3">
      <c r="B5" s="28" t="s">
        <v>291</v>
      </c>
      <c r="C5" s="28">
        <v>1</v>
      </c>
      <c r="D5" s="29">
        <v>3</v>
      </c>
      <c r="E5" s="29">
        <v>4</v>
      </c>
      <c r="F5" s="29">
        <v>4</v>
      </c>
      <c r="G5" s="29">
        <v>4</v>
      </c>
      <c r="H5" s="29">
        <v>3</v>
      </c>
      <c r="I5" s="29">
        <v>2</v>
      </c>
      <c r="J5" s="29">
        <v>3</v>
      </c>
      <c r="K5" s="29">
        <v>3</v>
      </c>
      <c r="L5" s="29">
        <v>3</v>
      </c>
      <c r="M5" s="29">
        <v>0</v>
      </c>
      <c r="N5" s="29">
        <v>3</v>
      </c>
      <c r="O5" s="29">
        <v>2</v>
      </c>
      <c r="P5" s="29">
        <v>2</v>
      </c>
      <c r="Q5" s="29">
        <v>3</v>
      </c>
      <c r="R5" s="29">
        <v>2</v>
      </c>
      <c r="S5" s="29">
        <v>3</v>
      </c>
      <c r="T5" s="29">
        <v>2</v>
      </c>
      <c r="U5" s="30">
        <f t="shared" ref="U5" si="1">AVERAGE(D5:T5)</f>
        <v>2.7058823529411766</v>
      </c>
      <c r="V5" s="29">
        <v>3</v>
      </c>
    </row>
  </sheetData>
  <mergeCells count="1">
    <mergeCell ref="D2:U2"/>
  </mergeCells>
  <conditionalFormatting sqref="D5:T5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8BBE-68D4-4422-9D77-F912C8DF9538}">
  <dimension ref="B1:AI37"/>
  <sheetViews>
    <sheetView showGridLines="0" topLeftCell="A4" zoomScale="80" zoomScaleNormal="80" workbookViewId="0">
      <selection activeCell="E28" sqref="E28"/>
    </sheetView>
  </sheetViews>
  <sheetFormatPr baseColWidth="10" defaultRowHeight="15" x14ac:dyDescent="0.25"/>
  <cols>
    <col min="1" max="1" width="5.42578125" customWidth="1"/>
    <col min="2" max="2" width="20" bestFit="1" customWidth="1"/>
    <col min="3" max="3" width="20.85546875" bestFit="1" customWidth="1"/>
    <col min="4" max="4" width="49" bestFit="1" customWidth="1"/>
    <col min="5" max="5" width="17.140625" bestFit="1" customWidth="1"/>
    <col min="6" max="6" width="17.140625" customWidth="1"/>
    <col min="7" max="7" width="41" bestFit="1" customWidth="1"/>
    <col min="8" max="8" width="16.42578125" bestFit="1" customWidth="1"/>
    <col min="9" max="9" width="23.28515625" bestFit="1" customWidth="1"/>
    <col min="10" max="10" width="19.28515625" bestFit="1" customWidth="1"/>
    <col min="11" max="11" width="4.85546875" customWidth="1"/>
    <col min="12" max="12" width="5" customWidth="1"/>
    <col min="13" max="22" width="4.85546875" bestFit="1" customWidth="1"/>
    <col min="23" max="27" width="4.85546875" customWidth="1"/>
    <col min="28" max="32" width="5" customWidth="1"/>
    <col min="33" max="33" width="6" bestFit="1" customWidth="1"/>
    <col min="34" max="34" width="63.7109375" style="5" customWidth="1"/>
    <col min="35" max="35" width="21.140625" bestFit="1" customWidth="1"/>
  </cols>
  <sheetData>
    <row r="1" spans="2:35" x14ac:dyDescent="0.25">
      <c r="AH1"/>
    </row>
    <row r="2" spans="2:35" ht="15.75" thickBot="1" x14ac:dyDescent="0.3">
      <c r="AH2"/>
    </row>
    <row r="3" spans="2:35" ht="17.25" thickBot="1" x14ac:dyDescent="0.3">
      <c r="K3" s="33" t="s">
        <v>49</v>
      </c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5"/>
      <c r="AC3" s="33" t="s">
        <v>50</v>
      </c>
      <c r="AD3" s="34"/>
      <c r="AE3" s="34"/>
      <c r="AF3" s="35"/>
      <c r="AH3"/>
    </row>
    <row r="4" spans="2:35" ht="15.75" x14ac:dyDescent="0.25">
      <c r="K4" s="9">
        <f t="shared" ref="K4:AA4" si="0">AVERAGEIFS(K6:K37,$J$6:$J$37,"EVALUACIÓN")</f>
        <v>3</v>
      </c>
      <c r="L4" s="9">
        <f t="shared" si="0"/>
        <v>4</v>
      </c>
      <c r="M4" s="9">
        <f t="shared" si="0"/>
        <v>4</v>
      </c>
      <c r="N4" s="9">
        <f t="shared" si="0"/>
        <v>4</v>
      </c>
      <c r="O4" s="9">
        <f t="shared" si="0"/>
        <v>3</v>
      </c>
      <c r="P4" s="9">
        <f t="shared" si="0"/>
        <v>2</v>
      </c>
      <c r="Q4" s="9">
        <f t="shared" si="0"/>
        <v>3</v>
      </c>
      <c r="R4" s="9">
        <f t="shared" si="0"/>
        <v>3</v>
      </c>
      <c r="S4" s="9">
        <f t="shared" si="0"/>
        <v>3</v>
      </c>
      <c r="T4" s="9">
        <f t="shared" si="0"/>
        <v>0</v>
      </c>
      <c r="U4" s="9">
        <f t="shared" si="0"/>
        <v>3</v>
      </c>
      <c r="V4" s="9">
        <f t="shared" si="0"/>
        <v>2</v>
      </c>
      <c r="W4" s="9">
        <f t="shared" si="0"/>
        <v>2</v>
      </c>
      <c r="X4" s="9">
        <f t="shared" si="0"/>
        <v>3</v>
      </c>
      <c r="Y4" s="9">
        <f t="shared" si="0"/>
        <v>2</v>
      </c>
      <c r="Z4" s="9">
        <f t="shared" si="0"/>
        <v>3</v>
      </c>
      <c r="AA4" s="9">
        <f t="shared" si="0"/>
        <v>2</v>
      </c>
      <c r="AB4" s="9"/>
      <c r="AC4" s="9">
        <f>AVERAGEIFS(AC6:AC37,$J$6:$J$37,"EVALUACIÓN")</f>
        <v>3</v>
      </c>
      <c r="AD4" s="9">
        <f>AVERAGEIFS(AD6:AD37,$J$6:$J$37,"EVALUACIÓN")</f>
        <v>3</v>
      </c>
      <c r="AE4" s="9">
        <f>AVERAGEIFS(AE6:AE37,$J$6:$J$37,"EVALUACIÓN")</f>
        <v>3</v>
      </c>
      <c r="AF4" s="9">
        <f>AVERAGEIFS(AF6:AF37,$J$6:$J$37,"EVALUACIÓN")</f>
        <v>4</v>
      </c>
      <c r="AH4"/>
    </row>
    <row r="5" spans="2:35" ht="180" x14ac:dyDescent="0.3">
      <c r="B5" s="10" t="s">
        <v>0</v>
      </c>
      <c r="C5" s="10" t="s">
        <v>12</v>
      </c>
      <c r="D5" s="10" t="s">
        <v>13</v>
      </c>
      <c r="E5" s="10" t="s">
        <v>16</v>
      </c>
      <c r="F5" s="10" t="s">
        <v>11</v>
      </c>
      <c r="G5" s="10" t="s">
        <v>14</v>
      </c>
      <c r="H5" s="10" t="s">
        <v>15</v>
      </c>
      <c r="I5" s="10" t="s">
        <v>56</v>
      </c>
      <c r="J5" s="10" t="s">
        <v>184</v>
      </c>
      <c r="K5" s="22" t="s">
        <v>57</v>
      </c>
      <c r="L5" s="22" t="s">
        <v>265</v>
      </c>
      <c r="M5" s="22" t="s">
        <v>58</v>
      </c>
      <c r="N5" s="22" t="s">
        <v>170</v>
      </c>
      <c r="O5" s="22" t="s">
        <v>266</v>
      </c>
      <c r="P5" s="22" t="s">
        <v>271</v>
      </c>
      <c r="Q5" s="22" t="s">
        <v>194</v>
      </c>
      <c r="R5" s="22" t="s">
        <v>270</v>
      </c>
      <c r="S5" s="22" t="s">
        <v>193</v>
      </c>
      <c r="T5" s="11" t="s">
        <v>267</v>
      </c>
      <c r="U5" s="11" t="s">
        <v>191</v>
      </c>
      <c r="V5" s="11" t="s">
        <v>169</v>
      </c>
      <c r="W5" s="21" t="s">
        <v>342</v>
      </c>
      <c r="X5" s="21" t="s">
        <v>168</v>
      </c>
      <c r="Y5" s="21" t="s">
        <v>268</v>
      </c>
      <c r="Z5" s="21" t="s">
        <v>192</v>
      </c>
      <c r="AA5" s="21" t="s">
        <v>269</v>
      </c>
      <c r="AB5" s="18" t="s">
        <v>51</v>
      </c>
      <c r="AC5" s="12" t="s">
        <v>8</v>
      </c>
      <c r="AD5" s="12" t="s">
        <v>59</v>
      </c>
      <c r="AE5" s="12" t="s">
        <v>52</v>
      </c>
      <c r="AF5" s="12" t="s">
        <v>53</v>
      </c>
      <c r="AG5" s="13" t="s">
        <v>54</v>
      </c>
      <c r="AH5" s="24" t="s">
        <v>277</v>
      </c>
      <c r="AI5" s="14" t="s">
        <v>55</v>
      </c>
    </row>
    <row r="6" spans="2:35" ht="15.75" x14ac:dyDescent="0.3">
      <c r="B6" s="15" t="str">
        <f>BASE!$D$2</f>
        <v>BACKEND JAVA</v>
      </c>
      <c r="C6" s="15" t="s">
        <v>197</v>
      </c>
      <c r="D6" s="15" t="s">
        <v>209</v>
      </c>
      <c r="E6" s="15" t="s">
        <v>185</v>
      </c>
      <c r="F6" s="15" t="s">
        <v>224</v>
      </c>
      <c r="G6" s="15" t="s">
        <v>237</v>
      </c>
      <c r="H6" s="19" t="s">
        <v>186</v>
      </c>
      <c r="I6" s="15" t="s">
        <v>346</v>
      </c>
      <c r="J6" s="15" t="s">
        <v>344</v>
      </c>
      <c r="K6" s="20">
        <v>3</v>
      </c>
      <c r="L6" s="20">
        <v>3</v>
      </c>
      <c r="M6" s="20">
        <v>3</v>
      </c>
      <c r="N6" s="20">
        <v>2</v>
      </c>
      <c r="O6" s="20">
        <v>2</v>
      </c>
      <c r="P6" s="20">
        <v>2</v>
      </c>
      <c r="Q6" s="20">
        <v>3</v>
      </c>
      <c r="R6" s="20">
        <v>2</v>
      </c>
      <c r="S6" s="20">
        <v>3</v>
      </c>
      <c r="T6" s="20">
        <v>3</v>
      </c>
      <c r="U6" s="20">
        <v>2</v>
      </c>
      <c r="V6" s="20">
        <v>3</v>
      </c>
      <c r="W6" s="20">
        <v>3</v>
      </c>
      <c r="X6" s="20">
        <v>2</v>
      </c>
      <c r="Y6" s="20">
        <v>3</v>
      </c>
      <c r="Z6" s="20">
        <v>2</v>
      </c>
      <c r="AA6" s="20">
        <v>2</v>
      </c>
      <c r="AB6" s="16">
        <f t="shared" ref="AB6:AB37" si="1">AVERAGE(K6:AA6)</f>
        <v>2.5294117647058822</v>
      </c>
      <c r="AC6" s="20">
        <v>2</v>
      </c>
      <c r="AD6" s="20">
        <v>3</v>
      </c>
      <c r="AE6" s="20">
        <v>2</v>
      </c>
      <c r="AF6" s="20">
        <v>3</v>
      </c>
      <c r="AG6" s="20">
        <v>2</v>
      </c>
      <c r="AH6" s="25"/>
      <c r="AI6" s="15"/>
    </row>
    <row r="7" spans="2:35" ht="15.75" x14ac:dyDescent="0.3">
      <c r="B7" s="15" t="str">
        <f>BASE!$D$2</f>
        <v>BACKEND JAVA</v>
      </c>
      <c r="C7" s="15" t="s">
        <v>198</v>
      </c>
      <c r="D7" s="15" t="s">
        <v>210</v>
      </c>
      <c r="E7" s="15" t="s">
        <v>185</v>
      </c>
      <c r="F7" s="15" t="s">
        <v>225</v>
      </c>
      <c r="G7" s="15" t="s">
        <v>238</v>
      </c>
      <c r="H7" s="15" t="s">
        <v>186</v>
      </c>
      <c r="I7" s="15" t="s">
        <v>347</v>
      </c>
      <c r="J7" s="15" t="s">
        <v>344</v>
      </c>
      <c r="K7" s="20">
        <v>4</v>
      </c>
      <c r="L7" s="20">
        <v>4</v>
      </c>
      <c r="M7" s="20">
        <v>4</v>
      </c>
      <c r="N7" s="20">
        <v>4</v>
      </c>
      <c r="O7" s="20">
        <v>4</v>
      </c>
      <c r="P7" s="20">
        <v>4</v>
      </c>
      <c r="Q7" s="20">
        <v>4</v>
      </c>
      <c r="R7" s="20">
        <v>3</v>
      </c>
      <c r="S7" s="20">
        <v>4</v>
      </c>
      <c r="T7" s="20">
        <v>4</v>
      </c>
      <c r="U7" s="20">
        <v>3</v>
      </c>
      <c r="V7" s="20">
        <v>3</v>
      </c>
      <c r="W7" s="20">
        <v>4</v>
      </c>
      <c r="X7" s="20">
        <v>3</v>
      </c>
      <c r="Y7" s="20">
        <v>3</v>
      </c>
      <c r="Z7" s="20">
        <v>3</v>
      </c>
      <c r="AA7" s="20">
        <v>3</v>
      </c>
      <c r="AB7" s="16">
        <f t="shared" si="1"/>
        <v>3.5882352941176472</v>
      </c>
      <c r="AC7" s="20">
        <v>4</v>
      </c>
      <c r="AD7" s="20">
        <v>4</v>
      </c>
      <c r="AE7" s="20">
        <v>4</v>
      </c>
      <c r="AF7" s="20">
        <v>3</v>
      </c>
      <c r="AG7" s="20">
        <v>4</v>
      </c>
      <c r="AH7" s="25"/>
      <c r="AI7" s="15"/>
    </row>
    <row r="8" spans="2:35" ht="15.75" x14ac:dyDescent="0.3">
      <c r="B8" s="15" t="str">
        <f>BASE!$D$2</f>
        <v>BACKEND JAVA</v>
      </c>
      <c r="C8" s="15" t="s">
        <v>199</v>
      </c>
      <c r="D8" s="15" t="s">
        <v>211</v>
      </c>
      <c r="E8" s="15" t="s">
        <v>221</v>
      </c>
      <c r="F8" s="15" t="s">
        <v>292</v>
      </c>
      <c r="G8" s="15" t="s">
        <v>309</v>
      </c>
      <c r="H8" s="19" t="s">
        <v>185</v>
      </c>
      <c r="I8" s="15" t="s">
        <v>347</v>
      </c>
      <c r="J8" s="15" t="s">
        <v>344</v>
      </c>
      <c r="K8" s="20">
        <v>3</v>
      </c>
      <c r="L8" s="20">
        <v>3</v>
      </c>
      <c r="M8" s="20">
        <v>2</v>
      </c>
      <c r="N8" s="20">
        <v>3</v>
      </c>
      <c r="O8" s="20">
        <v>3</v>
      </c>
      <c r="P8" s="20">
        <v>2</v>
      </c>
      <c r="Q8" s="20">
        <v>3</v>
      </c>
      <c r="R8" s="20">
        <v>2</v>
      </c>
      <c r="S8" s="20">
        <v>2</v>
      </c>
      <c r="T8" s="20">
        <v>1</v>
      </c>
      <c r="U8" s="20">
        <v>1</v>
      </c>
      <c r="V8" s="20">
        <v>2</v>
      </c>
      <c r="W8" s="20">
        <v>3</v>
      </c>
      <c r="X8" s="20">
        <v>2</v>
      </c>
      <c r="Y8" s="20">
        <v>1</v>
      </c>
      <c r="Z8" s="20">
        <v>1</v>
      </c>
      <c r="AA8" s="20">
        <v>3</v>
      </c>
      <c r="AB8" s="16">
        <f t="shared" si="1"/>
        <v>2.1764705882352939</v>
      </c>
      <c r="AC8" s="20">
        <v>2</v>
      </c>
      <c r="AD8" s="20">
        <v>2</v>
      </c>
      <c r="AE8" s="20">
        <v>2</v>
      </c>
      <c r="AF8" s="20">
        <v>2</v>
      </c>
      <c r="AG8" s="20">
        <v>2</v>
      </c>
      <c r="AH8" s="25"/>
      <c r="AI8" s="15"/>
    </row>
    <row r="9" spans="2:35" ht="15.75" x14ac:dyDescent="0.3">
      <c r="B9" s="15" t="str">
        <f>BASE!$D$2</f>
        <v>BACKEND JAVA</v>
      </c>
      <c r="C9" s="15" t="s">
        <v>278</v>
      </c>
      <c r="D9" s="15" t="s">
        <v>285</v>
      </c>
      <c r="E9" s="15" t="s">
        <v>185</v>
      </c>
      <c r="F9" s="15" t="s">
        <v>293</v>
      </c>
      <c r="G9" s="15" t="s">
        <v>310</v>
      </c>
      <c r="H9" s="19" t="s">
        <v>186</v>
      </c>
      <c r="I9" s="15" t="s">
        <v>347</v>
      </c>
      <c r="J9" s="15" t="s">
        <v>344</v>
      </c>
      <c r="K9" s="20">
        <v>3</v>
      </c>
      <c r="L9" s="20">
        <v>3</v>
      </c>
      <c r="M9" s="20">
        <v>3</v>
      </c>
      <c r="N9" s="20">
        <v>2</v>
      </c>
      <c r="O9" s="20">
        <v>2</v>
      </c>
      <c r="P9" s="20">
        <v>1</v>
      </c>
      <c r="Q9" s="20">
        <v>2</v>
      </c>
      <c r="R9" s="20">
        <v>2</v>
      </c>
      <c r="S9" s="20">
        <v>2</v>
      </c>
      <c r="T9" s="20">
        <v>3</v>
      </c>
      <c r="U9" s="20">
        <v>2</v>
      </c>
      <c r="V9" s="20">
        <v>2</v>
      </c>
      <c r="W9" s="20">
        <v>3</v>
      </c>
      <c r="X9" s="20">
        <v>2</v>
      </c>
      <c r="Y9" s="20">
        <v>2</v>
      </c>
      <c r="Z9" s="20">
        <v>2</v>
      </c>
      <c r="AA9" s="20">
        <v>1</v>
      </c>
      <c r="AB9" s="16">
        <f t="shared" si="1"/>
        <v>2.1764705882352939</v>
      </c>
      <c r="AC9" s="20">
        <v>2</v>
      </c>
      <c r="AD9" s="20">
        <v>2</v>
      </c>
      <c r="AE9" s="20">
        <v>1</v>
      </c>
      <c r="AF9" s="20">
        <v>2</v>
      </c>
      <c r="AG9" s="20">
        <v>1</v>
      </c>
      <c r="AH9" s="25"/>
      <c r="AI9" s="15"/>
    </row>
    <row r="10" spans="2:35" ht="15.75" x14ac:dyDescent="0.3">
      <c r="B10" s="15" t="str">
        <f>BASE!$D$2</f>
        <v>BACKEND JAVA</v>
      </c>
      <c r="C10" s="15" t="s">
        <v>200</v>
      </c>
      <c r="D10" s="15" t="s">
        <v>212</v>
      </c>
      <c r="E10" s="15" t="s">
        <v>221</v>
      </c>
      <c r="F10" s="15" t="s">
        <v>226</v>
      </c>
      <c r="G10" s="15" t="s">
        <v>239</v>
      </c>
      <c r="H10" s="19" t="s">
        <v>185</v>
      </c>
      <c r="I10" s="15" t="s">
        <v>347</v>
      </c>
      <c r="J10" s="15" t="s">
        <v>344</v>
      </c>
      <c r="K10" s="20">
        <v>3</v>
      </c>
      <c r="L10" s="20">
        <v>3</v>
      </c>
      <c r="M10" s="20">
        <v>3</v>
      </c>
      <c r="N10" s="20">
        <v>3</v>
      </c>
      <c r="O10" s="20">
        <v>3</v>
      </c>
      <c r="P10" s="20">
        <v>2</v>
      </c>
      <c r="Q10" s="20">
        <v>3</v>
      </c>
      <c r="R10" s="20">
        <v>2</v>
      </c>
      <c r="S10" s="20">
        <v>3</v>
      </c>
      <c r="T10" s="20">
        <v>3</v>
      </c>
      <c r="U10" s="20">
        <v>2</v>
      </c>
      <c r="V10" s="20">
        <v>3</v>
      </c>
      <c r="W10" s="20">
        <v>2</v>
      </c>
      <c r="X10" s="20">
        <v>2</v>
      </c>
      <c r="Y10" s="20">
        <v>0</v>
      </c>
      <c r="Z10" s="20">
        <v>2</v>
      </c>
      <c r="AA10" s="20">
        <v>3</v>
      </c>
      <c r="AB10" s="16">
        <f t="shared" si="1"/>
        <v>2.4705882352941178</v>
      </c>
      <c r="AC10" s="20">
        <v>3</v>
      </c>
      <c r="AD10" s="20">
        <v>2</v>
      </c>
      <c r="AE10" s="20">
        <v>2</v>
      </c>
      <c r="AF10" s="20">
        <v>3</v>
      </c>
      <c r="AG10" s="20">
        <v>2</v>
      </c>
      <c r="AH10" s="25"/>
      <c r="AI10" s="15"/>
    </row>
    <row r="11" spans="2:35" ht="15.75" x14ac:dyDescent="0.3">
      <c r="B11" s="15" t="str">
        <f>BASE!$D$2</f>
        <v>BACKEND JAVA</v>
      </c>
      <c r="C11" s="15" t="s">
        <v>201</v>
      </c>
      <c r="D11" s="15" t="s">
        <v>213</v>
      </c>
      <c r="E11" s="15" t="s">
        <v>185</v>
      </c>
      <c r="F11" s="15" t="s">
        <v>227</v>
      </c>
      <c r="G11" s="15" t="s">
        <v>240</v>
      </c>
      <c r="H11" s="19" t="s">
        <v>186</v>
      </c>
      <c r="I11" s="15" t="s">
        <v>347</v>
      </c>
      <c r="J11" s="15" t="s">
        <v>344</v>
      </c>
      <c r="K11" s="20">
        <v>4</v>
      </c>
      <c r="L11" s="20">
        <v>3</v>
      </c>
      <c r="M11" s="20">
        <v>3</v>
      </c>
      <c r="N11" s="20">
        <v>3</v>
      </c>
      <c r="O11" s="20">
        <v>2</v>
      </c>
      <c r="P11" s="20">
        <v>2</v>
      </c>
      <c r="Q11" s="20">
        <v>2</v>
      </c>
      <c r="R11" s="20">
        <v>0</v>
      </c>
      <c r="S11" s="20">
        <v>3</v>
      </c>
      <c r="T11" s="20">
        <v>1</v>
      </c>
      <c r="U11" s="20">
        <v>1</v>
      </c>
      <c r="V11" s="20">
        <v>2</v>
      </c>
      <c r="W11" s="20">
        <v>2</v>
      </c>
      <c r="X11" s="20">
        <v>1</v>
      </c>
      <c r="Y11" s="20">
        <v>0</v>
      </c>
      <c r="Z11" s="20">
        <v>1</v>
      </c>
      <c r="AA11" s="20">
        <v>0</v>
      </c>
      <c r="AB11" s="16">
        <f t="shared" si="1"/>
        <v>1.7647058823529411</v>
      </c>
      <c r="AC11" s="20">
        <v>2</v>
      </c>
      <c r="AD11" s="20">
        <v>2</v>
      </c>
      <c r="AE11" s="20">
        <v>3</v>
      </c>
      <c r="AF11" s="20">
        <v>3</v>
      </c>
      <c r="AG11" s="20">
        <v>2</v>
      </c>
      <c r="AH11" s="25"/>
      <c r="AI11" s="15"/>
    </row>
    <row r="12" spans="2:35" ht="15.75" x14ac:dyDescent="0.3">
      <c r="B12" s="15" t="str">
        <f>BASE!$D$2</f>
        <v>BACKEND JAVA</v>
      </c>
      <c r="C12" s="15" t="s">
        <v>279</v>
      </c>
      <c r="D12" s="15" t="s">
        <v>286</v>
      </c>
      <c r="E12" s="15" t="s">
        <v>222</v>
      </c>
      <c r="F12" s="15" t="s">
        <v>294</v>
      </c>
      <c r="G12" s="15" t="s">
        <v>311</v>
      </c>
      <c r="H12" s="19" t="s">
        <v>222</v>
      </c>
      <c r="I12" s="15" t="s">
        <v>348</v>
      </c>
      <c r="J12" s="15" t="s">
        <v>344</v>
      </c>
      <c r="K12" s="20">
        <v>3</v>
      </c>
      <c r="L12" s="20">
        <v>3</v>
      </c>
      <c r="M12" s="20">
        <v>3</v>
      </c>
      <c r="N12" s="20">
        <v>3</v>
      </c>
      <c r="O12" s="20">
        <v>3</v>
      </c>
      <c r="P12" s="20">
        <v>3</v>
      </c>
      <c r="Q12" s="20">
        <v>3</v>
      </c>
      <c r="R12" s="20">
        <v>3</v>
      </c>
      <c r="S12" s="20">
        <v>3</v>
      </c>
      <c r="T12" s="20">
        <v>3</v>
      </c>
      <c r="U12" s="20">
        <v>3</v>
      </c>
      <c r="V12" s="20">
        <v>3</v>
      </c>
      <c r="W12" s="20">
        <v>3</v>
      </c>
      <c r="X12" s="20">
        <v>3</v>
      </c>
      <c r="Y12" s="20">
        <v>2</v>
      </c>
      <c r="Z12" s="20">
        <v>3</v>
      </c>
      <c r="AA12" s="20">
        <v>3</v>
      </c>
      <c r="AB12" s="16">
        <f t="shared" si="1"/>
        <v>2.9411764705882355</v>
      </c>
      <c r="AC12" s="20">
        <v>3</v>
      </c>
      <c r="AD12" s="20">
        <v>3</v>
      </c>
      <c r="AE12" s="20">
        <v>3</v>
      </c>
      <c r="AF12" s="20">
        <v>3</v>
      </c>
      <c r="AG12" s="20">
        <v>3</v>
      </c>
      <c r="AH12" s="25"/>
      <c r="AI12" s="15"/>
    </row>
    <row r="13" spans="2:35" ht="15.75" x14ac:dyDescent="0.3">
      <c r="B13" s="15" t="str">
        <f>BASE!$D$2</f>
        <v>BACKEND JAVA</v>
      </c>
      <c r="C13" s="15" t="s">
        <v>198</v>
      </c>
      <c r="D13" s="15" t="s">
        <v>210</v>
      </c>
      <c r="E13" s="15" t="s">
        <v>185</v>
      </c>
      <c r="F13" s="15" t="s">
        <v>228</v>
      </c>
      <c r="G13" s="15" t="s">
        <v>241</v>
      </c>
      <c r="H13" s="19" t="s">
        <v>186</v>
      </c>
      <c r="I13" s="15" t="s">
        <v>348</v>
      </c>
      <c r="J13" s="15" t="s">
        <v>344</v>
      </c>
      <c r="K13" s="20">
        <v>4</v>
      </c>
      <c r="L13" s="20">
        <v>4</v>
      </c>
      <c r="M13" s="20">
        <v>4</v>
      </c>
      <c r="N13" s="20">
        <v>4</v>
      </c>
      <c r="O13" s="20">
        <v>4</v>
      </c>
      <c r="P13" s="20">
        <v>3</v>
      </c>
      <c r="Q13" s="20">
        <v>4</v>
      </c>
      <c r="R13" s="20">
        <v>4</v>
      </c>
      <c r="S13" s="20">
        <v>4</v>
      </c>
      <c r="T13" s="20">
        <v>3</v>
      </c>
      <c r="U13" s="20">
        <v>3</v>
      </c>
      <c r="V13" s="20">
        <v>3</v>
      </c>
      <c r="W13" s="20">
        <v>4</v>
      </c>
      <c r="X13" s="20">
        <v>3</v>
      </c>
      <c r="Y13" s="20">
        <v>3</v>
      </c>
      <c r="Z13" s="20">
        <v>3</v>
      </c>
      <c r="AA13" s="20">
        <v>3</v>
      </c>
      <c r="AB13" s="16">
        <f t="shared" si="1"/>
        <v>3.5294117647058822</v>
      </c>
      <c r="AC13" s="20">
        <v>4</v>
      </c>
      <c r="AD13" s="20">
        <v>4</v>
      </c>
      <c r="AE13" s="20">
        <v>3</v>
      </c>
      <c r="AF13" s="20">
        <v>3</v>
      </c>
      <c r="AG13" s="20">
        <v>4</v>
      </c>
      <c r="AH13" s="25"/>
      <c r="AI13" s="15"/>
    </row>
    <row r="14" spans="2:35" ht="15.75" x14ac:dyDescent="0.3">
      <c r="B14" s="15" t="str">
        <f>BASE!$D$2</f>
        <v>BACKEND JAVA</v>
      </c>
      <c r="C14" s="15" t="s">
        <v>202</v>
      </c>
      <c r="D14" s="15" t="s">
        <v>214</v>
      </c>
      <c r="E14" s="15" t="s">
        <v>185</v>
      </c>
      <c r="F14" s="15" t="s">
        <v>229</v>
      </c>
      <c r="G14" s="15" t="s">
        <v>242</v>
      </c>
      <c r="H14" s="19" t="s">
        <v>222</v>
      </c>
      <c r="I14" s="15" t="s">
        <v>347</v>
      </c>
      <c r="J14" s="15" t="s">
        <v>344</v>
      </c>
      <c r="K14" s="20">
        <v>3</v>
      </c>
      <c r="L14" s="20">
        <v>3</v>
      </c>
      <c r="M14" s="20">
        <v>2</v>
      </c>
      <c r="N14" s="20">
        <v>3</v>
      </c>
      <c r="O14" s="20">
        <v>2</v>
      </c>
      <c r="P14" s="20">
        <v>2</v>
      </c>
      <c r="Q14" s="20">
        <v>3</v>
      </c>
      <c r="R14" s="20">
        <v>2</v>
      </c>
      <c r="S14" s="20">
        <v>2</v>
      </c>
      <c r="T14" s="20">
        <v>2</v>
      </c>
      <c r="U14" s="20">
        <v>0</v>
      </c>
      <c r="V14" s="20">
        <v>2</v>
      </c>
      <c r="W14" s="20">
        <v>2</v>
      </c>
      <c r="X14" s="20">
        <v>2</v>
      </c>
      <c r="Y14" s="20">
        <v>1</v>
      </c>
      <c r="Z14" s="20">
        <v>2</v>
      </c>
      <c r="AA14" s="20">
        <v>0</v>
      </c>
      <c r="AB14" s="16">
        <f t="shared" si="1"/>
        <v>1.9411764705882353</v>
      </c>
      <c r="AC14" s="20">
        <v>2</v>
      </c>
      <c r="AD14" s="20">
        <v>2</v>
      </c>
      <c r="AE14" s="20">
        <v>3</v>
      </c>
      <c r="AF14" s="20">
        <v>3</v>
      </c>
      <c r="AG14" s="20">
        <v>2</v>
      </c>
      <c r="AH14" s="25"/>
      <c r="AI14" s="15"/>
    </row>
    <row r="15" spans="2:35" ht="15.75" x14ac:dyDescent="0.3">
      <c r="B15" s="15" t="str">
        <f>BASE!$D$2</f>
        <v>BACKEND JAVA</v>
      </c>
      <c r="C15" s="15" t="s">
        <v>278</v>
      </c>
      <c r="D15" s="15" t="s">
        <v>285</v>
      </c>
      <c r="E15" s="15" t="s">
        <v>185</v>
      </c>
      <c r="F15" s="15" t="s">
        <v>295</v>
      </c>
      <c r="G15" s="15" t="s">
        <v>312</v>
      </c>
      <c r="H15" s="19" t="s">
        <v>186</v>
      </c>
      <c r="I15" s="15" t="s">
        <v>347</v>
      </c>
      <c r="J15" s="15" t="s">
        <v>344</v>
      </c>
      <c r="K15" s="20">
        <v>3</v>
      </c>
      <c r="L15" s="20">
        <v>3</v>
      </c>
      <c r="M15" s="20">
        <v>3</v>
      </c>
      <c r="N15" s="20">
        <v>3</v>
      </c>
      <c r="O15" s="20">
        <v>2</v>
      </c>
      <c r="P15" s="20">
        <v>2</v>
      </c>
      <c r="Q15" s="20">
        <v>2</v>
      </c>
      <c r="R15" s="20">
        <v>2</v>
      </c>
      <c r="S15" s="20">
        <v>2</v>
      </c>
      <c r="T15" s="20">
        <v>3</v>
      </c>
      <c r="U15" s="20">
        <v>2</v>
      </c>
      <c r="V15" s="20">
        <v>3</v>
      </c>
      <c r="W15" s="20">
        <v>2</v>
      </c>
      <c r="X15" s="20">
        <v>3</v>
      </c>
      <c r="Y15" s="20">
        <v>1</v>
      </c>
      <c r="Z15" s="20">
        <v>1</v>
      </c>
      <c r="AA15" s="20">
        <v>2</v>
      </c>
      <c r="AB15" s="16">
        <f t="shared" si="1"/>
        <v>2.2941176470588234</v>
      </c>
      <c r="AC15" s="20">
        <v>2</v>
      </c>
      <c r="AD15" s="20">
        <v>3</v>
      </c>
      <c r="AE15" s="20">
        <v>2</v>
      </c>
      <c r="AF15" s="20">
        <v>3</v>
      </c>
      <c r="AG15" s="20">
        <v>2</v>
      </c>
      <c r="AH15" s="25"/>
      <c r="AI15" s="15"/>
    </row>
    <row r="16" spans="2:35" ht="15.75" x14ac:dyDescent="0.3">
      <c r="B16" s="15" t="str">
        <f>BASE!$D$2</f>
        <v>BACKEND JAVA</v>
      </c>
      <c r="C16" s="15" t="s">
        <v>203</v>
      </c>
      <c r="D16" s="15" t="s">
        <v>215</v>
      </c>
      <c r="E16" s="15" t="s">
        <v>221</v>
      </c>
      <c r="F16" s="15" t="s">
        <v>296</v>
      </c>
      <c r="G16" s="15" t="s">
        <v>313</v>
      </c>
      <c r="H16" s="19" t="s">
        <v>186</v>
      </c>
      <c r="I16" s="15" t="s">
        <v>347</v>
      </c>
      <c r="J16" s="15" t="s">
        <v>344</v>
      </c>
      <c r="K16" s="20">
        <v>3</v>
      </c>
      <c r="L16" s="20">
        <v>3</v>
      </c>
      <c r="M16" s="20">
        <v>3</v>
      </c>
      <c r="N16" s="20">
        <v>3</v>
      </c>
      <c r="O16" s="20">
        <v>3</v>
      </c>
      <c r="P16" s="20">
        <v>2</v>
      </c>
      <c r="Q16" s="20">
        <v>3</v>
      </c>
      <c r="R16" s="20">
        <v>2</v>
      </c>
      <c r="S16" s="20">
        <v>3</v>
      </c>
      <c r="T16" s="20">
        <v>3</v>
      </c>
      <c r="U16" s="20">
        <v>2</v>
      </c>
      <c r="V16" s="20">
        <v>3</v>
      </c>
      <c r="W16" s="20">
        <v>2</v>
      </c>
      <c r="X16" s="20">
        <v>2</v>
      </c>
      <c r="Y16" s="20">
        <v>3</v>
      </c>
      <c r="Z16" s="20">
        <v>3</v>
      </c>
      <c r="AA16" s="20">
        <v>2</v>
      </c>
      <c r="AB16" s="16">
        <f t="shared" si="1"/>
        <v>2.6470588235294117</v>
      </c>
      <c r="AC16" s="20">
        <v>3</v>
      </c>
      <c r="AD16" s="20">
        <v>3</v>
      </c>
      <c r="AE16" s="20">
        <v>3</v>
      </c>
      <c r="AF16" s="20">
        <v>3</v>
      </c>
      <c r="AG16" s="20">
        <v>3</v>
      </c>
      <c r="AH16" s="25"/>
      <c r="AI16" s="15"/>
    </row>
    <row r="17" spans="2:35" ht="15.75" x14ac:dyDescent="0.3">
      <c r="B17" s="15" t="str">
        <f>BASE!$D$2</f>
        <v>BACKEND JAVA</v>
      </c>
      <c r="C17" s="15" t="s">
        <v>204</v>
      </c>
      <c r="D17" s="15" t="s">
        <v>216</v>
      </c>
      <c r="E17" s="15" t="s">
        <v>185</v>
      </c>
      <c r="F17" s="15" t="s">
        <v>297</v>
      </c>
      <c r="G17" s="15" t="s">
        <v>314</v>
      </c>
      <c r="H17" s="19" t="s">
        <v>222</v>
      </c>
      <c r="I17" s="15" t="s">
        <v>347</v>
      </c>
      <c r="J17" s="15" t="s">
        <v>344</v>
      </c>
      <c r="K17" s="20">
        <v>4</v>
      </c>
      <c r="L17" s="20">
        <v>4</v>
      </c>
      <c r="M17" s="20">
        <v>4</v>
      </c>
      <c r="N17" s="20">
        <v>4</v>
      </c>
      <c r="O17" s="20">
        <v>3</v>
      </c>
      <c r="P17" s="20">
        <v>3</v>
      </c>
      <c r="Q17" s="20">
        <v>3</v>
      </c>
      <c r="R17" s="20">
        <v>3</v>
      </c>
      <c r="S17" s="20">
        <v>4</v>
      </c>
      <c r="T17" s="20">
        <v>3</v>
      </c>
      <c r="U17" s="20">
        <v>3</v>
      </c>
      <c r="V17" s="20">
        <v>4</v>
      </c>
      <c r="W17" s="20">
        <v>3</v>
      </c>
      <c r="X17" s="20">
        <v>3</v>
      </c>
      <c r="Y17" s="20">
        <v>3</v>
      </c>
      <c r="Z17" s="20">
        <v>3</v>
      </c>
      <c r="AA17" s="20">
        <v>3</v>
      </c>
      <c r="AB17" s="16">
        <f t="shared" si="1"/>
        <v>3.3529411764705883</v>
      </c>
      <c r="AC17" s="20">
        <v>3</v>
      </c>
      <c r="AD17" s="20">
        <v>3</v>
      </c>
      <c r="AE17" s="20">
        <v>3</v>
      </c>
      <c r="AF17" s="20">
        <v>3</v>
      </c>
      <c r="AG17" s="20">
        <v>3</v>
      </c>
      <c r="AH17" s="25"/>
      <c r="AI17" s="15"/>
    </row>
    <row r="18" spans="2:35" ht="15.75" x14ac:dyDescent="0.3">
      <c r="B18" s="15" t="str">
        <f>BASE!$D$2</f>
        <v>BACKEND JAVA</v>
      </c>
      <c r="C18" s="15" t="s">
        <v>203</v>
      </c>
      <c r="D18" s="15" t="s">
        <v>215</v>
      </c>
      <c r="E18" s="15" t="s">
        <v>221</v>
      </c>
      <c r="F18" s="15" t="s">
        <v>230</v>
      </c>
      <c r="G18" s="15" t="s">
        <v>243</v>
      </c>
      <c r="H18" s="19" t="s">
        <v>185</v>
      </c>
      <c r="I18" s="15" t="s">
        <v>347</v>
      </c>
      <c r="J18" s="15" t="s">
        <v>344</v>
      </c>
      <c r="K18" s="20">
        <v>3</v>
      </c>
      <c r="L18" s="20">
        <v>3</v>
      </c>
      <c r="M18" s="20">
        <v>3</v>
      </c>
      <c r="N18" s="20">
        <v>3</v>
      </c>
      <c r="O18" s="20">
        <v>3</v>
      </c>
      <c r="P18" s="20">
        <v>2</v>
      </c>
      <c r="Q18" s="20">
        <v>2</v>
      </c>
      <c r="R18" s="20">
        <v>2</v>
      </c>
      <c r="S18" s="20">
        <v>3</v>
      </c>
      <c r="T18" s="20">
        <v>3</v>
      </c>
      <c r="U18" s="20">
        <v>2</v>
      </c>
      <c r="V18" s="20">
        <v>3</v>
      </c>
      <c r="W18" s="20">
        <v>2</v>
      </c>
      <c r="X18" s="20">
        <v>2</v>
      </c>
      <c r="Y18" s="20">
        <v>3</v>
      </c>
      <c r="Z18" s="20">
        <v>2</v>
      </c>
      <c r="AA18" s="20">
        <v>2</v>
      </c>
      <c r="AB18" s="16">
        <f t="shared" si="1"/>
        <v>2.5294117647058822</v>
      </c>
      <c r="AC18" s="20">
        <v>3</v>
      </c>
      <c r="AD18" s="20">
        <v>2</v>
      </c>
      <c r="AE18" s="20">
        <v>3</v>
      </c>
      <c r="AF18" s="20">
        <v>3</v>
      </c>
      <c r="AG18" s="20">
        <v>2</v>
      </c>
      <c r="AH18" s="25"/>
      <c r="AI18" s="15"/>
    </row>
    <row r="19" spans="2:35" ht="15.75" x14ac:dyDescent="0.3">
      <c r="B19" s="15" t="str">
        <f>BASE!$D$2</f>
        <v>BACKEND JAVA</v>
      </c>
      <c r="C19" s="15" t="s">
        <v>280</v>
      </c>
      <c r="D19" s="15" t="s">
        <v>287</v>
      </c>
      <c r="E19" s="15" t="s">
        <v>185</v>
      </c>
      <c r="F19" s="15" t="s">
        <v>298</v>
      </c>
      <c r="G19" s="15" t="s">
        <v>315</v>
      </c>
      <c r="H19" s="19" t="s">
        <v>186</v>
      </c>
      <c r="I19" s="15"/>
      <c r="J19" s="15" t="s">
        <v>344</v>
      </c>
      <c r="K19" s="20">
        <v>2</v>
      </c>
      <c r="L19" s="20">
        <v>2</v>
      </c>
      <c r="M19" s="20">
        <v>2</v>
      </c>
      <c r="N19" s="20">
        <v>2</v>
      </c>
      <c r="O19" s="20">
        <v>2</v>
      </c>
      <c r="P19" s="20">
        <v>1</v>
      </c>
      <c r="Q19" s="20">
        <v>2</v>
      </c>
      <c r="R19" s="20">
        <v>2</v>
      </c>
      <c r="S19" s="20">
        <v>2</v>
      </c>
      <c r="T19" s="20">
        <v>2</v>
      </c>
      <c r="U19" s="20">
        <v>2</v>
      </c>
      <c r="V19" s="20">
        <v>2</v>
      </c>
      <c r="W19" s="20">
        <v>2</v>
      </c>
      <c r="X19" s="20">
        <v>2</v>
      </c>
      <c r="Y19" s="20">
        <v>2</v>
      </c>
      <c r="Z19" s="20">
        <v>2</v>
      </c>
      <c r="AA19" s="20">
        <v>2</v>
      </c>
      <c r="AB19" s="16">
        <f t="shared" si="1"/>
        <v>1.9411764705882353</v>
      </c>
      <c r="AC19" s="20">
        <v>1</v>
      </c>
      <c r="AD19" s="20">
        <v>2</v>
      </c>
      <c r="AE19" s="20">
        <v>1</v>
      </c>
      <c r="AF19" s="20">
        <v>2</v>
      </c>
      <c r="AG19" s="20">
        <v>1</v>
      </c>
      <c r="AH19" s="25"/>
      <c r="AI19" s="15"/>
    </row>
    <row r="20" spans="2:35" ht="15.75" x14ac:dyDescent="0.3">
      <c r="B20" s="15" t="str">
        <f>BASE!$D$2</f>
        <v>BACKEND JAVA</v>
      </c>
      <c r="C20" s="15" t="s">
        <v>205</v>
      </c>
      <c r="D20" s="15" t="s">
        <v>217</v>
      </c>
      <c r="E20" s="15" t="s">
        <v>185</v>
      </c>
      <c r="F20" s="15" t="s">
        <v>231</v>
      </c>
      <c r="G20" s="15" t="s">
        <v>244</v>
      </c>
      <c r="H20" s="19" t="s">
        <v>222</v>
      </c>
      <c r="I20" s="15" t="s">
        <v>347</v>
      </c>
      <c r="J20" s="15" t="s">
        <v>344</v>
      </c>
      <c r="K20" s="20">
        <v>3</v>
      </c>
      <c r="L20" s="20">
        <v>3</v>
      </c>
      <c r="M20" s="20">
        <v>3</v>
      </c>
      <c r="N20" s="20">
        <v>3</v>
      </c>
      <c r="O20" s="20">
        <v>3</v>
      </c>
      <c r="P20" s="20">
        <v>2</v>
      </c>
      <c r="Q20" s="20">
        <v>2</v>
      </c>
      <c r="R20" s="20">
        <v>2</v>
      </c>
      <c r="S20" s="20">
        <v>3</v>
      </c>
      <c r="T20" s="20">
        <v>1</v>
      </c>
      <c r="U20" s="20">
        <v>2</v>
      </c>
      <c r="V20" s="20">
        <v>2</v>
      </c>
      <c r="W20" s="20">
        <v>1</v>
      </c>
      <c r="X20" s="20">
        <v>2</v>
      </c>
      <c r="Y20" s="20">
        <v>1</v>
      </c>
      <c r="Z20" s="20">
        <v>2</v>
      </c>
      <c r="AA20" s="20">
        <v>2</v>
      </c>
      <c r="AB20" s="16">
        <f t="shared" si="1"/>
        <v>2.1764705882352939</v>
      </c>
      <c r="AC20" s="20">
        <v>2</v>
      </c>
      <c r="AD20" s="20">
        <v>2</v>
      </c>
      <c r="AE20" s="20">
        <v>2</v>
      </c>
      <c r="AF20" s="20">
        <v>3</v>
      </c>
      <c r="AG20" s="20">
        <v>2</v>
      </c>
      <c r="AH20" s="25"/>
      <c r="AI20" s="15"/>
    </row>
    <row r="21" spans="2:35" ht="15.75" x14ac:dyDescent="0.3">
      <c r="B21" s="15" t="str">
        <f>BASE!$D$2</f>
        <v>BACKEND JAVA</v>
      </c>
      <c r="C21" s="15" t="s">
        <v>206</v>
      </c>
      <c r="D21" s="15" t="s">
        <v>218</v>
      </c>
      <c r="E21" s="15" t="s">
        <v>185</v>
      </c>
      <c r="F21" s="15" t="s">
        <v>299</v>
      </c>
      <c r="G21" s="15" t="s">
        <v>316</v>
      </c>
      <c r="H21" s="19" t="s">
        <v>222</v>
      </c>
      <c r="I21" s="15" t="s">
        <v>347</v>
      </c>
      <c r="J21" s="15" t="s">
        <v>344</v>
      </c>
      <c r="K21" s="20">
        <v>3</v>
      </c>
      <c r="L21" s="20">
        <v>2</v>
      </c>
      <c r="M21" s="20">
        <v>3</v>
      </c>
      <c r="N21" s="20">
        <v>3</v>
      </c>
      <c r="O21" s="20">
        <v>3</v>
      </c>
      <c r="P21" s="20">
        <v>3</v>
      </c>
      <c r="Q21" s="20">
        <v>3</v>
      </c>
      <c r="R21" s="20">
        <v>3</v>
      </c>
      <c r="S21" s="20">
        <v>3</v>
      </c>
      <c r="T21" s="20">
        <v>2</v>
      </c>
      <c r="U21" s="20">
        <v>3</v>
      </c>
      <c r="V21" s="20">
        <v>3</v>
      </c>
      <c r="W21" s="20">
        <v>2</v>
      </c>
      <c r="X21" s="20">
        <v>3</v>
      </c>
      <c r="Y21" s="20">
        <v>2</v>
      </c>
      <c r="Z21" s="20">
        <v>2</v>
      </c>
      <c r="AA21" s="20">
        <v>0</v>
      </c>
      <c r="AB21" s="16">
        <f t="shared" si="1"/>
        <v>2.5294117647058822</v>
      </c>
      <c r="AC21" s="20">
        <v>3</v>
      </c>
      <c r="AD21" s="20">
        <v>3</v>
      </c>
      <c r="AE21" s="20">
        <v>3</v>
      </c>
      <c r="AF21" s="20">
        <v>3</v>
      </c>
      <c r="AG21" s="20">
        <v>3</v>
      </c>
      <c r="AH21" s="25"/>
      <c r="AI21" s="15"/>
    </row>
    <row r="22" spans="2:35" ht="15.75" x14ac:dyDescent="0.3">
      <c r="B22" s="15" t="str">
        <f>BASE!$D$2</f>
        <v>BACKEND JAVA</v>
      </c>
      <c r="C22" s="15" t="s">
        <v>199</v>
      </c>
      <c r="D22" s="15" t="s">
        <v>211</v>
      </c>
      <c r="E22" s="15" t="s">
        <v>221</v>
      </c>
      <c r="F22" s="15" t="s">
        <v>232</v>
      </c>
      <c r="G22" s="15" t="s">
        <v>245</v>
      </c>
      <c r="H22" s="19" t="s">
        <v>185</v>
      </c>
      <c r="I22" s="15" t="s">
        <v>348</v>
      </c>
      <c r="J22" s="15" t="s">
        <v>344</v>
      </c>
      <c r="K22" s="20">
        <v>3</v>
      </c>
      <c r="L22" s="20">
        <v>3</v>
      </c>
      <c r="M22" s="20">
        <v>3</v>
      </c>
      <c r="N22" s="20">
        <v>3</v>
      </c>
      <c r="O22" s="20">
        <v>3</v>
      </c>
      <c r="P22" s="20">
        <v>2</v>
      </c>
      <c r="Q22" s="20">
        <v>3</v>
      </c>
      <c r="R22" s="20">
        <v>3</v>
      </c>
      <c r="S22" s="20">
        <v>3</v>
      </c>
      <c r="T22" s="20">
        <v>3</v>
      </c>
      <c r="U22" s="20">
        <v>3</v>
      </c>
      <c r="V22" s="20">
        <v>2</v>
      </c>
      <c r="W22" s="20">
        <v>2</v>
      </c>
      <c r="X22" s="20">
        <v>3</v>
      </c>
      <c r="Y22" s="20">
        <v>2</v>
      </c>
      <c r="Z22" s="20">
        <v>2</v>
      </c>
      <c r="AA22" s="20">
        <v>1</v>
      </c>
      <c r="AB22" s="16">
        <f t="shared" si="1"/>
        <v>2.5882352941176472</v>
      </c>
      <c r="AC22" s="20">
        <v>3</v>
      </c>
      <c r="AD22" s="20">
        <v>3</v>
      </c>
      <c r="AE22" s="20">
        <v>3</v>
      </c>
      <c r="AF22" s="20">
        <v>3</v>
      </c>
      <c r="AG22" s="20">
        <v>3</v>
      </c>
      <c r="AH22" s="25"/>
      <c r="AI22" s="15"/>
    </row>
    <row r="23" spans="2:35" ht="15.75" x14ac:dyDescent="0.3">
      <c r="B23" s="15" t="str">
        <f>BASE!$D$2</f>
        <v>BACKEND JAVA</v>
      </c>
      <c r="C23" s="15" t="s">
        <v>280</v>
      </c>
      <c r="D23" s="15" t="s">
        <v>287</v>
      </c>
      <c r="E23" s="15" t="s">
        <v>185</v>
      </c>
      <c r="F23" s="15" t="s">
        <v>300</v>
      </c>
      <c r="G23" s="15" t="s">
        <v>317</v>
      </c>
      <c r="H23" s="19" t="s">
        <v>186</v>
      </c>
      <c r="I23" s="15" t="s">
        <v>347</v>
      </c>
      <c r="J23" s="15" t="s">
        <v>344</v>
      </c>
      <c r="K23" s="20">
        <v>3</v>
      </c>
      <c r="L23" s="20">
        <v>3</v>
      </c>
      <c r="M23" s="20">
        <v>3</v>
      </c>
      <c r="N23" s="20">
        <v>3</v>
      </c>
      <c r="O23" s="20">
        <v>2</v>
      </c>
      <c r="P23" s="20">
        <v>2</v>
      </c>
      <c r="Q23" s="20">
        <v>2</v>
      </c>
      <c r="R23" s="20">
        <v>2</v>
      </c>
      <c r="S23" s="20">
        <v>3</v>
      </c>
      <c r="T23" s="20">
        <v>2</v>
      </c>
      <c r="U23" s="20">
        <v>3</v>
      </c>
      <c r="V23" s="20">
        <v>3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16">
        <f t="shared" si="1"/>
        <v>2.4117647058823528</v>
      </c>
      <c r="AC23" s="20">
        <v>2</v>
      </c>
      <c r="AD23" s="20">
        <v>2</v>
      </c>
      <c r="AE23" s="20">
        <v>2</v>
      </c>
      <c r="AF23" s="20">
        <v>3</v>
      </c>
      <c r="AG23" s="20">
        <v>2</v>
      </c>
      <c r="AH23" s="25"/>
      <c r="AI23" s="15"/>
    </row>
    <row r="24" spans="2:35" ht="15.75" x14ac:dyDescent="0.3">
      <c r="B24" s="15" t="str">
        <f>BASE!$D$2</f>
        <v>BACKEND JAVA</v>
      </c>
      <c r="C24" s="15" t="s">
        <v>278</v>
      </c>
      <c r="D24" s="15" t="s">
        <v>285</v>
      </c>
      <c r="E24" s="15" t="s">
        <v>185</v>
      </c>
      <c r="F24" s="15" t="s">
        <v>301</v>
      </c>
      <c r="G24" s="15" t="s">
        <v>318</v>
      </c>
      <c r="H24" s="19" t="s">
        <v>186</v>
      </c>
      <c r="I24" s="15" t="s">
        <v>347</v>
      </c>
      <c r="J24" s="15" t="s">
        <v>344</v>
      </c>
      <c r="K24" s="20">
        <v>3</v>
      </c>
      <c r="L24" s="20">
        <v>3</v>
      </c>
      <c r="M24" s="20">
        <v>3</v>
      </c>
      <c r="N24" s="20">
        <v>4</v>
      </c>
      <c r="O24" s="20">
        <v>3</v>
      </c>
      <c r="P24" s="20">
        <v>2</v>
      </c>
      <c r="Q24" s="20">
        <v>3</v>
      </c>
      <c r="R24" s="20">
        <v>3</v>
      </c>
      <c r="S24" s="20">
        <v>3</v>
      </c>
      <c r="T24" s="20">
        <v>4</v>
      </c>
      <c r="U24" s="20">
        <v>3</v>
      </c>
      <c r="V24" s="20">
        <v>3</v>
      </c>
      <c r="W24" s="20">
        <v>2</v>
      </c>
      <c r="X24" s="20">
        <v>3</v>
      </c>
      <c r="Y24" s="20">
        <v>1</v>
      </c>
      <c r="Z24" s="20">
        <v>2</v>
      </c>
      <c r="AA24" s="20">
        <v>2</v>
      </c>
      <c r="AB24" s="16">
        <f t="shared" si="1"/>
        <v>2.7647058823529411</v>
      </c>
      <c r="AC24" s="20">
        <v>3</v>
      </c>
      <c r="AD24" s="20">
        <v>3</v>
      </c>
      <c r="AE24" s="20">
        <v>3</v>
      </c>
      <c r="AF24" s="20">
        <v>2</v>
      </c>
      <c r="AG24" s="20">
        <v>2</v>
      </c>
      <c r="AH24" s="25"/>
      <c r="AI24" s="15"/>
    </row>
    <row r="25" spans="2:35" ht="15.75" x14ac:dyDescent="0.3">
      <c r="B25" s="15" t="str">
        <f>BASE!$D$2</f>
        <v>BACKEND JAVA</v>
      </c>
      <c r="C25" s="15" t="s">
        <v>207</v>
      </c>
      <c r="D25" s="15" t="s">
        <v>219</v>
      </c>
      <c r="E25" s="15" t="s">
        <v>221</v>
      </c>
      <c r="F25" s="15" t="s">
        <v>233</v>
      </c>
      <c r="G25" s="15" t="s">
        <v>246</v>
      </c>
      <c r="H25" s="19" t="s">
        <v>186</v>
      </c>
      <c r="I25" s="15" t="s">
        <v>347</v>
      </c>
      <c r="J25" s="15" t="s">
        <v>344</v>
      </c>
      <c r="K25" s="20">
        <v>3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0</v>
      </c>
      <c r="U25" s="20">
        <v>2</v>
      </c>
      <c r="V25" s="20">
        <v>2</v>
      </c>
      <c r="W25" s="20">
        <v>2</v>
      </c>
      <c r="X25" s="20">
        <v>0</v>
      </c>
      <c r="Y25" s="20">
        <v>0</v>
      </c>
      <c r="Z25" s="20">
        <v>2</v>
      </c>
      <c r="AA25" s="20">
        <v>0</v>
      </c>
      <c r="AB25" s="16">
        <f t="shared" si="1"/>
        <v>1.588235294117647</v>
      </c>
      <c r="AC25" s="20">
        <v>1</v>
      </c>
      <c r="AD25" s="20">
        <v>2</v>
      </c>
      <c r="AE25" s="20">
        <v>1</v>
      </c>
      <c r="AF25" s="20">
        <v>2</v>
      </c>
      <c r="AG25" s="20">
        <v>1</v>
      </c>
      <c r="AH25" s="25"/>
      <c r="AI25" s="15"/>
    </row>
    <row r="26" spans="2:35" ht="15.75" x14ac:dyDescent="0.3">
      <c r="B26" s="15" t="str">
        <f>BASE!$D$2</f>
        <v>BACKEND JAVA</v>
      </c>
      <c r="C26" s="15" t="s">
        <v>200</v>
      </c>
      <c r="D26" s="15" t="s">
        <v>212</v>
      </c>
      <c r="E26" s="15" t="s">
        <v>221</v>
      </c>
      <c r="F26" s="15" t="s">
        <v>234</v>
      </c>
      <c r="G26" s="15" t="s">
        <v>247</v>
      </c>
      <c r="H26" s="19" t="s">
        <v>185</v>
      </c>
      <c r="I26" s="15" t="s">
        <v>347</v>
      </c>
      <c r="J26" s="15" t="s">
        <v>344</v>
      </c>
      <c r="K26" s="20">
        <v>3</v>
      </c>
      <c r="L26" s="20">
        <v>3</v>
      </c>
      <c r="M26" s="20">
        <v>3</v>
      </c>
      <c r="N26" s="20">
        <v>3</v>
      </c>
      <c r="O26" s="20">
        <v>3</v>
      </c>
      <c r="P26" s="20">
        <v>3</v>
      </c>
      <c r="Q26" s="20">
        <v>3</v>
      </c>
      <c r="R26" s="20">
        <v>2</v>
      </c>
      <c r="S26" s="20">
        <v>3</v>
      </c>
      <c r="T26" s="20">
        <v>2</v>
      </c>
      <c r="U26" s="20">
        <v>3</v>
      </c>
      <c r="V26" s="20">
        <v>3</v>
      </c>
      <c r="W26" s="20">
        <v>2</v>
      </c>
      <c r="X26" s="20">
        <v>2</v>
      </c>
      <c r="Y26" s="20">
        <v>1</v>
      </c>
      <c r="Z26" s="20">
        <v>2</v>
      </c>
      <c r="AA26" s="20">
        <v>1</v>
      </c>
      <c r="AB26" s="16">
        <f t="shared" si="1"/>
        <v>2.4705882352941178</v>
      </c>
      <c r="AC26" s="20">
        <v>3</v>
      </c>
      <c r="AD26" s="20">
        <v>3</v>
      </c>
      <c r="AE26" s="20">
        <v>3</v>
      </c>
      <c r="AF26" s="20">
        <v>3</v>
      </c>
      <c r="AG26" s="20">
        <v>3</v>
      </c>
      <c r="AH26" s="25"/>
      <c r="AI26" s="15"/>
    </row>
    <row r="27" spans="2:35" ht="15.75" x14ac:dyDescent="0.3">
      <c r="B27" s="15" t="str">
        <f>BASE!$D$2</f>
        <v>BACKEND JAVA</v>
      </c>
      <c r="C27" s="15" t="s">
        <v>281</v>
      </c>
      <c r="D27" s="15" t="s">
        <v>288</v>
      </c>
      <c r="E27" s="15" t="s">
        <v>185</v>
      </c>
      <c r="F27" s="15" t="s">
        <v>302</v>
      </c>
      <c r="G27" s="15" t="s">
        <v>319</v>
      </c>
      <c r="H27" s="19" t="s">
        <v>186</v>
      </c>
      <c r="I27" s="15" t="s">
        <v>347</v>
      </c>
      <c r="J27" s="15" t="s">
        <v>344</v>
      </c>
      <c r="K27" s="20">
        <v>3</v>
      </c>
      <c r="L27" s="20">
        <v>3</v>
      </c>
      <c r="M27" s="20">
        <v>3</v>
      </c>
      <c r="N27" s="20">
        <v>3</v>
      </c>
      <c r="O27" s="20">
        <v>3</v>
      </c>
      <c r="P27" s="20">
        <v>3</v>
      </c>
      <c r="Q27" s="20">
        <v>3</v>
      </c>
      <c r="R27" s="20">
        <v>2</v>
      </c>
      <c r="S27" s="20">
        <v>3</v>
      </c>
      <c r="T27" s="20">
        <v>3</v>
      </c>
      <c r="U27" s="20">
        <v>2</v>
      </c>
      <c r="V27" s="20">
        <v>3</v>
      </c>
      <c r="W27" s="20">
        <v>3</v>
      </c>
      <c r="X27" s="20">
        <v>3</v>
      </c>
      <c r="Y27" s="20">
        <v>2</v>
      </c>
      <c r="Z27" s="20">
        <v>2</v>
      </c>
      <c r="AA27" s="20">
        <v>2</v>
      </c>
      <c r="AB27" s="16">
        <f t="shared" si="1"/>
        <v>2.7058823529411766</v>
      </c>
      <c r="AC27" s="20">
        <v>3</v>
      </c>
      <c r="AD27" s="20">
        <v>3</v>
      </c>
      <c r="AE27" s="20">
        <v>3</v>
      </c>
      <c r="AF27" s="20">
        <v>3</v>
      </c>
      <c r="AG27" s="20">
        <v>3</v>
      </c>
      <c r="AH27" s="25"/>
      <c r="AI27" s="15"/>
    </row>
    <row r="28" spans="2:35" ht="15.75" x14ac:dyDescent="0.3">
      <c r="B28" s="15" t="str">
        <f>BASE!$D$2</f>
        <v>BACKEND JAVA</v>
      </c>
      <c r="C28" s="15" t="s">
        <v>282</v>
      </c>
      <c r="D28" s="15" t="s">
        <v>289</v>
      </c>
      <c r="E28" s="15" t="s">
        <v>185</v>
      </c>
      <c r="F28" s="15" t="s">
        <v>303</v>
      </c>
      <c r="G28" s="15" t="s">
        <v>320</v>
      </c>
      <c r="H28" s="19" t="s">
        <v>186</v>
      </c>
      <c r="I28" s="15" t="s">
        <v>347</v>
      </c>
      <c r="J28" s="15" t="s">
        <v>344</v>
      </c>
      <c r="K28" s="20">
        <v>3</v>
      </c>
      <c r="L28" s="20">
        <v>3</v>
      </c>
      <c r="M28" s="20">
        <v>3</v>
      </c>
      <c r="N28" s="20">
        <v>3</v>
      </c>
      <c r="O28" s="20">
        <v>2</v>
      </c>
      <c r="P28" s="20">
        <v>2</v>
      </c>
      <c r="Q28" s="20">
        <v>2</v>
      </c>
      <c r="R28" s="20">
        <v>3</v>
      </c>
      <c r="S28" s="20">
        <v>2</v>
      </c>
      <c r="T28" s="20">
        <v>2</v>
      </c>
      <c r="U28" s="20">
        <v>2</v>
      </c>
      <c r="V28" s="20">
        <v>2</v>
      </c>
      <c r="W28" s="20">
        <v>2</v>
      </c>
      <c r="X28" s="20">
        <v>2</v>
      </c>
      <c r="Y28" s="20">
        <v>0</v>
      </c>
      <c r="Z28" s="20">
        <v>2</v>
      </c>
      <c r="AA28" s="20">
        <v>0</v>
      </c>
      <c r="AB28" s="16">
        <f t="shared" si="1"/>
        <v>2.0588235294117645</v>
      </c>
      <c r="AC28" s="20">
        <v>2</v>
      </c>
      <c r="AD28" s="20">
        <v>3</v>
      </c>
      <c r="AE28" s="20">
        <v>3</v>
      </c>
      <c r="AF28" s="20">
        <v>3</v>
      </c>
      <c r="AG28" s="20">
        <v>2</v>
      </c>
      <c r="AH28" s="25"/>
      <c r="AI28" s="15"/>
    </row>
    <row r="29" spans="2:35" ht="15.75" x14ac:dyDescent="0.3">
      <c r="B29" s="15" t="str">
        <f>BASE!$D$2</f>
        <v>BACKEND JAVA</v>
      </c>
      <c r="C29" s="15" t="s">
        <v>280</v>
      </c>
      <c r="D29" s="15" t="s">
        <v>287</v>
      </c>
      <c r="E29" s="15" t="s">
        <v>185</v>
      </c>
      <c r="F29" s="15" t="s">
        <v>304</v>
      </c>
      <c r="G29" s="15" t="s">
        <v>321</v>
      </c>
      <c r="H29" s="19" t="s">
        <v>186</v>
      </c>
      <c r="I29" s="15" t="s">
        <v>347</v>
      </c>
      <c r="J29" s="15" t="s">
        <v>344</v>
      </c>
      <c r="K29" s="20">
        <v>3</v>
      </c>
      <c r="L29" s="20">
        <v>3</v>
      </c>
      <c r="M29" s="20">
        <v>3</v>
      </c>
      <c r="N29" s="20">
        <v>3</v>
      </c>
      <c r="O29" s="20">
        <v>3</v>
      </c>
      <c r="P29" s="20">
        <v>3</v>
      </c>
      <c r="Q29" s="20">
        <v>3</v>
      </c>
      <c r="R29" s="20">
        <v>2</v>
      </c>
      <c r="S29" s="20">
        <v>3</v>
      </c>
      <c r="T29" s="20">
        <v>2</v>
      </c>
      <c r="U29" s="20">
        <v>2</v>
      </c>
      <c r="V29" s="20">
        <v>3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16">
        <f t="shared" si="1"/>
        <v>2.5294117647058822</v>
      </c>
      <c r="AC29" s="20">
        <v>3</v>
      </c>
      <c r="AD29" s="20">
        <v>3</v>
      </c>
      <c r="AE29" s="20">
        <v>3</v>
      </c>
      <c r="AF29" s="20">
        <v>3</v>
      </c>
      <c r="AG29" s="20">
        <v>3</v>
      </c>
      <c r="AH29" s="25"/>
      <c r="AI29" s="15"/>
    </row>
    <row r="30" spans="2:35" ht="15.75" x14ac:dyDescent="0.3">
      <c r="B30" s="15" t="str">
        <f>BASE!$D$2</f>
        <v>BACKEND JAVA</v>
      </c>
      <c r="C30" s="15" t="s">
        <v>279</v>
      </c>
      <c r="D30" s="15" t="s">
        <v>286</v>
      </c>
      <c r="E30" s="15" t="s">
        <v>222</v>
      </c>
      <c r="F30" s="15" t="s">
        <v>305</v>
      </c>
      <c r="G30" s="15" t="s">
        <v>322</v>
      </c>
      <c r="H30" s="19" t="s">
        <v>222</v>
      </c>
      <c r="I30" s="15" t="s">
        <v>348</v>
      </c>
      <c r="J30" s="15" t="s">
        <v>344</v>
      </c>
      <c r="K30" s="20">
        <v>3</v>
      </c>
      <c r="L30" s="20">
        <v>3</v>
      </c>
      <c r="M30" s="20">
        <v>3</v>
      </c>
      <c r="N30" s="20">
        <v>3</v>
      </c>
      <c r="O30" s="20">
        <v>3</v>
      </c>
      <c r="P30" s="20">
        <v>3</v>
      </c>
      <c r="Q30" s="20">
        <v>3</v>
      </c>
      <c r="R30" s="20">
        <v>3</v>
      </c>
      <c r="S30" s="20">
        <v>3</v>
      </c>
      <c r="T30" s="20">
        <v>3</v>
      </c>
      <c r="U30" s="20">
        <v>3</v>
      </c>
      <c r="V30" s="20">
        <v>3</v>
      </c>
      <c r="W30" s="20">
        <v>3</v>
      </c>
      <c r="X30" s="20">
        <v>3</v>
      </c>
      <c r="Y30" s="20">
        <v>2</v>
      </c>
      <c r="Z30" s="20">
        <v>3</v>
      </c>
      <c r="AA30" s="20">
        <v>3</v>
      </c>
      <c r="AB30" s="16">
        <f t="shared" si="1"/>
        <v>2.9411764705882355</v>
      </c>
      <c r="AC30" s="20">
        <v>3</v>
      </c>
      <c r="AD30" s="20">
        <v>3</v>
      </c>
      <c r="AE30" s="20">
        <v>3</v>
      </c>
      <c r="AF30" s="20">
        <v>3</v>
      </c>
      <c r="AG30" s="20">
        <v>3</v>
      </c>
      <c r="AH30" s="25"/>
      <c r="AI30" s="15"/>
    </row>
    <row r="31" spans="2:35" ht="15.75" x14ac:dyDescent="0.3">
      <c r="B31" s="15" t="str">
        <f>BASE!$D$2</f>
        <v>BACKEND JAVA</v>
      </c>
      <c r="C31" s="15" t="s">
        <v>199</v>
      </c>
      <c r="D31" s="15" t="s">
        <v>211</v>
      </c>
      <c r="E31" s="15" t="s">
        <v>221</v>
      </c>
      <c r="F31" s="15" t="s">
        <v>306</v>
      </c>
      <c r="G31" s="15" t="s">
        <v>323</v>
      </c>
      <c r="H31" s="19" t="s">
        <v>185</v>
      </c>
      <c r="I31" s="15" t="s">
        <v>347</v>
      </c>
      <c r="J31" s="15" t="s">
        <v>344</v>
      </c>
      <c r="K31" s="20">
        <v>2</v>
      </c>
      <c r="L31" s="20">
        <v>3</v>
      </c>
      <c r="M31" s="20">
        <v>3</v>
      </c>
      <c r="N31" s="20">
        <v>3</v>
      </c>
      <c r="O31" s="20">
        <v>2</v>
      </c>
      <c r="P31" s="20">
        <v>2</v>
      </c>
      <c r="Q31" s="20">
        <v>2</v>
      </c>
      <c r="R31" s="20">
        <v>3</v>
      </c>
      <c r="S31" s="20">
        <v>3</v>
      </c>
      <c r="T31" s="20">
        <v>2</v>
      </c>
      <c r="U31" s="20">
        <v>2</v>
      </c>
      <c r="V31" s="20">
        <v>3</v>
      </c>
      <c r="W31" s="20">
        <v>2</v>
      </c>
      <c r="X31" s="20">
        <v>3</v>
      </c>
      <c r="Y31" s="20">
        <v>2</v>
      </c>
      <c r="Z31" s="20">
        <v>2</v>
      </c>
      <c r="AA31" s="20">
        <v>0</v>
      </c>
      <c r="AB31" s="16">
        <f t="shared" si="1"/>
        <v>2.2941176470588234</v>
      </c>
      <c r="AC31" s="20">
        <v>2</v>
      </c>
      <c r="AD31" s="20">
        <v>3</v>
      </c>
      <c r="AE31" s="20">
        <v>3</v>
      </c>
      <c r="AF31" s="20">
        <v>3</v>
      </c>
      <c r="AG31" s="20">
        <v>2</v>
      </c>
      <c r="AH31" s="25"/>
      <c r="AI31" s="15"/>
    </row>
    <row r="32" spans="2:35" ht="15.75" x14ac:dyDescent="0.3">
      <c r="B32" s="15" t="str">
        <f>BASE!$D$2</f>
        <v>BACKEND JAVA</v>
      </c>
      <c r="C32" s="15" t="s">
        <v>203</v>
      </c>
      <c r="D32" s="15" t="s">
        <v>215</v>
      </c>
      <c r="E32" s="15" t="s">
        <v>221</v>
      </c>
      <c r="F32" s="15" t="s">
        <v>204</v>
      </c>
      <c r="G32" s="15" t="s">
        <v>216</v>
      </c>
      <c r="H32" s="19" t="s">
        <v>185</v>
      </c>
      <c r="I32" s="15" t="s">
        <v>347</v>
      </c>
      <c r="J32" s="15" t="s">
        <v>344</v>
      </c>
      <c r="K32" s="20">
        <v>3</v>
      </c>
      <c r="L32" s="20">
        <v>3</v>
      </c>
      <c r="M32" s="20">
        <v>3</v>
      </c>
      <c r="N32" s="20">
        <v>3</v>
      </c>
      <c r="O32" s="20">
        <v>3</v>
      </c>
      <c r="P32" s="20">
        <v>2</v>
      </c>
      <c r="Q32" s="20">
        <v>3</v>
      </c>
      <c r="R32" s="20">
        <v>3</v>
      </c>
      <c r="S32" s="20">
        <v>3</v>
      </c>
      <c r="T32" s="20">
        <v>3</v>
      </c>
      <c r="U32" s="20">
        <v>2</v>
      </c>
      <c r="V32" s="20">
        <v>3</v>
      </c>
      <c r="W32" s="20">
        <v>3</v>
      </c>
      <c r="X32" s="20">
        <v>2</v>
      </c>
      <c r="Y32" s="20">
        <v>1</v>
      </c>
      <c r="Z32" s="20">
        <v>2</v>
      </c>
      <c r="AA32" s="20">
        <v>1</v>
      </c>
      <c r="AB32" s="16">
        <f t="shared" si="1"/>
        <v>2.5294117647058822</v>
      </c>
      <c r="AC32" s="20">
        <v>3</v>
      </c>
      <c r="AD32" s="20">
        <v>3</v>
      </c>
      <c r="AE32" s="20">
        <v>2</v>
      </c>
      <c r="AF32" s="20">
        <v>2</v>
      </c>
      <c r="AG32" s="20">
        <v>2</v>
      </c>
      <c r="AH32" s="25"/>
      <c r="AI32" s="15"/>
    </row>
    <row r="33" spans="2:35" ht="15.75" x14ac:dyDescent="0.3">
      <c r="B33" s="15" t="str">
        <f>BASE!$D$2</f>
        <v>BACKEND JAVA</v>
      </c>
      <c r="C33" s="15" t="s">
        <v>208</v>
      </c>
      <c r="D33" s="15" t="s">
        <v>220</v>
      </c>
      <c r="E33" s="15" t="s">
        <v>185</v>
      </c>
      <c r="F33" s="15" t="s">
        <v>235</v>
      </c>
      <c r="G33" s="15" t="s">
        <v>248</v>
      </c>
      <c r="H33" s="19" t="s">
        <v>186</v>
      </c>
      <c r="I33" s="15" t="s">
        <v>349</v>
      </c>
      <c r="J33" s="15" t="s">
        <v>344</v>
      </c>
      <c r="K33" s="20">
        <v>4</v>
      </c>
      <c r="L33" s="20">
        <v>4</v>
      </c>
      <c r="M33" s="20">
        <v>4</v>
      </c>
      <c r="N33" s="20">
        <v>4</v>
      </c>
      <c r="O33" s="20">
        <v>3</v>
      </c>
      <c r="P33" s="20">
        <v>3</v>
      </c>
      <c r="Q33" s="20">
        <v>3</v>
      </c>
      <c r="R33" s="20">
        <v>3</v>
      </c>
      <c r="S33" s="20">
        <v>3</v>
      </c>
      <c r="T33" s="20">
        <v>3</v>
      </c>
      <c r="U33" s="20">
        <v>3</v>
      </c>
      <c r="V33" s="20">
        <v>4</v>
      </c>
      <c r="W33" s="20">
        <v>4</v>
      </c>
      <c r="X33" s="20">
        <v>3</v>
      </c>
      <c r="Y33" s="20">
        <v>3</v>
      </c>
      <c r="Z33" s="20">
        <v>3</v>
      </c>
      <c r="AA33" s="20">
        <v>0</v>
      </c>
      <c r="AB33" s="16">
        <f t="shared" si="1"/>
        <v>3.1764705882352939</v>
      </c>
      <c r="AC33" s="20">
        <v>3</v>
      </c>
      <c r="AD33" s="20">
        <v>3</v>
      </c>
      <c r="AE33" s="20">
        <v>4</v>
      </c>
      <c r="AF33" s="20">
        <v>4</v>
      </c>
      <c r="AG33" s="20">
        <v>3</v>
      </c>
      <c r="AH33" s="25"/>
      <c r="AI33" s="15"/>
    </row>
    <row r="34" spans="2:35" ht="15.75" x14ac:dyDescent="0.3">
      <c r="B34" s="15" t="str">
        <f>BASE!$D$2</f>
        <v>BACKEND JAVA</v>
      </c>
      <c r="C34" s="15" t="s">
        <v>200</v>
      </c>
      <c r="D34" s="15" t="s">
        <v>212</v>
      </c>
      <c r="E34" s="15" t="s">
        <v>221</v>
      </c>
      <c r="F34" s="15" t="s">
        <v>206</v>
      </c>
      <c r="G34" s="15" t="s">
        <v>218</v>
      </c>
      <c r="H34" s="19" t="s">
        <v>185</v>
      </c>
      <c r="I34" s="15" t="s">
        <v>347</v>
      </c>
      <c r="J34" s="15" t="s">
        <v>344</v>
      </c>
      <c r="K34" s="20">
        <v>3</v>
      </c>
      <c r="L34" s="20">
        <v>3</v>
      </c>
      <c r="M34" s="20">
        <v>3</v>
      </c>
      <c r="N34" s="20">
        <v>3</v>
      </c>
      <c r="O34" s="20">
        <v>3</v>
      </c>
      <c r="P34" s="20">
        <v>3</v>
      </c>
      <c r="Q34" s="20">
        <v>3</v>
      </c>
      <c r="R34" s="20">
        <v>3</v>
      </c>
      <c r="S34" s="20">
        <v>3</v>
      </c>
      <c r="T34" s="20">
        <v>3</v>
      </c>
      <c r="U34" s="20">
        <v>3</v>
      </c>
      <c r="V34" s="20">
        <v>3</v>
      </c>
      <c r="W34" s="20">
        <v>3</v>
      </c>
      <c r="X34" s="20">
        <v>3</v>
      </c>
      <c r="Y34" s="20">
        <v>1</v>
      </c>
      <c r="Z34" s="20">
        <v>2</v>
      </c>
      <c r="AA34" s="20">
        <v>2</v>
      </c>
      <c r="AB34" s="16">
        <f t="shared" si="1"/>
        <v>2.7647058823529411</v>
      </c>
      <c r="AC34" s="20">
        <v>3</v>
      </c>
      <c r="AD34" s="20">
        <v>2</v>
      </c>
      <c r="AE34" s="20">
        <v>2</v>
      </c>
      <c r="AF34" s="20">
        <v>3</v>
      </c>
      <c r="AG34" s="20">
        <v>2</v>
      </c>
      <c r="AH34" s="25"/>
      <c r="AI34" s="15"/>
    </row>
    <row r="35" spans="2:35" ht="15.75" x14ac:dyDescent="0.3">
      <c r="B35" s="15" t="str">
        <f>BASE!$D$2</f>
        <v>BACKEND JAVA</v>
      </c>
      <c r="C35" s="15" t="s">
        <v>283</v>
      </c>
      <c r="D35" s="15" t="s">
        <v>290</v>
      </c>
      <c r="E35" s="15" t="s">
        <v>185</v>
      </c>
      <c r="F35" s="15" t="s">
        <v>307</v>
      </c>
      <c r="G35" s="15" t="s">
        <v>324</v>
      </c>
      <c r="H35" s="19" t="s">
        <v>222</v>
      </c>
      <c r="I35" s="15" t="s">
        <v>347</v>
      </c>
      <c r="J35" s="15" t="s">
        <v>344</v>
      </c>
      <c r="K35" s="20">
        <v>3</v>
      </c>
      <c r="L35" s="20">
        <v>2</v>
      </c>
      <c r="M35" s="20">
        <v>3</v>
      </c>
      <c r="N35" s="20">
        <v>4</v>
      </c>
      <c r="O35" s="20">
        <v>3</v>
      </c>
      <c r="P35" s="20">
        <v>3</v>
      </c>
      <c r="Q35" s="20">
        <v>3</v>
      </c>
      <c r="R35" s="20">
        <v>3</v>
      </c>
      <c r="S35" s="20">
        <v>3</v>
      </c>
      <c r="T35" s="20">
        <v>3</v>
      </c>
      <c r="U35" s="20">
        <v>3</v>
      </c>
      <c r="V35" s="20">
        <v>3</v>
      </c>
      <c r="W35" s="20">
        <v>3</v>
      </c>
      <c r="X35" s="20">
        <v>0</v>
      </c>
      <c r="Y35" s="20">
        <v>3</v>
      </c>
      <c r="Z35" s="20">
        <v>3</v>
      </c>
      <c r="AA35" s="20">
        <v>3</v>
      </c>
      <c r="AB35" s="16">
        <f t="shared" si="1"/>
        <v>2.8235294117647061</v>
      </c>
      <c r="AC35" s="20">
        <v>3</v>
      </c>
      <c r="AD35" s="20">
        <v>3</v>
      </c>
      <c r="AE35" s="20">
        <v>3</v>
      </c>
      <c r="AF35" s="20">
        <v>3</v>
      </c>
      <c r="AG35" s="20">
        <v>3</v>
      </c>
      <c r="AH35" s="25"/>
      <c r="AI35" s="15"/>
    </row>
    <row r="36" spans="2:35" ht="15.75" x14ac:dyDescent="0.3">
      <c r="B36" s="15" t="str">
        <f>BASE!$D$2</f>
        <v>BACKEND JAVA</v>
      </c>
      <c r="C36" s="15" t="s">
        <v>198</v>
      </c>
      <c r="D36" s="15" t="s">
        <v>210</v>
      </c>
      <c r="E36" s="15" t="s">
        <v>185</v>
      </c>
      <c r="F36" s="15" t="s">
        <v>236</v>
      </c>
      <c r="G36" s="15" t="s">
        <v>249</v>
      </c>
      <c r="H36" s="19" t="s">
        <v>186</v>
      </c>
      <c r="I36" s="15" t="s">
        <v>348</v>
      </c>
      <c r="J36" s="15" t="s">
        <v>344</v>
      </c>
      <c r="K36" s="20">
        <v>4</v>
      </c>
      <c r="L36" s="20">
        <v>4</v>
      </c>
      <c r="M36" s="20">
        <v>4</v>
      </c>
      <c r="N36" s="20">
        <v>4</v>
      </c>
      <c r="O36" s="20">
        <v>4</v>
      </c>
      <c r="P36" s="20">
        <v>4</v>
      </c>
      <c r="Q36" s="20">
        <v>4</v>
      </c>
      <c r="R36" s="20">
        <v>4</v>
      </c>
      <c r="S36" s="20">
        <v>4</v>
      </c>
      <c r="T36" s="20">
        <v>4</v>
      </c>
      <c r="U36" s="20">
        <v>3</v>
      </c>
      <c r="V36" s="20">
        <v>3</v>
      </c>
      <c r="W36" s="20">
        <v>4</v>
      </c>
      <c r="X36" s="20">
        <v>4</v>
      </c>
      <c r="Y36" s="20">
        <v>4</v>
      </c>
      <c r="Z36" s="20">
        <v>3</v>
      </c>
      <c r="AA36" s="20">
        <v>3</v>
      </c>
      <c r="AB36" s="16">
        <f t="shared" si="1"/>
        <v>3.7647058823529411</v>
      </c>
      <c r="AC36" s="20">
        <v>4</v>
      </c>
      <c r="AD36" s="20">
        <v>5</v>
      </c>
      <c r="AE36" s="20">
        <v>4</v>
      </c>
      <c r="AF36" s="20">
        <v>4</v>
      </c>
      <c r="AG36" s="20">
        <v>4</v>
      </c>
      <c r="AH36" s="25"/>
      <c r="AI36" s="15"/>
    </row>
    <row r="37" spans="2:35" ht="15.75" x14ac:dyDescent="0.3">
      <c r="B37" s="15" t="str">
        <f>BASE!$D$2</f>
        <v>BACKEND JAVA</v>
      </c>
      <c r="C37" s="15" t="s">
        <v>284</v>
      </c>
      <c r="D37" s="15" t="s">
        <v>291</v>
      </c>
      <c r="E37" s="15" t="s">
        <v>185</v>
      </c>
      <c r="F37" s="15" t="s">
        <v>308</v>
      </c>
      <c r="G37" s="15" t="s">
        <v>325</v>
      </c>
      <c r="H37" s="19" t="s">
        <v>186</v>
      </c>
      <c r="I37" s="15" t="s">
        <v>346</v>
      </c>
      <c r="J37" s="15" t="s">
        <v>345</v>
      </c>
      <c r="K37" s="20">
        <v>3</v>
      </c>
      <c r="L37" s="20">
        <v>4</v>
      </c>
      <c r="M37" s="20">
        <v>4</v>
      </c>
      <c r="N37" s="20">
        <v>4</v>
      </c>
      <c r="O37" s="20">
        <v>3</v>
      </c>
      <c r="P37" s="20">
        <v>2</v>
      </c>
      <c r="Q37" s="20">
        <v>3</v>
      </c>
      <c r="R37" s="20">
        <v>3</v>
      </c>
      <c r="S37" s="20">
        <v>3</v>
      </c>
      <c r="T37" s="20">
        <v>0</v>
      </c>
      <c r="U37" s="20">
        <v>3</v>
      </c>
      <c r="V37" s="20">
        <v>2</v>
      </c>
      <c r="W37" s="20">
        <v>2</v>
      </c>
      <c r="X37" s="20">
        <v>3</v>
      </c>
      <c r="Y37" s="20">
        <v>2</v>
      </c>
      <c r="Z37" s="20">
        <v>3</v>
      </c>
      <c r="AA37" s="20">
        <v>2</v>
      </c>
      <c r="AB37" s="16">
        <f t="shared" si="1"/>
        <v>2.7058823529411766</v>
      </c>
      <c r="AC37" s="20">
        <v>3</v>
      </c>
      <c r="AD37" s="20">
        <v>3</v>
      </c>
      <c r="AE37" s="20">
        <v>3</v>
      </c>
      <c r="AF37" s="20">
        <v>4</v>
      </c>
      <c r="AG37" s="20">
        <v>3</v>
      </c>
      <c r="AH37" s="25"/>
      <c r="AI37" s="15"/>
    </row>
  </sheetData>
  <mergeCells count="2">
    <mergeCell ref="K3:AB3"/>
    <mergeCell ref="AC3:AF3"/>
  </mergeCells>
  <phoneticPr fontId="7" type="noConversion"/>
  <conditionalFormatting sqref="K6:AA37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6:AH37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7CEA-0BAF-45F5-9F22-7B6EFAF30829}">
  <dimension ref="A1:N6"/>
  <sheetViews>
    <sheetView showGridLines="0" workbookViewId="0">
      <selection activeCell="B2" sqref="B2"/>
    </sheetView>
  </sheetViews>
  <sheetFormatPr baseColWidth="10" defaultRowHeight="15" x14ac:dyDescent="0.25"/>
  <cols>
    <col min="1" max="1" width="33.7109375" bestFit="1" customWidth="1"/>
    <col min="2" max="2" width="48" bestFit="1" customWidth="1"/>
    <col min="3" max="3" width="12.140625" bestFit="1" customWidth="1"/>
    <col min="4" max="14" width="3.7109375" bestFit="1" customWidth="1"/>
    <col min="15" max="17" width="4" bestFit="1" customWidth="1"/>
    <col min="18" max="21" width="3.7109375" bestFit="1" customWidth="1"/>
  </cols>
  <sheetData>
    <row r="1" spans="1:14" x14ac:dyDescent="0.25">
      <c r="A1" s="2" t="s">
        <v>15</v>
      </c>
      <c r="B1" t="s" vm="3">
        <v>38</v>
      </c>
    </row>
    <row r="2" spans="1:14" x14ac:dyDescent="0.25">
      <c r="A2" s="2" t="s">
        <v>2</v>
      </c>
      <c r="B2" t="s" vm="1">
        <v>38</v>
      </c>
    </row>
    <row r="4" spans="1:14" x14ac:dyDescent="0.25">
      <c r="A4" s="2" t="s">
        <v>44</v>
      </c>
      <c r="C4" s="2" t="s">
        <v>3</v>
      </c>
    </row>
    <row r="5" spans="1:14" ht="135" x14ac:dyDescent="0.25">
      <c r="A5" s="2" t="s">
        <v>8</v>
      </c>
      <c r="B5" s="2" t="s">
        <v>14</v>
      </c>
      <c r="C5" s="7" t="s">
        <v>58</v>
      </c>
      <c r="D5" s="7" t="s">
        <v>57</v>
      </c>
      <c r="E5" s="7" t="s">
        <v>193</v>
      </c>
      <c r="F5" s="7" t="s">
        <v>191</v>
      </c>
      <c r="G5" s="7" t="s">
        <v>192</v>
      </c>
      <c r="H5" s="7" t="s">
        <v>168</v>
      </c>
      <c r="I5" s="7" t="s">
        <v>170</v>
      </c>
      <c r="J5" s="7" t="s">
        <v>266</v>
      </c>
      <c r="K5" s="7" t="s">
        <v>268</v>
      </c>
      <c r="L5" s="7" t="s">
        <v>265</v>
      </c>
      <c r="M5" s="7" t="s">
        <v>267</v>
      </c>
      <c r="N5" s="7" t="s">
        <v>269</v>
      </c>
    </row>
    <row r="6" spans="1:14" x14ac:dyDescent="0.25">
      <c r="A6" t="s">
        <v>4</v>
      </c>
      <c r="B6" t="s">
        <v>237</v>
      </c>
      <c r="C6">
        <v>3</v>
      </c>
      <c r="D6">
        <v>3</v>
      </c>
      <c r="E6">
        <v>3</v>
      </c>
      <c r="F6">
        <v>2</v>
      </c>
      <c r="G6">
        <v>2</v>
      </c>
      <c r="H6">
        <v>2</v>
      </c>
      <c r="I6">
        <v>2</v>
      </c>
      <c r="J6">
        <v>2</v>
      </c>
      <c r="K6">
        <v>3</v>
      </c>
      <c r="L6">
        <v>3</v>
      </c>
      <c r="M6">
        <v>3</v>
      </c>
      <c r="N6">
        <v>2</v>
      </c>
    </row>
  </sheetData>
  <conditionalFormatting pivot="1" sqref="C6:N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012A-E242-4424-B5C4-CF77AA63BFA6}">
  <dimension ref="A2:T131"/>
  <sheetViews>
    <sheetView showGridLines="0" zoomScale="77" zoomScaleNormal="77" workbookViewId="0">
      <selection activeCell="M5" sqref="M5"/>
    </sheetView>
  </sheetViews>
  <sheetFormatPr baseColWidth="10" defaultRowHeight="15" x14ac:dyDescent="0.25"/>
  <cols>
    <col min="1" max="1" width="48" bestFit="1" customWidth="1"/>
    <col min="2" max="2" width="22.7109375" bestFit="1" customWidth="1"/>
    <col min="3" max="20" width="4.7109375" bestFit="1" customWidth="1"/>
    <col min="21" max="21" width="31" bestFit="1" customWidth="1"/>
    <col min="22" max="22" width="28.5703125" bestFit="1" customWidth="1"/>
    <col min="23" max="23" width="31" bestFit="1" customWidth="1"/>
    <col min="24" max="24" width="28.5703125" bestFit="1" customWidth="1"/>
    <col min="25" max="25" width="31" bestFit="1" customWidth="1"/>
    <col min="26" max="26" width="28.5703125" bestFit="1" customWidth="1"/>
    <col min="27" max="27" width="31" bestFit="1" customWidth="1"/>
    <col min="28" max="28" width="28.5703125" bestFit="1" customWidth="1"/>
    <col min="29" max="29" width="31" bestFit="1" customWidth="1"/>
    <col min="30" max="30" width="28.5703125" bestFit="1" customWidth="1"/>
    <col min="31" max="31" width="31" bestFit="1" customWidth="1"/>
    <col min="32" max="32" width="28.5703125" bestFit="1" customWidth="1"/>
    <col min="33" max="33" width="31" bestFit="1" customWidth="1"/>
    <col min="34" max="34" width="28.5703125" bestFit="1" customWidth="1"/>
    <col min="35" max="35" width="31" bestFit="1" customWidth="1"/>
    <col min="36" max="36" width="28.5703125" bestFit="1" customWidth="1"/>
    <col min="37" max="37" width="31" bestFit="1" customWidth="1"/>
    <col min="38" max="38" width="6.28515625" bestFit="1" customWidth="1"/>
    <col min="39" max="41" width="5.28515625" bestFit="1" customWidth="1"/>
    <col min="42" max="42" width="22.7109375" bestFit="1" customWidth="1"/>
    <col min="43" max="43" width="6.28515625" bestFit="1" customWidth="1"/>
    <col min="44" max="46" width="5.28515625" bestFit="1" customWidth="1"/>
    <col min="47" max="47" width="10.7109375" bestFit="1" customWidth="1"/>
    <col min="48" max="48" width="6.28515625" bestFit="1" customWidth="1"/>
    <col min="49" max="51" width="5.28515625" bestFit="1" customWidth="1"/>
    <col min="52" max="52" width="25.28515625" bestFit="1" customWidth="1"/>
    <col min="53" max="53" width="6.28515625" bestFit="1" customWidth="1"/>
    <col min="54" max="56" width="5.28515625" bestFit="1" customWidth="1"/>
    <col min="57" max="57" width="30.5703125" bestFit="1" customWidth="1"/>
    <col min="58" max="58" width="6.28515625" bestFit="1" customWidth="1"/>
    <col min="59" max="61" width="5.28515625" bestFit="1" customWidth="1"/>
    <col min="62" max="62" width="21" bestFit="1" customWidth="1"/>
    <col min="63" max="63" width="6.28515625" bestFit="1" customWidth="1"/>
    <col min="64" max="65" width="5.28515625" bestFit="1" customWidth="1"/>
    <col min="66" max="66" width="12.42578125" bestFit="1" customWidth="1"/>
    <col min="67" max="67" width="6.28515625" bestFit="1" customWidth="1"/>
    <col min="68" max="70" width="5.28515625" bestFit="1" customWidth="1"/>
    <col min="71" max="71" width="22.5703125" bestFit="1" customWidth="1"/>
    <col min="72" max="72" width="6.28515625" bestFit="1" customWidth="1"/>
    <col min="73" max="75" width="5.28515625" bestFit="1" customWidth="1"/>
    <col min="76" max="76" width="28.28515625" bestFit="1" customWidth="1"/>
    <col min="77" max="77" width="6.28515625" bestFit="1" customWidth="1"/>
    <col min="78" max="80" width="5.28515625" bestFit="1" customWidth="1"/>
    <col min="81" max="81" width="14.7109375" bestFit="1" customWidth="1"/>
    <col min="82" max="82" width="6.28515625" bestFit="1" customWidth="1"/>
    <col min="83" max="85" width="5.28515625" bestFit="1" customWidth="1"/>
    <col min="86" max="86" width="9" bestFit="1" customWidth="1"/>
    <col min="87" max="87" width="6.28515625" bestFit="1" customWidth="1"/>
    <col min="88" max="90" width="5.28515625" bestFit="1" customWidth="1"/>
    <col min="91" max="91" width="20" bestFit="1" customWidth="1"/>
  </cols>
  <sheetData>
    <row r="2" spans="1:20" x14ac:dyDescent="0.25">
      <c r="A2" s="2" t="s">
        <v>2</v>
      </c>
      <c r="B2" t="s" vm="2">
        <v>25</v>
      </c>
    </row>
    <row r="4" spans="1:20" x14ac:dyDescent="0.25">
      <c r="A4" s="2" t="s">
        <v>44</v>
      </c>
      <c r="B4" s="2" t="s">
        <v>28</v>
      </c>
    </row>
    <row r="5" spans="1:20" ht="164.25" x14ac:dyDescent="0.25">
      <c r="A5" s="2" t="s">
        <v>27</v>
      </c>
      <c r="B5" s="7" t="s">
        <v>58</v>
      </c>
      <c r="C5" s="7" t="s">
        <v>57</v>
      </c>
      <c r="D5" s="7" t="s">
        <v>171</v>
      </c>
      <c r="E5" s="7" t="s">
        <v>172</v>
      </c>
      <c r="F5" s="7" t="s">
        <v>168</v>
      </c>
      <c r="G5" s="7" t="s">
        <v>170</v>
      </c>
      <c r="H5" s="7" t="s">
        <v>173</v>
      </c>
      <c r="I5" s="7" t="s">
        <v>174</v>
      </c>
      <c r="J5" s="7" t="s">
        <v>169</v>
      </c>
      <c r="K5" s="7" t="s">
        <v>175</v>
      </c>
      <c r="L5" s="7" t="s">
        <v>176</v>
      </c>
      <c r="M5" s="7" t="s">
        <v>161</v>
      </c>
      <c r="N5" s="7" t="s">
        <v>162</v>
      </c>
      <c r="O5" s="7" t="s">
        <v>163</v>
      </c>
      <c r="P5" s="7" t="s">
        <v>164</v>
      </c>
      <c r="Q5" s="7" t="s">
        <v>165</v>
      </c>
      <c r="R5" s="7" t="s">
        <v>166</v>
      </c>
      <c r="S5" s="7" t="s">
        <v>167</v>
      </c>
      <c r="T5" s="7" t="s">
        <v>160</v>
      </c>
    </row>
    <row r="6" spans="1:20" x14ac:dyDescent="0.25">
      <c r="A6" s="5" t="s">
        <v>79</v>
      </c>
      <c r="B6" s="8">
        <v>1</v>
      </c>
      <c r="C6" s="8">
        <v>2.5714285714285716</v>
      </c>
      <c r="D6" s="8">
        <v>2.4285714285714284</v>
      </c>
      <c r="E6" s="8">
        <v>1.8571428571428572</v>
      </c>
      <c r="F6" s="8">
        <v>0</v>
      </c>
      <c r="G6" s="8">
        <v>2.7142857142857144</v>
      </c>
      <c r="H6" s="8">
        <v>0</v>
      </c>
      <c r="I6" s="8">
        <v>2.1428571428571428</v>
      </c>
      <c r="J6" s="8">
        <v>0</v>
      </c>
      <c r="K6" s="8">
        <v>0</v>
      </c>
      <c r="L6" s="8">
        <v>2.4285714285714284</v>
      </c>
      <c r="M6" s="8">
        <v>1.8571428571428572</v>
      </c>
      <c r="N6" s="8">
        <v>0</v>
      </c>
      <c r="O6" s="8">
        <v>2</v>
      </c>
      <c r="P6" s="8">
        <v>1.1428571428571428</v>
      </c>
      <c r="Q6" s="8">
        <v>0</v>
      </c>
      <c r="R6" s="8">
        <v>2</v>
      </c>
      <c r="S6" s="8">
        <v>2.2857142857142856</v>
      </c>
      <c r="T6" s="8">
        <v>0</v>
      </c>
    </row>
    <row r="7" spans="1:20" x14ac:dyDescent="0.25">
      <c r="A7" s="6" t="s">
        <v>133</v>
      </c>
      <c r="B7" s="8">
        <v>1</v>
      </c>
      <c r="C7" s="8">
        <v>2</v>
      </c>
      <c r="D7" s="8">
        <v>2</v>
      </c>
      <c r="E7" s="8">
        <v>2</v>
      </c>
      <c r="F7" s="8">
        <v>0</v>
      </c>
      <c r="G7" s="8">
        <v>2</v>
      </c>
      <c r="H7" s="8">
        <v>0</v>
      </c>
      <c r="I7" s="8">
        <v>2</v>
      </c>
      <c r="J7" s="8">
        <v>0</v>
      </c>
      <c r="K7" s="8">
        <v>0</v>
      </c>
      <c r="L7" s="8">
        <v>2</v>
      </c>
      <c r="M7" s="8">
        <v>2</v>
      </c>
      <c r="N7" s="8">
        <v>0</v>
      </c>
      <c r="O7" s="8">
        <v>2</v>
      </c>
      <c r="P7" s="8">
        <v>1</v>
      </c>
      <c r="Q7" s="8">
        <v>0</v>
      </c>
      <c r="R7" s="8">
        <v>2</v>
      </c>
      <c r="S7" s="8">
        <v>2</v>
      </c>
      <c r="T7" s="8">
        <v>0</v>
      </c>
    </row>
    <row r="8" spans="1:20" x14ac:dyDescent="0.25">
      <c r="A8" s="6" t="s">
        <v>92</v>
      </c>
      <c r="B8" s="8">
        <v>0</v>
      </c>
      <c r="C8" s="8">
        <v>3</v>
      </c>
      <c r="D8" s="8">
        <v>3</v>
      </c>
      <c r="E8" s="8">
        <v>2</v>
      </c>
      <c r="F8" s="8">
        <v>0</v>
      </c>
      <c r="G8" s="8">
        <v>3</v>
      </c>
      <c r="H8" s="8">
        <v>0</v>
      </c>
      <c r="I8" s="8">
        <v>3</v>
      </c>
      <c r="J8" s="8">
        <v>0</v>
      </c>
      <c r="K8" s="8">
        <v>0</v>
      </c>
      <c r="L8" s="8">
        <v>3</v>
      </c>
      <c r="M8" s="8">
        <v>2</v>
      </c>
      <c r="N8" s="8">
        <v>0</v>
      </c>
      <c r="O8" s="8">
        <v>2</v>
      </c>
      <c r="P8" s="8">
        <v>2</v>
      </c>
      <c r="Q8" s="8">
        <v>0</v>
      </c>
      <c r="R8" s="8">
        <v>3</v>
      </c>
      <c r="S8" s="8">
        <v>3</v>
      </c>
      <c r="T8" s="8">
        <v>0</v>
      </c>
    </row>
    <row r="9" spans="1:20" x14ac:dyDescent="0.25">
      <c r="A9" s="6" t="s">
        <v>102</v>
      </c>
      <c r="B9" s="8">
        <v>1</v>
      </c>
      <c r="C9" s="8">
        <v>2</v>
      </c>
      <c r="D9" s="8">
        <v>2</v>
      </c>
      <c r="E9" s="8">
        <v>1</v>
      </c>
      <c r="F9" s="8">
        <v>0</v>
      </c>
      <c r="G9" s="8">
        <v>2</v>
      </c>
      <c r="H9" s="8">
        <v>0</v>
      </c>
      <c r="I9" s="8">
        <v>2</v>
      </c>
      <c r="J9" s="8">
        <v>0</v>
      </c>
      <c r="K9" s="8">
        <v>0</v>
      </c>
      <c r="L9" s="8">
        <v>2</v>
      </c>
      <c r="M9" s="8">
        <v>1</v>
      </c>
      <c r="N9" s="8">
        <v>0</v>
      </c>
      <c r="O9" s="8">
        <v>2</v>
      </c>
      <c r="P9" s="8">
        <v>1</v>
      </c>
      <c r="Q9" s="8">
        <v>0</v>
      </c>
      <c r="R9" s="8">
        <v>1</v>
      </c>
      <c r="S9" s="8">
        <v>2</v>
      </c>
      <c r="T9" s="8">
        <v>0</v>
      </c>
    </row>
    <row r="10" spans="1:20" x14ac:dyDescent="0.25">
      <c r="A10" s="6" t="s">
        <v>80</v>
      </c>
      <c r="B10" s="8">
        <v>0</v>
      </c>
      <c r="C10" s="8">
        <v>3</v>
      </c>
      <c r="D10" s="8">
        <v>2</v>
      </c>
      <c r="E10" s="8">
        <v>2</v>
      </c>
      <c r="F10" s="8">
        <v>0</v>
      </c>
      <c r="G10" s="8">
        <v>3</v>
      </c>
      <c r="H10" s="8">
        <v>0</v>
      </c>
      <c r="I10" s="8">
        <v>2</v>
      </c>
      <c r="J10" s="8">
        <v>0</v>
      </c>
      <c r="K10" s="8">
        <v>0</v>
      </c>
      <c r="L10" s="8">
        <v>3</v>
      </c>
      <c r="M10" s="8">
        <v>2</v>
      </c>
      <c r="N10" s="8">
        <v>0</v>
      </c>
      <c r="O10" s="8">
        <v>2</v>
      </c>
      <c r="P10" s="8">
        <v>1</v>
      </c>
      <c r="Q10" s="8">
        <v>0</v>
      </c>
      <c r="R10" s="8">
        <v>2</v>
      </c>
      <c r="S10" s="8">
        <v>3</v>
      </c>
      <c r="T10" s="8">
        <v>0</v>
      </c>
    </row>
    <row r="11" spans="1:20" x14ac:dyDescent="0.25">
      <c r="A11" s="6" t="s">
        <v>93</v>
      </c>
      <c r="B11" s="8">
        <v>0</v>
      </c>
      <c r="C11" s="8">
        <v>3</v>
      </c>
      <c r="D11" s="8">
        <v>3</v>
      </c>
      <c r="E11" s="8">
        <v>2</v>
      </c>
      <c r="F11" s="8">
        <v>0</v>
      </c>
      <c r="G11" s="8">
        <v>3</v>
      </c>
      <c r="H11" s="8">
        <v>0</v>
      </c>
      <c r="I11" s="8">
        <v>2</v>
      </c>
      <c r="J11" s="8">
        <v>0</v>
      </c>
      <c r="K11" s="8">
        <v>0</v>
      </c>
      <c r="L11" s="8">
        <v>2</v>
      </c>
      <c r="M11" s="8">
        <v>2</v>
      </c>
      <c r="N11" s="8">
        <v>0</v>
      </c>
      <c r="O11" s="8">
        <v>2</v>
      </c>
      <c r="P11" s="8">
        <v>1</v>
      </c>
      <c r="Q11" s="8">
        <v>0</v>
      </c>
      <c r="R11" s="8">
        <v>2</v>
      </c>
      <c r="S11" s="8">
        <v>2</v>
      </c>
      <c r="T11" s="8">
        <v>0</v>
      </c>
    </row>
    <row r="12" spans="1:20" x14ac:dyDescent="0.25">
      <c r="A12" s="6" t="s">
        <v>94</v>
      </c>
      <c r="B12" s="8">
        <v>0</v>
      </c>
      <c r="C12" s="8">
        <v>2</v>
      </c>
      <c r="D12" s="8">
        <v>2</v>
      </c>
      <c r="E12" s="8">
        <v>2</v>
      </c>
      <c r="F12" s="8">
        <v>0</v>
      </c>
      <c r="G12" s="8">
        <v>3</v>
      </c>
      <c r="H12" s="8">
        <v>0</v>
      </c>
      <c r="I12" s="8">
        <v>2</v>
      </c>
      <c r="J12" s="8">
        <v>0</v>
      </c>
      <c r="K12" s="8">
        <v>0</v>
      </c>
      <c r="L12" s="8">
        <v>2</v>
      </c>
      <c r="M12" s="8">
        <v>2</v>
      </c>
      <c r="N12" s="8">
        <v>0</v>
      </c>
      <c r="O12" s="8">
        <v>2</v>
      </c>
      <c r="P12" s="8">
        <v>1</v>
      </c>
      <c r="Q12" s="8">
        <v>0</v>
      </c>
      <c r="R12" s="8">
        <v>2</v>
      </c>
      <c r="S12" s="8">
        <v>2</v>
      </c>
      <c r="T12" s="8">
        <v>0</v>
      </c>
    </row>
    <row r="13" spans="1:20" x14ac:dyDescent="0.25">
      <c r="A13" s="6" t="s">
        <v>97</v>
      </c>
      <c r="B13" s="8">
        <v>0</v>
      </c>
      <c r="C13" s="8">
        <v>3</v>
      </c>
      <c r="D13" s="8">
        <v>3</v>
      </c>
      <c r="E13" s="8">
        <v>2</v>
      </c>
      <c r="F13" s="8">
        <v>0</v>
      </c>
      <c r="G13" s="8">
        <v>3</v>
      </c>
      <c r="H13" s="8">
        <v>0</v>
      </c>
      <c r="I13" s="8">
        <v>2</v>
      </c>
      <c r="J13" s="8">
        <v>0</v>
      </c>
      <c r="K13" s="8">
        <v>0</v>
      </c>
      <c r="L13" s="8">
        <v>3</v>
      </c>
      <c r="M13" s="8">
        <v>2</v>
      </c>
      <c r="N13" s="8">
        <v>0</v>
      </c>
      <c r="O13" s="8">
        <v>2</v>
      </c>
      <c r="P13" s="8">
        <v>1</v>
      </c>
      <c r="Q13" s="8">
        <v>0</v>
      </c>
      <c r="R13" s="8">
        <v>2</v>
      </c>
      <c r="S13" s="8">
        <v>2</v>
      </c>
      <c r="T13" s="8">
        <v>0</v>
      </c>
    </row>
    <row r="14" spans="1:20" x14ac:dyDescent="0.25">
      <c r="A14" s="5" t="s">
        <v>67</v>
      </c>
      <c r="B14" s="8">
        <v>1.8571428571428572</v>
      </c>
      <c r="C14" s="8">
        <v>2.6666666666666665</v>
      </c>
      <c r="D14" s="8">
        <v>2.6666666666666665</v>
      </c>
      <c r="E14" s="8">
        <v>2.1428571428571428</v>
      </c>
      <c r="F14" s="8">
        <v>0</v>
      </c>
      <c r="G14" s="8">
        <v>2.5714285714285716</v>
      </c>
      <c r="H14" s="8">
        <v>0</v>
      </c>
      <c r="I14" s="8">
        <v>2.5714285714285716</v>
      </c>
      <c r="J14" s="8">
        <v>1.7142857142857142</v>
      </c>
      <c r="K14" s="8">
        <v>2.5714285714285716</v>
      </c>
      <c r="L14" s="8">
        <v>2.2000000000000002</v>
      </c>
      <c r="M14" s="8">
        <v>1.7142857142857142</v>
      </c>
      <c r="N14" s="8">
        <v>0</v>
      </c>
      <c r="O14" s="8">
        <v>2.4285714285714284</v>
      </c>
      <c r="P14" s="8">
        <v>1.75</v>
      </c>
      <c r="Q14" s="8">
        <v>1</v>
      </c>
      <c r="R14" s="8">
        <v>1.7142857142857142</v>
      </c>
      <c r="S14" s="8">
        <v>2.5714285714285716</v>
      </c>
      <c r="T14" s="8">
        <v>0</v>
      </c>
    </row>
    <row r="15" spans="1:20" x14ac:dyDescent="0.25">
      <c r="A15" s="6" t="s">
        <v>153</v>
      </c>
      <c r="B15" s="8">
        <v>2</v>
      </c>
      <c r="C15" s="8">
        <v>3</v>
      </c>
      <c r="D15" s="8">
        <v>3</v>
      </c>
      <c r="E15" s="8">
        <v>2</v>
      </c>
      <c r="F15" s="8">
        <v>0</v>
      </c>
      <c r="G15" s="8">
        <v>2</v>
      </c>
      <c r="H15" s="8">
        <v>0</v>
      </c>
      <c r="I15" s="8">
        <v>2</v>
      </c>
      <c r="J15" s="8">
        <v>1</v>
      </c>
      <c r="K15" s="8">
        <v>2</v>
      </c>
      <c r="L15" s="8">
        <v>2</v>
      </c>
      <c r="M15" s="8">
        <v>2</v>
      </c>
      <c r="N15" s="8">
        <v>0</v>
      </c>
      <c r="O15" s="8">
        <v>2</v>
      </c>
      <c r="P15" s="8">
        <v>1</v>
      </c>
      <c r="Q15" s="8">
        <v>0</v>
      </c>
      <c r="R15" s="8">
        <v>2</v>
      </c>
      <c r="S15" s="8">
        <v>3</v>
      </c>
      <c r="T15" s="8">
        <v>0</v>
      </c>
    </row>
    <row r="16" spans="1:20" x14ac:dyDescent="0.25">
      <c r="A16" s="6" t="s">
        <v>101</v>
      </c>
      <c r="B16" s="8">
        <v>2</v>
      </c>
      <c r="C16" s="8">
        <v>3</v>
      </c>
      <c r="D16" s="8">
        <v>3</v>
      </c>
      <c r="E16" s="8">
        <v>3</v>
      </c>
      <c r="F16" s="8">
        <v>0</v>
      </c>
      <c r="G16" s="8">
        <v>3</v>
      </c>
      <c r="H16" s="8">
        <v>0</v>
      </c>
      <c r="I16" s="8">
        <v>3</v>
      </c>
      <c r="J16" s="8">
        <v>2</v>
      </c>
      <c r="K16" s="8">
        <v>3</v>
      </c>
      <c r="L16" s="8">
        <v>2</v>
      </c>
      <c r="M16" s="8">
        <v>2</v>
      </c>
      <c r="N16" s="8">
        <v>0</v>
      </c>
      <c r="O16" s="8">
        <v>3</v>
      </c>
      <c r="P16" s="8">
        <v>2</v>
      </c>
      <c r="Q16" s="8">
        <v>0</v>
      </c>
      <c r="R16" s="8">
        <v>2</v>
      </c>
      <c r="S16" s="8">
        <v>3</v>
      </c>
      <c r="T16" s="8">
        <v>0</v>
      </c>
    </row>
    <row r="17" spans="1:20" x14ac:dyDescent="0.25">
      <c r="A17" s="6" t="s">
        <v>125</v>
      </c>
      <c r="B17" s="8">
        <v>1</v>
      </c>
      <c r="C17" s="8">
        <v>2</v>
      </c>
      <c r="D17" s="8">
        <v>1</v>
      </c>
      <c r="E17" s="8">
        <v>1</v>
      </c>
      <c r="F17" s="8">
        <v>0</v>
      </c>
      <c r="G17" s="8">
        <v>2</v>
      </c>
      <c r="H17" s="8">
        <v>0</v>
      </c>
      <c r="I17" s="8">
        <v>2</v>
      </c>
      <c r="J17" s="8">
        <v>1</v>
      </c>
      <c r="K17" s="8">
        <v>2</v>
      </c>
      <c r="L17" s="8">
        <v>2</v>
      </c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1</v>
      </c>
      <c r="S17" s="8">
        <v>2</v>
      </c>
      <c r="T17" s="8">
        <v>0</v>
      </c>
    </row>
    <row r="18" spans="1:20" x14ac:dyDescent="0.25">
      <c r="A18" s="6" t="s">
        <v>136</v>
      </c>
      <c r="B18" s="8">
        <v>2</v>
      </c>
      <c r="C18" s="8">
        <v>3</v>
      </c>
      <c r="D18" s="8">
        <v>3</v>
      </c>
      <c r="E18" s="8">
        <v>2</v>
      </c>
      <c r="F18" s="8">
        <v>0</v>
      </c>
      <c r="G18" s="8">
        <v>3</v>
      </c>
      <c r="H18" s="8">
        <v>0</v>
      </c>
      <c r="I18" s="8">
        <v>3</v>
      </c>
      <c r="J18" s="8">
        <v>2</v>
      </c>
      <c r="K18" s="8">
        <v>3</v>
      </c>
      <c r="L18" s="8">
        <v>2</v>
      </c>
      <c r="M18" s="8">
        <v>2</v>
      </c>
      <c r="N18" s="8">
        <v>0</v>
      </c>
      <c r="O18" s="8">
        <v>3</v>
      </c>
      <c r="P18" s="8">
        <v>2</v>
      </c>
      <c r="Q18" s="8">
        <v>0</v>
      </c>
      <c r="R18" s="8">
        <v>2</v>
      </c>
      <c r="S18" s="8">
        <v>3</v>
      </c>
      <c r="T18" s="8">
        <v>0</v>
      </c>
    </row>
    <row r="19" spans="1:20" x14ac:dyDescent="0.25">
      <c r="A19" s="6" t="s">
        <v>151</v>
      </c>
      <c r="B19" s="8">
        <v>2</v>
      </c>
      <c r="C19" s="8">
        <v>2</v>
      </c>
      <c r="D19" s="8">
        <v>3</v>
      </c>
      <c r="E19" s="8">
        <v>2</v>
      </c>
      <c r="F19" s="8">
        <v>0</v>
      </c>
      <c r="G19" s="8">
        <v>2</v>
      </c>
      <c r="H19" s="8">
        <v>0</v>
      </c>
      <c r="I19" s="8">
        <v>2</v>
      </c>
      <c r="J19" s="8">
        <v>2</v>
      </c>
      <c r="K19" s="8">
        <v>2</v>
      </c>
      <c r="L19" s="8">
        <v>0</v>
      </c>
      <c r="M19" s="8">
        <v>1</v>
      </c>
      <c r="N19" s="8">
        <v>0</v>
      </c>
      <c r="O19" s="8">
        <v>2</v>
      </c>
      <c r="P19" s="8">
        <v>0</v>
      </c>
      <c r="Q19" s="8">
        <v>1</v>
      </c>
      <c r="R19" s="8">
        <v>1</v>
      </c>
      <c r="S19" s="8">
        <v>2</v>
      </c>
      <c r="T19" s="8">
        <v>0</v>
      </c>
    </row>
    <row r="20" spans="1:20" x14ac:dyDescent="0.25">
      <c r="A20" s="6" t="s">
        <v>78</v>
      </c>
      <c r="B20" s="8">
        <v>2</v>
      </c>
      <c r="C20" s="8">
        <v>0</v>
      </c>
      <c r="D20" s="8">
        <v>3</v>
      </c>
      <c r="E20" s="8">
        <v>3</v>
      </c>
      <c r="F20" s="8">
        <v>0</v>
      </c>
      <c r="G20" s="8">
        <v>3</v>
      </c>
      <c r="H20" s="8">
        <v>0</v>
      </c>
      <c r="I20" s="8">
        <v>3</v>
      </c>
      <c r="J20" s="8">
        <v>2</v>
      </c>
      <c r="K20" s="8">
        <v>3</v>
      </c>
      <c r="L20" s="8">
        <v>0</v>
      </c>
      <c r="M20" s="8">
        <v>2</v>
      </c>
      <c r="N20" s="8">
        <v>0</v>
      </c>
      <c r="O20" s="8">
        <v>3</v>
      </c>
      <c r="P20" s="8">
        <v>2</v>
      </c>
      <c r="Q20" s="8">
        <v>0</v>
      </c>
      <c r="R20" s="8">
        <v>2</v>
      </c>
      <c r="S20" s="8">
        <v>3</v>
      </c>
      <c r="T20" s="8">
        <v>0</v>
      </c>
    </row>
    <row r="21" spans="1:20" x14ac:dyDescent="0.25">
      <c r="A21" s="6" t="s">
        <v>107</v>
      </c>
      <c r="B21" s="8">
        <v>2</v>
      </c>
      <c r="C21" s="8">
        <v>3</v>
      </c>
      <c r="D21" s="8">
        <v>0</v>
      </c>
      <c r="E21" s="8">
        <v>2</v>
      </c>
      <c r="F21" s="8">
        <v>0</v>
      </c>
      <c r="G21" s="8">
        <v>3</v>
      </c>
      <c r="H21" s="8">
        <v>0</v>
      </c>
      <c r="I21" s="8">
        <v>3</v>
      </c>
      <c r="J21" s="8">
        <v>2</v>
      </c>
      <c r="K21" s="8">
        <v>3</v>
      </c>
      <c r="L21" s="8">
        <v>3</v>
      </c>
      <c r="M21" s="8">
        <v>2</v>
      </c>
      <c r="N21" s="8">
        <v>0</v>
      </c>
      <c r="O21" s="8">
        <v>3</v>
      </c>
      <c r="P21" s="8">
        <v>0</v>
      </c>
      <c r="Q21" s="8">
        <v>0</v>
      </c>
      <c r="R21" s="8">
        <v>2</v>
      </c>
      <c r="S21" s="8">
        <v>2</v>
      </c>
      <c r="T21" s="8">
        <v>0</v>
      </c>
    </row>
    <row r="22" spans="1:20" x14ac:dyDescent="0.25">
      <c r="A22" s="5" t="s">
        <v>62</v>
      </c>
      <c r="B22" s="8">
        <v>0</v>
      </c>
      <c r="C22" s="8">
        <v>1.6666666666666667</v>
      </c>
      <c r="D22" s="8">
        <v>1.7777777777777777</v>
      </c>
      <c r="E22" s="8">
        <v>1</v>
      </c>
      <c r="F22" s="8">
        <v>0</v>
      </c>
      <c r="G22" s="8">
        <v>1.8888888888888888</v>
      </c>
      <c r="H22" s="8">
        <v>0</v>
      </c>
      <c r="I22" s="8">
        <v>1.6666666666666667</v>
      </c>
      <c r="J22" s="8">
        <v>0</v>
      </c>
      <c r="K22" s="8">
        <v>0</v>
      </c>
      <c r="L22" s="8">
        <v>1.2857142857142858</v>
      </c>
      <c r="M22" s="8">
        <v>1.2857142857142858</v>
      </c>
      <c r="N22" s="8">
        <v>0</v>
      </c>
      <c r="O22" s="8">
        <v>1</v>
      </c>
      <c r="P22" s="8">
        <v>0</v>
      </c>
      <c r="Q22" s="8">
        <v>0</v>
      </c>
      <c r="R22" s="8">
        <v>1.4285714285714286</v>
      </c>
      <c r="S22" s="8">
        <v>1.75</v>
      </c>
      <c r="T22" s="8">
        <v>0</v>
      </c>
    </row>
    <row r="23" spans="1:20" x14ac:dyDescent="0.25">
      <c r="A23" s="6" t="s">
        <v>104</v>
      </c>
      <c r="B23" s="8">
        <v>0</v>
      </c>
      <c r="C23" s="8">
        <v>2</v>
      </c>
      <c r="D23" s="8">
        <v>2</v>
      </c>
      <c r="E23" s="8">
        <v>1</v>
      </c>
      <c r="F23" s="8">
        <v>0</v>
      </c>
      <c r="G23" s="8">
        <v>2</v>
      </c>
      <c r="H23" s="8">
        <v>0</v>
      </c>
      <c r="I23" s="8">
        <v>2</v>
      </c>
      <c r="J23" s="8">
        <v>0</v>
      </c>
      <c r="K23" s="8">
        <v>0</v>
      </c>
      <c r="L23" s="8">
        <v>1</v>
      </c>
      <c r="M23" s="8">
        <v>1</v>
      </c>
      <c r="N23" s="8">
        <v>0</v>
      </c>
      <c r="O23" s="8">
        <v>1</v>
      </c>
      <c r="P23" s="8">
        <v>0</v>
      </c>
      <c r="Q23" s="8">
        <v>0</v>
      </c>
      <c r="R23" s="8">
        <v>1</v>
      </c>
      <c r="S23" s="8">
        <v>0</v>
      </c>
      <c r="T23" s="8">
        <v>0</v>
      </c>
    </row>
    <row r="24" spans="1:20" x14ac:dyDescent="0.25">
      <c r="A24" s="6" t="s">
        <v>106</v>
      </c>
      <c r="B24" s="8">
        <v>0</v>
      </c>
      <c r="C24" s="8">
        <v>2</v>
      </c>
      <c r="D24" s="8">
        <v>2</v>
      </c>
      <c r="E24" s="8">
        <v>1</v>
      </c>
      <c r="F24" s="8">
        <v>0</v>
      </c>
      <c r="G24" s="8">
        <v>2</v>
      </c>
      <c r="H24" s="8">
        <v>0</v>
      </c>
      <c r="I24" s="8">
        <v>2</v>
      </c>
      <c r="J24" s="8">
        <v>0</v>
      </c>
      <c r="K24" s="8">
        <v>0</v>
      </c>
      <c r="L24" s="8">
        <v>1</v>
      </c>
      <c r="M24" s="8">
        <v>1</v>
      </c>
      <c r="N24" s="8">
        <v>0</v>
      </c>
      <c r="O24" s="8">
        <v>1</v>
      </c>
      <c r="P24" s="8">
        <v>0</v>
      </c>
      <c r="Q24" s="8">
        <v>0</v>
      </c>
      <c r="R24" s="8">
        <v>1</v>
      </c>
      <c r="S24" s="8">
        <v>2</v>
      </c>
      <c r="T24" s="8">
        <v>0</v>
      </c>
    </row>
    <row r="25" spans="1:20" x14ac:dyDescent="0.25">
      <c r="A25" s="6" t="s">
        <v>115</v>
      </c>
      <c r="B25" s="8">
        <v>0</v>
      </c>
      <c r="C25" s="8">
        <v>2</v>
      </c>
      <c r="D25" s="8">
        <v>2</v>
      </c>
      <c r="E25" s="8">
        <v>1</v>
      </c>
      <c r="F25" s="8">
        <v>0</v>
      </c>
      <c r="G25" s="8">
        <v>2</v>
      </c>
      <c r="H25" s="8">
        <v>0</v>
      </c>
      <c r="I25" s="8">
        <v>2</v>
      </c>
      <c r="J25" s="8">
        <v>0</v>
      </c>
      <c r="K25" s="8">
        <v>0</v>
      </c>
      <c r="L25" s="8">
        <v>1</v>
      </c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2</v>
      </c>
      <c r="S25" s="8">
        <v>2</v>
      </c>
      <c r="T25" s="8">
        <v>0</v>
      </c>
    </row>
    <row r="26" spans="1:20" x14ac:dyDescent="0.25">
      <c r="A26" s="6" t="s">
        <v>140</v>
      </c>
      <c r="B26" s="8">
        <v>0</v>
      </c>
      <c r="C26" s="8">
        <v>1</v>
      </c>
      <c r="D26" s="8">
        <v>1</v>
      </c>
      <c r="E26" s="8">
        <v>0</v>
      </c>
      <c r="F26" s="8">
        <v>0</v>
      </c>
      <c r="G26" s="8">
        <v>1</v>
      </c>
      <c r="H26" s="8">
        <v>0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1</v>
      </c>
      <c r="T26" s="8">
        <v>0</v>
      </c>
    </row>
    <row r="27" spans="1:20" x14ac:dyDescent="0.25">
      <c r="A27" s="6" t="s">
        <v>132</v>
      </c>
      <c r="B27" s="8">
        <v>0</v>
      </c>
      <c r="C27" s="8">
        <v>2</v>
      </c>
      <c r="D27" s="8">
        <v>1</v>
      </c>
      <c r="E27" s="8">
        <v>1</v>
      </c>
      <c r="F27" s="8">
        <v>0</v>
      </c>
      <c r="G27" s="8">
        <v>2</v>
      </c>
      <c r="H27" s="8">
        <v>0</v>
      </c>
      <c r="I27" s="8">
        <v>1</v>
      </c>
      <c r="J27" s="8">
        <v>0</v>
      </c>
      <c r="K27" s="8">
        <v>0</v>
      </c>
      <c r="L27" s="8">
        <v>1</v>
      </c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1</v>
      </c>
      <c r="S27" s="8">
        <v>2</v>
      </c>
      <c r="T27" s="8">
        <v>0</v>
      </c>
    </row>
    <row r="28" spans="1:20" x14ac:dyDescent="0.25">
      <c r="A28" s="6" t="s">
        <v>105</v>
      </c>
      <c r="B28" s="8">
        <v>0</v>
      </c>
      <c r="C28" s="8">
        <v>1</v>
      </c>
      <c r="D28" s="8">
        <v>1</v>
      </c>
      <c r="E28" s="8">
        <v>1</v>
      </c>
      <c r="F28" s="8">
        <v>0</v>
      </c>
      <c r="G28" s="8">
        <v>2</v>
      </c>
      <c r="H28" s="8">
        <v>0</v>
      </c>
      <c r="I28" s="8">
        <v>2</v>
      </c>
      <c r="J28" s="8">
        <v>0</v>
      </c>
      <c r="K28" s="8">
        <v>0</v>
      </c>
      <c r="L28" s="8">
        <v>1</v>
      </c>
      <c r="M28" s="8">
        <v>1</v>
      </c>
      <c r="N28" s="8">
        <v>0</v>
      </c>
      <c r="O28" s="8">
        <v>1</v>
      </c>
      <c r="P28" s="8">
        <v>0</v>
      </c>
      <c r="Q28" s="8">
        <v>0</v>
      </c>
      <c r="R28" s="8">
        <v>1</v>
      </c>
      <c r="S28" s="8">
        <v>1</v>
      </c>
      <c r="T28" s="8">
        <v>0</v>
      </c>
    </row>
    <row r="29" spans="1:20" x14ac:dyDescent="0.25">
      <c r="A29" s="6" t="s">
        <v>158</v>
      </c>
      <c r="B29" s="8">
        <v>0</v>
      </c>
      <c r="C29" s="8">
        <v>2</v>
      </c>
      <c r="D29" s="8">
        <v>3</v>
      </c>
      <c r="E29" s="8">
        <v>1</v>
      </c>
      <c r="F29" s="8">
        <v>0</v>
      </c>
      <c r="G29" s="8">
        <v>2</v>
      </c>
      <c r="H29" s="8">
        <v>0</v>
      </c>
      <c r="I29" s="8">
        <v>2</v>
      </c>
      <c r="J29" s="8">
        <v>0</v>
      </c>
      <c r="K29" s="8">
        <v>0</v>
      </c>
      <c r="L29" s="8">
        <v>2</v>
      </c>
      <c r="M29" s="8">
        <v>2</v>
      </c>
      <c r="N29" s="8">
        <v>0</v>
      </c>
      <c r="O29" s="8">
        <v>1</v>
      </c>
      <c r="P29" s="8">
        <v>0</v>
      </c>
      <c r="Q29" s="8">
        <v>0</v>
      </c>
      <c r="R29" s="8">
        <v>2</v>
      </c>
      <c r="S29" s="8">
        <v>2</v>
      </c>
      <c r="T29" s="8">
        <v>0</v>
      </c>
    </row>
    <row r="30" spans="1:20" x14ac:dyDescent="0.25">
      <c r="A30" s="6" t="s">
        <v>154</v>
      </c>
      <c r="B30" s="8">
        <v>0</v>
      </c>
      <c r="C30" s="8">
        <v>1</v>
      </c>
      <c r="D30" s="8">
        <v>1</v>
      </c>
      <c r="E30" s="8">
        <v>0</v>
      </c>
      <c r="F30" s="8">
        <v>0</v>
      </c>
      <c r="G30" s="8">
        <v>1</v>
      </c>
      <c r="H30" s="8">
        <v>0</v>
      </c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1</v>
      </c>
      <c r="T30" s="8">
        <v>0</v>
      </c>
    </row>
    <row r="31" spans="1:20" x14ac:dyDescent="0.25">
      <c r="A31" s="6" t="s">
        <v>63</v>
      </c>
      <c r="B31" s="8">
        <v>0</v>
      </c>
      <c r="C31" s="8">
        <v>2</v>
      </c>
      <c r="D31" s="8">
        <v>3</v>
      </c>
      <c r="E31" s="8">
        <v>1</v>
      </c>
      <c r="F31" s="8">
        <v>0</v>
      </c>
      <c r="G31" s="8">
        <v>3</v>
      </c>
      <c r="H31" s="8">
        <v>0</v>
      </c>
      <c r="I31" s="8">
        <v>2</v>
      </c>
      <c r="J31" s="8">
        <v>0</v>
      </c>
      <c r="K31" s="8">
        <v>0</v>
      </c>
      <c r="L31" s="8">
        <v>2</v>
      </c>
      <c r="M31" s="8">
        <v>2</v>
      </c>
      <c r="N31" s="8">
        <v>0</v>
      </c>
      <c r="O31" s="8">
        <v>1</v>
      </c>
      <c r="P31" s="8">
        <v>0</v>
      </c>
      <c r="Q31" s="8">
        <v>0</v>
      </c>
      <c r="R31" s="8">
        <v>2</v>
      </c>
      <c r="S31" s="8">
        <v>3</v>
      </c>
      <c r="T31" s="8">
        <v>0</v>
      </c>
    </row>
    <row r="32" spans="1:20" x14ac:dyDescent="0.25">
      <c r="A32" s="5" t="s">
        <v>116</v>
      </c>
      <c r="B32" s="8">
        <v>1.5</v>
      </c>
      <c r="C32" s="8">
        <v>2</v>
      </c>
      <c r="D32" s="8">
        <v>1.6666666666666667</v>
      </c>
      <c r="E32" s="8">
        <v>1</v>
      </c>
      <c r="F32" s="8">
        <v>1</v>
      </c>
      <c r="G32" s="8">
        <v>2.3333333333333335</v>
      </c>
      <c r="H32" s="8">
        <v>1</v>
      </c>
      <c r="I32" s="8">
        <v>1</v>
      </c>
      <c r="J32" s="8">
        <v>1</v>
      </c>
      <c r="K32" s="8">
        <v>1</v>
      </c>
      <c r="L32" s="8">
        <v>1.6666666666666667</v>
      </c>
      <c r="M32" s="8">
        <v>1.5</v>
      </c>
      <c r="N32" s="8">
        <v>0</v>
      </c>
      <c r="O32" s="8">
        <v>1.3333333333333333</v>
      </c>
      <c r="P32" s="8">
        <v>1</v>
      </c>
      <c r="Q32" s="8">
        <v>2</v>
      </c>
      <c r="R32" s="8">
        <v>1</v>
      </c>
      <c r="S32" s="8">
        <v>1</v>
      </c>
      <c r="T32" s="8">
        <v>0</v>
      </c>
    </row>
    <row r="33" spans="1:20" x14ac:dyDescent="0.25">
      <c r="A33" s="6" t="s">
        <v>117</v>
      </c>
      <c r="B33" s="8">
        <v>1</v>
      </c>
      <c r="C33" s="8">
        <v>2</v>
      </c>
      <c r="D33" s="8">
        <v>2</v>
      </c>
      <c r="E33" s="8">
        <v>1</v>
      </c>
      <c r="F33" s="8">
        <v>1</v>
      </c>
      <c r="G33" s="8">
        <v>2</v>
      </c>
      <c r="H33" s="8">
        <v>1</v>
      </c>
      <c r="I33" s="8">
        <v>0</v>
      </c>
      <c r="J33" s="8">
        <v>1</v>
      </c>
      <c r="K33" s="8">
        <v>1</v>
      </c>
      <c r="L33" s="8">
        <v>1</v>
      </c>
      <c r="M33" s="8">
        <v>1</v>
      </c>
      <c r="N33" s="8">
        <v>0</v>
      </c>
      <c r="O33" s="8">
        <v>1</v>
      </c>
      <c r="P33" s="8">
        <v>1</v>
      </c>
      <c r="Q33" s="8">
        <v>2</v>
      </c>
      <c r="R33" s="8">
        <v>0</v>
      </c>
      <c r="S33" s="8">
        <v>1</v>
      </c>
      <c r="T33" s="8">
        <v>0</v>
      </c>
    </row>
    <row r="34" spans="1:20" x14ac:dyDescent="0.25">
      <c r="A34" s="6" t="s">
        <v>156</v>
      </c>
      <c r="B34" s="8">
        <v>0</v>
      </c>
      <c r="C34" s="8">
        <v>2</v>
      </c>
      <c r="D34" s="8">
        <v>1</v>
      </c>
      <c r="E34" s="8">
        <v>1</v>
      </c>
      <c r="F34" s="8">
        <v>0</v>
      </c>
      <c r="G34" s="8">
        <v>2</v>
      </c>
      <c r="H34" s="8">
        <v>0</v>
      </c>
      <c r="I34" s="8">
        <v>1</v>
      </c>
      <c r="J34" s="8">
        <v>0</v>
      </c>
      <c r="K34" s="8">
        <v>1</v>
      </c>
      <c r="L34" s="8">
        <v>3</v>
      </c>
      <c r="M34" s="8">
        <v>2</v>
      </c>
      <c r="N34" s="8">
        <v>0</v>
      </c>
      <c r="O34" s="8">
        <v>1</v>
      </c>
      <c r="P34" s="8">
        <v>1</v>
      </c>
      <c r="Q34" s="8">
        <v>0</v>
      </c>
      <c r="R34" s="8">
        <v>0</v>
      </c>
      <c r="S34" s="8">
        <v>0</v>
      </c>
      <c r="T34" s="8">
        <v>0</v>
      </c>
    </row>
    <row r="35" spans="1:20" x14ac:dyDescent="0.25">
      <c r="A35" s="6" t="s">
        <v>128</v>
      </c>
      <c r="B35" s="8">
        <v>2</v>
      </c>
      <c r="C35" s="8">
        <v>2</v>
      </c>
      <c r="D35" s="8">
        <v>2</v>
      </c>
      <c r="E35" s="8">
        <v>1</v>
      </c>
      <c r="F35" s="8">
        <v>1</v>
      </c>
      <c r="G35" s="8">
        <v>3</v>
      </c>
      <c r="H35" s="8">
        <v>0</v>
      </c>
      <c r="I35" s="8">
        <v>1</v>
      </c>
      <c r="J35" s="8">
        <v>1</v>
      </c>
      <c r="K35" s="8">
        <v>0</v>
      </c>
      <c r="L35" s="8">
        <v>1</v>
      </c>
      <c r="M35" s="8">
        <v>0</v>
      </c>
      <c r="N35" s="8">
        <v>0</v>
      </c>
      <c r="O35" s="8">
        <v>2</v>
      </c>
      <c r="P35" s="8">
        <v>0</v>
      </c>
      <c r="Q35" s="8">
        <v>0</v>
      </c>
      <c r="R35" s="8">
        <v>1</v>
      </c>
      <c r="S35" s="8">
        <v>1</v>
      </c>
      <c r="T35" s="8">
        <v>0</v>
      </c>
    </row>
    <row r="36" spans="1:20" x14ac:dyDescent="0.25">
      <c r="A36" s="5" t="s">
        <v>72</v>
      </c>
      <c r="B36" s="8">
        <v>2</v>
      </c>
      <c r="C36" s="8">
        <v>2.5</v>
      </c>
      <c r="D36" s="8">
        <v>2.3333333333333335</v>
      </c>
      <c r="E36" s="8">
        <v>2.2000000000000002</v>
      </c>
      <c r="F36" s="8">
        <v>0</v>
      </c>
      <c r="G36" s="8">
        <v>2.5</v>
      </c>
      <c r="H36" s="8">
        <v>0</v>
      </c>
      <c r="I36" s="8">
        <v>1.8333333333333333</v>
      </c>
      <c r="J36" s="8">
        <v>1.8</v>
      </c>
      <c r="K36" s="8">
        <v>1.8333333333333333</v>
      </c>
      <c r="L36" s="8">
        <v>2.6666666666666665</v>
      </c>
      <c r="M36" s="8">
        <v>2</v>
      </c>
      <c r="N36" s="8">
        <v>0</v>
      </c>
      <c r="O36" s="8">
        <v>2.3333333333333335</v>
      </c>
      <c r="P36" s="8">
        <v>2</v>
      </c>
      <c r="Q36" s="8">
        <v>0</v>
      </c>
      <c r="R36" s="8">
        <v>2.1666666666666665</v>
      </c>
      <c r="S36" s="8">
        <v>2.4</v>
      </c>
      <c r="T36" s="8">
        <v>0</v>
      </c>
    </row>
    <row r="37" spans="1:20" x14ac:dyDescent="0.25">
      <c r="A37" s="6" t="s">
        <v>85</v>
      </c>
      <c r="B37" s="8">
        <v>3</v>
      </c>
      <c r="C37" s="8">
        <v>3</v>
      </c>
      <c r="D37" s="8">
        <v>3</v>
      </c>
      <c r="E37" s="8">
        <v>3</v>
      </c>
      <c r="F37" s="8">
        <v>0</v>
      </c>
      <c r="G37" s="8">
        <v>3</v>
      </c>
      <c r="H37" s="8">
        <v>0</v>
      </c>
      <c r="I37" s="8">
        <v>3</v>
      </c>
      <c r="J37" s="8">
        <v>2</v>
      </c>
      <c r="K37" s="8">
        <v>3</v>
      </c>
      <c r="L37" s="8">
        <v>3</v>
      </c>
      <c r="M37" s="8">
        <v>2</v>
      </c>
      <c r="N37" s="8">
        <v>0</v>
      </c>
      <c r="O37" s="8">
        <v>3</v>
      </c>
      <c r="P37" s="8">
        <v>2</v>
      </c>
      <c r="Q37" s="8">
        <v>0</v>
      </c>
      <c r="R37" s="8">
        <v>3</v>
      </c>
      <c r="S37" s="8">
        <v>0</v>
      </c>
      <c r="T37" s="8">
        <v>0</v>
      </c>
    </row>
    <row r="38" spans="1:20" x14ac:dyDescent="0.25">
      <c r="A38" s="6" t="s">
        <v>137</v>
      </c>
      <c r="B38" s="8">
        <v>2</v>
      </c>
      <c r="C38" s="8">
        <v>2</v>
      </c>
      <c r="D38" s="8">
        <v>2</v>
      </c>
      <c r="E38" s="8">
        <v>2</v>
      </c>
      <c r="F38" s="8">
        <v>0</v>
      </c>
      <c r="G38" s="8">
        <v>2</v>
      </c>
      <c r="H38" s="8">
        <v>0</v>
      </c>
      <c r="I38" s="8">
        <v>2</v>
      </c>
      <c r="J38" s="8">
        <v>1</v>
      </c>
      <c r="K38" s="8">
        <v>1</v>
      </c>
      <c r="L38" s="8">
        <v>3</v>
      </c>
      <c r="M38" s="8">
        <v>2</v>
      </c>
      <c r="N38" s="8">
        <v>0</v>
      </c>
      <c r="O38" s="8">
        <v>2</v>
      </c>
      <c r="P38" s="8">
        <v>0</v>
      </c>
      <c r="Q38" s="8">
        <v>0</v>
      </c>
      <c r="R38" s="8">
        <v>2</v>
      </c>
      <c r="S38" s="8">
        <v>2</v>
      </c>
      <c r="T38" s="8">
        <v>0</v>
      </c>
    </row>
    <row r="39" spans="1:20" x14ac:dyDescent="0.25">
      <c r="A39" s="6" t="s">
        <v>73</v>
      </c>
      <c r="B39" s="8">
        <v>2</v>
      </c>
      <c r="C39" s="8">
        <v>3</v>
      </c>
      <c r="D39" s="8">
        <v>2</v>
      </c>
      <c r="E39" s="8">
        <v>2</v>
      </c>
      <c r="F39" s="8">
        <v>0</v>
      </c>
      <c r="G39" s="8">
        <v>3</v>
      </c>
      <c r="H39" s="8">
        <v>0</v>
      </c>
      <c r="I39" s="8">
        <v>2</v>
      </c>
      <c r="J39" s="8">
        <v>2</v>
      </c>
      <c r="K39" s="8">
        <v>2</v>
      </c>
      <c r="L39" s="8">
        <v>3</v>
      </c>
      <c r="M39" s="8">
        <v>2</v>
      </c>
      <c r="N39" s="8">
        <v>0</v>
      </c>
      <c r="O39" s="8">
        <v>2</v>
      </c>
      <c r="P39" s="8">
        <v>0</v>
      </c>
      <c r="Q39" s="8">
        <v>0</v>
      </c>
      <c r="R39" s="8">
        <v>2</v>
      </c>
      <c r="S39" s="8">
        <v>3</v>
      </c>
      <c r="T39" s="8">
        <v>0</v>
      </c>
    </row>
    <row r="40" spans="1:20" x14ac:dyDescent="0.25">
      <c r="A40" s="6" t="s">
        <v>84</v>
      </c>
      <c r="B40" s="8">
        <v>2</v>
      </c>
      <c r="C40" s="8">
        <v>3</v>
      </c>
      <c r="D40" s="8">
        <v>2</v>
      </c>
      <c r="E40" s="8">
        <v>0</v>
      </c>
      <c r="F40" s="8">
        <v>0</v>
      </c>
      <c r="G40" s="8">
        <v>3</v>
      </c>
      <c r="H40" s="8">
        <v>0</v>
      </c>
      <c r="I40" s="8">
        <v>1</v>
      </c>
      <c r="J40" s="8">
        <v>2</v>
      </c>
      <c r="K40" s="8">
        <v>1</v>
      </c>
      <c r="L40" s="8">
        <v>2</v>
      </c>
      <c r="M40" s="8">
        <v>2</v>
      </c>
      <c r="N40" s="8">
        <v>0</v>
      </c>
      <c r="O40" s="8">
        <v>2</v>
      </c>
      <c r="P40" s="8">
        <v>0</v>
      </c>
      <c r="Q40" s="8">
        <v>0</v>
      </c>
      <c r="R40" s="8">
        <v>2</v>
      </c>
      <c r="S40" s="8">
        <v>2</v>
      </c>
      <c r="T40" s="8">
        <v>0</v>
      </c>
    </row>
    <row r="41" spans="1:20" x14ac:dyDescent="0.25">
      <c r="A41" s="6" t="s">
        <v>122</v>
      </c>
      <c r="B41" s="8">
        <v>2</v>
      </c>
      <c r="C41" s="8">
        <v>2</v>
      </c>
      <c r="D41" s="8">
        <v>2</v>
      </c>
      <c r="E41" s="8">
        <v>2</v>
      </c>
      <c r="F41" s="8">
        <v>0</v>
      </c>
      <c r="G41" s="8">
        <v>2</v>
      </c>
      <c r="H41" s="8">
        <v>0</v>
      </c>
      <c r="I41" s="8">
        <v>2</v>
      </c>
      <c r="J41" s="8">
        <v>2</v>
      </c>
      <c r="K41" s="8">
        <v>3</v>
      </c>
      <c r="L41" s="8">
        <v>2</v>
      </c>
      <c r="M41" s="8">
        <v>2</v>
      </c>
      <c r="N41" s="8">
        <v>0</v>
      </c>
      <c r="O41" s="8">
        <v>3</v>
      </c>
      <c r="P41" s="8">
        <v>0</v>
      </c>
      <c r="Q41" s="8">
        <v>0</v>
      </c>
      <c r="R41" s="8">
        <v>2</v>
      </c>
      <c r="S41" s="8">
        <v>3</v>
      </c>
      <c r="T41" s="8">
        <v>0</v>
      </c>
    </row>
    <row r="42" spans="1:20" x14ac:dyDescent="0.25">
      <c r="A42" s="6" t="s">
        <v>121</v>
      </c>
      <c r="B42" s="8">
        <v>1</v>
      </c>
      <c r="C42" s="8">
        <v>2</v>
      </c>
      <c r="D42" s="8">
        <v>3</v>
      </c>
      <c r="E42" s="8">
        <v>2</v>
      </c>
      <c r="F42" s="8">
        <v>0</v>
      </c>
      <c r="G42" s="8">
        <v>2</v>
      </c>
      <c r="H42" s="8">
        <v>0</v>
      </c>
      <c r="I42" s="8">
        <v>1</v>
      </c>
      <c r="J42" s="8">
        <v>0</v>
      </c>
      <c r="K42" s="8">
        <v>1</v>
      </c>
      <c r="L42" s="8">
        <v>3</v>
      </c>
      <c r="M42" s="8">
        <v>2</v>
      </c>
      <c r="N42" s="8">
        <v>0</v>
      </c>
      <c r="O42" s="8">
        <v>2</v>
      </c>
      <c r="P42" s="8">
        <v>0</v>
      </c>
      <c r="Q42" s="8">
        <v>0</v>
      </c>
      <c r="R42" s="8">
        <v>2</v>
      </c>
      <c r="S42" s="8">
        <v>2</v>
      </c>
      <c r="T42" s="8">
        <v>0</v>
      </c>
    </row>
    <row r="43" spans="1:20" x14ac:dyDescent="0.25">
      <c r="A43" s="5" t="s">
        <v>70</v>
      </c>
      <c r="B43" s="8">
        <v>2.6666666666666665</v>
      </c>
      <c r="C43" s="8">
        <v>3</v>
      </c>
      <c r="D43" s="8">
        <v>2.6666666666666665</v>
      </c>
      <c r="E43" s="8">
        <v>2.6666666666666665</v>
      </c>
      <c r="F43" s="8">
        <v>0</v>
      </c>
      <c r="G43" s="8">
        <v>2.6666666666666665</v>
      </c>
      <c r="H43" s="8">
        <v>0</v>
      </c>
      <c r="I43" s="8">
        <v>2.3333333333333335</v>
      </c>
      <c r="J43" s="8">
        <v>1.5</v>
      </c>
      <c r="K43" s="8">
        <v>3</v>
      </c>
      <c r="L43" s="8">
        <v>2.6666666666666665</v>
      </c>
      <c r="M43" s="8">
        <v>2</v>
      </c>
      <c r="N43" s="8">
        <v>0</v>
      </c>
      <c r="O43" s="8">
        <v>0</v>
      </c>
      <c r="P43" s="8">
        <v>0</v>
      </c>
      <c r="Q43" s="8">
        <v>0</v>
      </c>
      <c r="R43" s="8">
        <v>1</v>
      </c>
      <c r="S43" s="8">
        <v>2.6666666666666665</v>
      </c>
      <c r="T43" s="8">
        <v>0</v>
      </c>
    </row>
    <row r="44" spans="1:20" x14ac:dyDescent="0.25">
      <c r="A44" s="6" t="s">
        <v>127</v>
      </c>
      <c r="B44" s="8">
        <v>3</v>
      </c>
      <c r="C44" s="8">
        <v>3</v>
      </c>
      <c r="D44" s="8">
        <v>3</v>
      </c>
      <c r="E44" s="8">
        <v>3</v>
      </c>
      <c r="F44" s="8">
        <v>0</v>
      </c>
      <c r="G44" s="8">
        <v>3</v>
      </c>
      <c r="H44" s="8">
        <v>0</v>
      </c>
      <c r="I44" s="8">
        <v>3</v>
      </c>
      <c r="J44" s="8">
        <v>0</v>
      </c>
      <c r="K44" s="8">
        <v>3</v>
      </c>
      <c r="L44" s="8">
        <v>3</v>
      </c>
      <c r="M44" s="8">
        <v>2</v>
      </c>
      <c r="N44" s="8">
        <v>0</v>
      </c>
      <c r="O44" s="8">
        <v>0</v>
      </c>
      <c r="P44" s="8">
        <v>0</v>
      </c>
      <c r="Q44" s="8">
        <v>0</v>
      </c>
      <c r="R44" s="8">
        <v>1</v>
      </c>
      <c r="S44" s="8">
        <v>3</v>
      </c>
      <c r="T44" s="8">
        <v>0</v>
      </c>
    </row>
    <row r="45" spans="1:20" x14ac:dyDescent="0.25">
      <c r="A45" s="6" t="s">
        <v>141</v>
      </c>
      <c r="B45" s="8">
        <v>2</v>
      </c>
      <c r="C45" s="8">
        <v>3</v>
      </c>
      <c r="D45" s="8">
        <v>2</v>
      </c>
      <c r="E45" s="8">
        <v>2</v>
      </c>
      <c r="F45" s="8">
        <v>0</v>
      </c>
      <c r="G45" s="8">
        <v>2</v>
      </c>
      <c r="H45" s="8">
        <v>0</v>
      </c>
      <c r="I45" s="8">
        <v>2</v>
      </c>
      <c r="J45" s="8">
        <v>2</v>
      </c>
      <c r="K45" s="8">
        <v>3</v>
      </c>
      <c r="L45" s="8">
        <v>2</v>
      </c>
      <c r="M45" s="8">
        <v>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2</v>
      </c>
      <c r="T45" s="8">
        <v>0</v>
      </c>
    </row>
    <row r="46" spans="1:20" x14ac:dyDescent="0.25">
      <c r="A46" s="6" t="s">
        <v>71</v>
      </c>
      <c r="B46" s="8">
        <v>3</v>
      </c>
      <c r="C46" s="8">
        <v>3</v>
      </c>
      <c r="D46" s="8">
        <v>3</v>
      </c>
      <c r="E46" s="8">
        <v>3</v>
      </c>
      <c r="F46" s="8">
        <v>0</v>
      </c>
      <c r="G46" s="8">
        <v>3</v>
      </c>
      <c r="H46" s="8">
        <v>0</v>
      </c>
      <c r="I46" s="8">
        <v>2</v>
      </c>
      <c r="J46" s="8">
        <v>1</v>
      </c>
      <c r="K46" s="8">
        <v>3</v>
      </c>
      <c r="L46" s="8">
        <v>3</v>
      </c>
      <c r="M46" s="8">
        <v>2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3</v>
      </c>
      <c r="T46" s="8">
        <v>0</v>
      </c>
    </row>
    <row r="47" spans="1:20" x14ac:dyDescent="0.25">
      <c r="A47" s="5" t="s">
        <v>90</v>
      </c>
      <c r="B47" s="8">
        <v>1.6666666666666667</v>
      </c>
      <c r="C47" s="8">
        <v>2.3333333333333335</v>
      </c>
      <c r="D47" s="8">
        <v>2.3333333333333335</v>
      </c>
      <c r="E47" s="8">
        <v>2</v>
      </c>
      <c r="F47" s="8">
        <v>2</v>
      </c>
      <c r="G47" s="8">
        <v>2.3333333333333335</v>
      </c>
      <c r="H47" s="8">
        <v>2</v>
      </c>
      <c r="I47" s="8">
        <v>1.6666666666666667</v>
      </c>
      <c r="J47" s="8">
        <v>1.3333333333333333</v>
      </c>
      <c r="K47" s="8">
        <v>2</v>
      </c>
      <c r="L47" s="8">
        <v>1.6666666666666667</v>
      </c>
      <c r="M47" s="8">
        <v>1.5</v>
      </c>
      <c r="N47" s="8">
        <v>0</v>
      </c>
      <c r="O47" s="8">
        <v>2.3333333333333335</v>
      </c>
      <c r="P47" s="8">
        <v>2</v>
      </c>
      <c r="Q47" s="8">
        <v>1.5</v>
      </c>
      <c r="R47" s="8">
        <v>1</v>
      </c>
      <c r="S47" s="8">
        <v>2</v>
      </c>
      <c r="T47" s="8">
        <v>1.5</v>
      </c>
    </row>
    <row r="48" spans="1:20" x14ac:dyDescent="0.25">
      <c r="A48" s="6" t="s">
        <v>155</v>
      </c>
      <c r="B48" s="8">
        <v>1</v>
      </c>
      <c r="C48" s="8">
        <v>2</v>
      </c>
      <c r="D48" s="8">
        <v>2</v>
      </c>
      <c r="E48" s="8">
        <v>0</v>
      </c>
      <c r="F48" s="8">
        <v>0</v>
      </c>
      <c r="G48" s="8">
        <v>2</v>
      </c>
      <c r="H48" s="8">
        <v>0</v>
      </c>
      <c r="I48" s="8">
        <v>1</v>
      </c>
      <c r="J48" s="8">
        <v>1</v>
      </c>
      <c r="K48" s="8">
        <v>1</v>
      </c>
      <c r="L48" s="8">
        <v>1</v>
      </c>
      <c r="M48" s="8">
        <v>0</v>
      </c>
      <c r="N48" s="8">
        <v>0</v>
      </c>
      <c r="O48" s="8">
        <v>1</v>
      </c>
      <c r="P48" s="8">
        <v>0</v>
      </c>
      <c r="Q48" s="8">
        <v>0</v>
      </c>
      <c r="R48" s="8">
        <v>1</v>
      </c>
      <c r="S48" s="8">
        <v>1</v>
      </c>
      <c r="T48" s="8">
        <v>0</v>
      </c>
    </row>
    <row r="49" spans="1:20" x14ac:dyDescent="0.25">
      <c r="A49" s="6" t="s">
        <v>119</v>
      </c>
      <c r="B49" s="8">
        <v>2</v>
      </c>
      <c r="C49" s="8">
        <v>2</v>
      </c>
      <c r="D49" s="8">
        <v>2</v>
      </c>
      <c r="E49" s="8">
        <v>2</v>
      </c>
      <c r="F49" s="8">
        <v>0</v>
      </c>
      <c r="G49" s="8">
        <v>2</v>
      </c>
      <c r="H49" s="8">
        <v>0</v>
      </c>
      <c r="I49" s="8">
        <v>2</v>
      </c>
      <c r="J49" s="8">
        <v>1</v>
      </c>
      <c r="K49" s="8">
        <v>3</v>
      </c>
      <c r="L49" s="8">
        <v>1</v>
      </c>
      <c r="M49" s="8">
        <v>2</v>
      </c>
      <c r="N49" s="8">
        <v>0</v>
      </c>
      <c r="O49" s="8">
        <v>3</v>
      </c>
      <c r="P49" s="8">
        <v>0</v>
      </c>
      <c r="Q49" s="8">
        <v>1</v>
      </c>
      <c r="R49" s="8">
        <v>1</v>
      </c>
      <c r="S49" s="8">
        <v>2</v>
      </c>
      <c r="T49" s="8">
        <v>1</v>
      </c>
    </row>
    <row r="50" spans="1:20" x14ac:dyDescent="0.25">
      <c r="A50" s="6" t="s">
        <v>91</v>
      </c>
      <c r="B50" s="8">
        <v>2</v>
      </c>
      <c r="C50" s="8">
        <v>3</v>
      </c>
      <c r="D50" s="8">
        <v>3</v>
      </c>
      <c r="E50" s="8">
        <v>2</v>
      </c>
      <c r="F50" s="8">
        <v>2</v>
      </c>
      <c r="G50" s="8">
        <v>3</v>
      </c>
      <c r="H50" s="8">
        <v>2</v>
      </c>
      <c r="I50" s="8">
        <v>2</v>
      </c>
      <c r="J50" s="8">
        <v>2</v>
      </c>
      <c r="K50" s="8">
        <v>2</v>
      </c>
      <c r="L50" s="8">
        <v>3</v>
      </c>
      <c r="M50" s="8">
        <v>1</v>
      </c>
      <c r="N50" s="8">
        <v>0</v>
      </c>
      <c r="O50" s="8">
        <v>3</v>
      </c>
      <c r="P50" s="8">
        <v>2</v>
      </c>
      <c r="Q50" s="8">
        <v>2</v>
      </c>
      <c r="R50" s="8">
        <v>1</v>
      </c>
      <c r="S50" s="8">
        <v>3</v>
      </c>
      <c r="T50" s="8">
        <v>2</v>
      </c>
    </row>
    <row r="51" spans="1:20" x14ac:dyDescent="0.25">
      <c r="A51" s="5" t="s">
        <v>68</v>
      </c>
      <c r="B51" s="8">
        <v>2.25</v>
      </c>
      <c r="C51" s="8">
        <v>2.5</v>
      </c>
      <c r="D51" s="8">
        <v>2.8888888888888888</v>
      </c>
      <c r="E51" s="8">
        <v>2.1111111111111112</v>
      </c>
      <c r="F51" s="8">
        <v>2</v>
      </c>
      <c r="G51" s="8">
        <v>2.5</v>
      </c>
      <c r="H51" s="8">
        <v>3</v>
      </c>
      <c r="I51" s="8">
        <v>2.4444444444444446</v>
      </c>
      <c r="J51" s="8">
        <v>2.5</v>
      </c>
      <c r="K51" s="8">
        <v>2.6666666666666665</v>
      </c>
      <c r="L51" s="8">
        <v>2.7777777777777777</v>
      </c>
      <c r="M51" s="8">
        <v>2</v>
      </c>
      <c r="N51" s="8">
        <v>3</v>
      </c>
      <c r="O51" s="8">
        <v>2.4444444444444446</v>
      </c>
      <c r="P51" s="8">
        <v>1.8571428571428572</v>
      </c>
      <c r="Q51" s="8">
        <v>0</v>
      </c>
      <c r="R51" s="8">
        <v>2</v>
      </c>
      <c r="S51" s="8">
        <v>2.3333333333333335</v>
      </c>
      <c r="T51" s="8">
        <v>3</v>
      </c>
    </row>
    <row r="52" spans="1:20" x14ac:dyDescent="0.25">
      <c r="A52" s="6" t="s">
        <v>124</v>
      </c>
      <c r="B52" s="8">
        <v>0</v>
      </c>
      <c r="C52" s="8">
        <v>2</v>
      </c>
      <c r="D52" s="8">
        <v>3</v>
      </c>
      <c r="E52" s="8">
        <v>2</v>
      </c>
      <c r="F52" s="8">
        <v>0</v>
      </c>
      <c r="G52" s="8">
        <v>2</v>
      </c>
      <c r="H52" s="8">
        <v>0</v>
      </c>
      <c r="I52" s="8">
        <v>2</v>
      </c>
      <c r="J52" s="8">
        <v>0</v>
      </c>
      <c r="K52" s="8">
        <v>0</v>
      </c>
      <c r="L52" s="8">
        <v>2</v>
      </c>
      <c r="M52" s="8">
        <v>2</v>
      </c>
      <c r="N52" s="8">
        <v>0</v>
      </c>
      <c r="O52" s="8">
        <v>2</v>
      </c>
      <c r="P52" s="8">
        <v>1</v>
      </c>
      <c r="Q52" s="8">
        <v>0</v>
      </c>
      <c r="R52" s="8">
        <v>2</v>
      </c>
      <c r="S52" s="8">
        <v>2</v>
      </c>
      <c r="T52" s="8">
        <v>0</v>
      </c>
    </row>
    <row r="53" spans="1:20" x14ac:dyDescent="0.25">
      <c r="A53" s="6" t="s">
        <v>134</v>
      </c>
      <c r="B53" s="8">
        <v>2</v>
      </c>
      <c r="C53" s="8">
        <v>3</v>
      </c>
      <c r="D53" s="8">
        <v>3</v>
      </c>
      <c r="E53" s="8">
        <v>2</v>
      </c>
      <c r="F53" s="8">
        <v>0</v>
      </c>
      <c r="G53" s="8">
        <v>3</v>
      </c>
      <c r="H53" s="8">
        <v>0</v>
      </c>
      <c r="I53" s="8">
        <v>3</v>
      </c>
      <c r="J53" s="8">
        <v>2</v>
      </c>
      <c r="K53" s="8">
        <v>3</v>
      </c>
      <c r="L53" s="8">
        <v>3</v>
      </c>
      <c r="M53" s="8">
        <v>2</v>
      </c>
      <c r="N53" s="8">
        <v>0</v>
      </c>
      <c r="O53" s="8">
        <v>3</v>
      </c>
      <c r="P53" s="8">
        <v>2</v>
      </c>
      <c r="Q53" s="8">
        <v>0</v>
      </c>
      <c r="R53" s="8">
        <v>2</v>
      </c>
      <c r="S53" s="8">
        <v>3</v>
      </c>
      <c r="T53" s="8">
        <v>0</v>
      </c>
    </row>
    <row r="54" spans="1:20" x14ac:dyDescent="0.25">
      <c r="A54" s="6" t="s">
        <v>147</v>
      </c>
      <c r="B54" s="8">
        <v>3</v>
      </c>
      <c r="C54" s="8">
        <v>0</v>
      </c>
      <c r="D54" s="8">
        <v>3</v>
      </c>
      <c r="E54" s="8">
        <v>3</v>
      </c>
      <c r="F54" s="8">
        <v>2</v>
      </c>
      <c r="G54" s="8">
        <v>0</v>
      </c>
      <c r="H54" s="8">
        <v>3</v>
      </c>
      <c r="I54" s="8">
        <v>3</v>
      </c>
      <c r="J54" s="8">
        <v>3</v>
      </c>
      <c r="K54" s="8">
        <v>0</v>
      </c>
      <c r="L54" s="8">
        <v>3</v>
      </c>
      <c r="M54" s="8">
        <v>2</v>
      </c>
      <c r="N54" s="8">
        <v>3</v>
      </c>
      <c r="O54" s="8">
        <v>3</v>
      </c>
      <c r="P54" s="8">
        <v>3</v>
      </c>
      <c r="Q54" s="8">
        <v>0</v>
      </c>
      <c r="R54" s="8">
        <v>2</v>
      </c>
      <c r="S54" s="8">
        <v>3</v>
      </c>
      <c r="T54" s="8">
        <v>3</v>
      </c>
    </row>
    <row r="55" spans="1:20" x14ac:dyDescent="0.25">
      <c r="A55" s="6" t="s">
        <v>135</v>
      </c>
      <c r="B55" s="8">
        <v>0</v>
      </c>
      <c r="C55" s="8">
        <v>2</v>
      </c>
      <c r="D55" s="8">
        <v>3</v>
      </c>
      <c r="E55" s="8">
        <v>2</v>
      </c>
      <c r="F55" s="8">
        <v>0</v>
      </c>
      <c r="G55" s="8">
        <v>3</v>
      </c>
      <c r="H55" s="8">
        <v>0</v>
      </c>
      <c r="I55" s="8">
        <v>2</v>
      </c>
      <c r="J55" s="8">
        <v>0</v>
      </c>
      <c r="K55" s="8">
        <v>0</v>
      </c>
      <c r="L55" s="8">
        <v>3</v>
      </c>
      <c r="M55" s="8">
        <v>2</v>
      </c>
      <c r="N55" s="8">
        <v>0</v>
      </c>
      <c r="O55" s="8">
        <v>2</v>
      </c>
      <c r="P55" s="8">
        <v>0</v>
      </c>
      <c r="Q55" s="8">
        <v>0</v>
      </c>
      <c r="R55" s="8">
        <v>2</v>
      </c>
      <c r="S55" s="8">
        <v>2</v>
      </c>
      <c r="T55" s="8">
        <v>0</v>
      </c>
    </row>
    <row r="56" spans="1:20" x14ac:dyDescent="0.25">
      <c r="A56" s="6" t="s">
        <v>88</v>
      </c>
      <c r="B56" s="8">
        <v>2</v>
      </c>
      <c r="C56" s="8">
        <v>3</v>
      </c>
      <c r="D56" s="8">
        <v>3</v>
      </c>
      <c r="E56" s="8">
        <v>2</v>
      </c>
      <c r="F56" s="8">
        <v>0</v>
      </c>
      <c r="G56" s="8">
        <v>3</v>
      </c>
      <c r="H56" s="8">
        <v>0</v>
      </c>
      <c r="I56" s="8">
        <v>3</v>
      </c>
      <c r="J56" s="8">
        <v>2</v>
      </c>
      <c r="K56" s="8">
        <v>2</v>
      </c>
      <c r="L56" s="8">
        <v>3</v>
      </c>
      <c r="M56" s="8">
        <v>2</v>
      </c>
      <c r="N56" s="8">
        <v>0</v>
      </c>
      <c r="O56" s="8">
        <v>2</v>
      </c>
      <c r="P56" s="8">
        <v>2</v>
      </c>
      <c r="Q56" s="8">
        <v>0</v>
      </c>
      <c r="R56" s="8">
        <v>2</v>
      </c>
      <c r="S56" s="8">
        <v>2</v>
      </c>
      <c r="T56" s="8">
        <v>0</v>
      </c>
    </row>
    <row r="57" spans="1:20" x14ac:dyDescent="0.25">
      <c r="A57" s="6" t="s">
        <v>74</v>
      </c>
      <c r="B57" s="8">
        <v>0</v>
      </c>
      <c r="C57" s="8">
        <v>3</v>
      </c>
      <c r="D57" s="8">
        <v>3</v>
      </c>
      <c r="E57" s="8">
        <v>2</v>
      </c>
      <c r="F57" s="8">
        <v>0</v>
      </c>
      <c r="G57" s="8">
        <v>2</v>
      </c>
      <c r="H57" s="8">
        <v>0</v>
      </c>
      <c r="I57" s="8">
        <v>2</v>
      </c>
      <c r="J57" s="8">
        <v>0</v>
      </c>
      <c r="K57" s="8">
        <v>0</v>
      </c>
      <c r="L57" s="8">
        <v>3</v>
      </c>
      <c r="M57" s="8">
        <v>2</v>
      </c>
      <c r="N57" s="8">
        <v>0</v>
      </c>
      <c r="O57" s="8">
        <v>3</v>
      </c>
      <c r="P57" s="8">
        <v>1</v>
      </c>
      <c r="Q57" s="8">
        <v>0</v>
      </c>
      <c r="R57" s="8">
        <v>2</v>
      </c>
      <c r="S57" s="8">
        <v>2</v>
      </c>
      <c r="T57" s="8">
        <v>0</v>
      </c>
    </row>
    <row r="58" spans="1:20" x14ac:dyDescent="0.25">
      <c r="A58" s="6" t="s">
        <v>139</v>
      </c>
      <c r="B58" s="8">
        <v>2</v>
      </c>
      <c r="C58" s="8">
        <v>3</v>
      </c>
      <c r="D58" s="8">
        <v>3</v>
      </c>
      <c r="E58" s="8">
        <v>2</v>
      </c>
      <c r="F58" s="8">
        <v>0</v>
      </c>
      <c r="G58" s="8">
        <v>3</v>
      </c>
      <c r="H58" s="8">
        <v>0</v>
      </c>
      <c r="I58" s="8">
        <v>3</v>
      </c>
      <c r="J58" s="8">
        <v>3</v>
      </c>
      <c r="K58" s="8">
        <v>0</v>
      </c>
      <c r="L58" s="8">
        <v>3</v>
      </c>
      <c r="M58" s="8">
        <v>2</v>
      </c>
      <c r="N58" s="8">
        <v>0</v>
      </c>
      <c r="O58" s="8">
        <v>3</v>
      </c>
      <c r="P58" s="8">
        <v>2</v>
      </c>
      <c r="Q58" s="8">
        <v>0</v>
      </c>
      <c r="R58" s="8">
        <v>2</v>
      </c>
      <c r="S58" s="8">
        <v>3</v>
      </c>
      <c r="T58" s="8">
        <v>0</v>
      </c>
    </row>
    <row r="59" spans="1:20" x14ac:dyDescent="0.25">
      <c r="A59" s="6" t="s">
        <v>69</v>
      </c>
      <c r="B59" s="8">
        <v>0</v>
      </c>
      <c r="C59" s="8">
        <v>2</v>
      </c>
      <c r="D59" s="8">
        <v>2</v>
      </c>
      <c r="E59" s="8">
        <v>2</v>
      </c>
      <c r="F59" s="8">
        <v>0</v>
      </c>
      <c r="G59" s="8">
        <v>2</v>
      </c>
      <c r="H59" s="8">
        <v>0</v>
      </c>
      <c r="I59" s="8">
        <v>2</v>
      </c>
      <c r="J59" s="8">
        <v>0</v>
      </c>
      <c r="K59" s="8">
        <v>0</v>
      </c>
      <c r="L59" s="8">
        <v>3</v>
      </c>
      <c r="M59" s="8">
        <v>2</v>
      </c>
      <c r="N59" s="8">
        <v>0</v>
      </c>
      <c r="O59" s="8">
        <v>2</v>
      </c>
      <c r="P59" s="8">
        <v>0</v>
      </c>
      <c r="Q59" s="8">
        <v>0</v>
      </c>
      <c r="R59" s="8">
        <v>2</v>
      </c>
      <c r="S59" s="8">
        <v>2</v>
      </c>
      <c r="T59" s="8">
        <v>0</v>
      </c>
    </row>
    <row r="60" spans="1:20" x14ac:dyDescent="0.25">
      <c r="A60" s="6" t="s">
        <v>113</v>
      </c>
      <c r="B60" s="8">
        <v>0</v>
      </c>
      <c r="C60" s="8">
        <v>2</v>
      </c>
      <c r="D60" s="8">
        <v>3</v>
      </c>
      <c r="E60" s="8">
        <v>2</v>
      </c>
      <c r="F60" s="8">
        <v>0</v>
      </c>
      <c r="G60" s="8">
        <v>2</v>
      </c>
      <c r="H60" s="8">
        <v>0</v>
      </c>
      <c r="I60" s="8">
        <v>2</v>
      </c>
      <c r="J60" s="8">
        <v>0</v>
      </c>
      <c r="K60" s="8">
        <v>3</v>
      </c>
      <c r="L60" s="8">
        <v>2</v>
      </c>
      <c r="M60" s="8">
        <v>2</v>
      </c>
      <c r="N60" s="8">
        <v>0</v>
      </c>
      <c r="O60" s="8">
        <v>2</v>
      </c>
      <c r="P60" s="8">
        <v>2</v>
      </c>
      <c r="Q60" s="8">
        <v>0</v>
      </c>
      <c r="R60" s="8">
        <v>2</v>
      </c>
      <c r="S60" s="8">
        <v>2</v>
      </c>
      <c r="T60" s="8">
        <v>0</v>
      </c>
    </row>
    <row r="61" spans="1:20" x14ac:dyDescent="0.25">
      <c r="A61" s="5" t="s">
        <v>75</v>
      </c>
      <c r="B61" s="8">
        <v>2</v>
      </c>
      <c r="C61" s="8">
        <v>2.6666666666666665</v>
      </c>
      <c r="D61" s="8">
        <v>2.6666666666666665</v>
      </c>
      <c r="E61" s="8">
        <v>1.5</v>
      </c>
      <c r="F61" s="8">
        <v>0</v>
      </c>
      <c r="G61" s="8">
        <v>2.6666666666666665</v>
      </c>
      <c r="H61" s="8">
        <v>0</v>
      </c>
      <c r="I61" s="8">
        <v>2</v>
      </c>
      <c r="J61" s="8">
        <v>1.5</v>
      </c>
      <c r="K61" s="8">
        <v>2.6666666666666665</v>
      </c>
      <c r="L61" s="8">
        <v>2.3333333333333335</v>
      </c>
      <c r="M61" s="8">
        <v>2</v>
      </c>
      <c r="N61" s="8">
        <v>2</v>
      </c>
      <c r="O61" s="8">
        <v>2.6666666666666665</v>
      </c>
      <c r="P61" s="8">
        <v>0</v>
      </c>
      <c r="Q61" s="8">
        <v>0</v>
      </c>
      <c r="R61" s="8">
        <v>2</v>
      </c>
      <c r="S61" s="8">
        <v>2.3333333333333335</v>
      </c>
      <c r="T61" s="8">
        <v>0</v>
      </c>
    </row>
    <row r="62" spans="1:20" x14ac:dyDescent="0.25">
      <c r="A62" s="6" t="s">
        <v>96</v>
      </c>
      <c r="B62" s="8">
        <v>2</v>
      </c>
      <c r="C62" s="8">
        <v>3</v>
      </c>
      <c r="D62" s="8">
        <v>3</v>
      </c>
      <c r="E62" s="8">
        <v>2</v>
      </c>
      <c r="F62" s="8">
        <v>0</v>
      </c>
      <c r="G62" s="8">
        <v>3</v>
      </c>
      <c r="H62" s="8">
        <v>0</v>
      </c>
      <c r="I62" s="8">
        <v>2</v>
      </c>
      <c r="J62" s="8">
        <v>2</v>
      </c>
      <c r="K62" s="8">
        <v>3</v>
      </c>
      <c r="L62" s="8">
        <v>3</v>
      </c>
      <c r="M62" s="8">
        <v>2</v>
      </c>
      <c r="N62" s="8">
        <v>0</v>
      </c>
      <c r="O62" s="8">
        <v>3</v>
      </c>
      <c r="P62" s="8">
        <v>0</v>
      </c>
      <c r="Q62" s="8">
        <v>0</v>
      </c>
      <c r="R62" s="8">
        <v>2</v>
      </c>
      <c r="S62" s="8">
        <v>2</v>
      </c>
      <c r="T62" s="8">
        <v>0</v>
      </c>
    </row>
    <row r="63" spans="1:20" x14ac:dyDescent="0.25">
      <c r="A63" s="6" t="s">
        <v>95</v>
      </c>
      <c r="B63" s="8">
        <v>2</v>
      </c>
      <c r="C63" s="8">
        <v>2</v>
      </c>
      <c r="D63" s="8">
        <v>2</v>
      </c>
      <c r="E63" s="8">
        <v>1</v>
      </c>
      <c r="F63" s="8">
        <v>0</v>
      </c>
      <c r="G63" s="8">
        <v>3</v>
      </c>
      <c r="H63" s="8">
        <v>0</v>
      </c>
      <c r="I63" s="8">
        <v>2</v>
      </c>
      <c r="J63" s="8">
        <v>1</v>
      </c>
      <c r="K63" s="8">
        <v>2</v>
      </c>
      <c r="L63" s="8">
        <v>2</v>
      </c>
      <c r="M63" s="8">
        <v>2</v>
      </c>
      <c r="N63" s="8">
        <v>2</v>
      </c>
      <c r="O63" s="8">
        <v>2</v>
      </c>
      <c r="P63" s="8">
        <v>0</v>
      </c>
      <c r="Q63" s="8">
        <v>0</v>
      </c>
      <c r="R63" s="8">
        <v>2</v>
      </c>
      <c r="S63" s="8">
        <v>2</v>
      </c>
      <c r="T63" s="8">
        <v>0</v>
      </c>
    </row>
    <row r="64" spans="1:20" x14ac:dyDescent="0.25">
      <c r="A64" s="6" t="s">
        <v>123</v>
      </c>
      <c r="B64" s="8">
        <v>2</v>
      </c>
      <c r="C64" s="8">
        <v>3</v>
      </c>
      <c r="D64" s="8">
        <v>3</v>
      </c>
      <c r="E64" s="8">
        <v>0</v>
      </c>
      <c r="F64" s="8">
        <v>0</v>
      </c>
      <c r="G64" s="8">
        <v>2</v>
      </c>
      <c r="H64" s="8">
        <v>0</v>
      </c>
      <c r="I64" s="8">
        <v>2</v>
      </c>
      <c r="J64" s="8">
        <v>0</v>
      </c>
      <c r="K64" s="8">
        <v>3</v>
      </c>
      <c r="L64" s="8">
        <v>2</v>
      </c>
      <c r="M64" s="8">
        <v>0</v>
      </c>
      <c r="N64" s="8">
        <v>0</v>
      </c>
      <c r="O64" s="8">
        <v>3</v>
      </c>
      <c r="P64" s="8">
        <v>0</v>
      </c>
      <c r="Q64" s="8">
        <v>0</v>
      </c>
      <c r="R64" s="8">
        <v>2</v>
      </c>
      <c r="S64" s="8">
        <v>3</v>
      </c>
      <c r="T64" s="8">
        <v>0</v>
      </c>
    </row>
    <row r="65" spans="1:20" x14ac:dyDescent="0.25">
      <c r="A65" s="5" t="s">
        <v>64</v>
      </c>
      <c r="B65" s="8">
        <v>2</v>
      </c>
      <c r="C65" s="8">
        <v>2</v>
      </c>
      <c r="D65" s="8">
        <v>2</v>
      </c>
      <c r="E65" s="8">
        <v>2</v>
      </c>
      <c r="F65" s="8">
        <v>0</v>
      </c>
      <c r="G65" s="8">
        <v>2</v>
      </c>
      <c r="H65" s="8">
        <v>0</v>
      </c>
      <c r="I65" s="8">
        <v>2</v>
      </c>
      <c r="J65" s="8">
        <v>2.5</v>
      </c>
      <c r="K65" s="8">
        <v>3</v>
      </c>
      <c r="L65" s="8">
        <v>2</v>
      </c>
      <c r="M65" s="8">
        <v>2</v>
      </c>
      <c r="N65" s="8">
        <v>0</v>
      </c>
      <c r="O65" s="8">
        <v>1</v>
      </c>
      <c r="P65" s="8">
        <v>0</v>
      </c>
      <c r="Q65" s="8">
        <v>0</v>
      </c>
      <c r="R65" s="8">
        <v>2</v>
      </c>
      <c r="S65" s="8">
        <v>2</v>
      </c>
      <c r="T65" s="8">
        <v>0</v>
      </c>
    </row>
    <row r="66" spans="1:20" x14ac:dyDescent="0.25">
      <c r="A66" s="6" t="s">
        <v>108</v>
      </c>
      <c r="B66" s="8">
        <v>3</v>
      </c>
      <c r="C66" s="8">
        <v>3</v>
      </c>
      <c r="D66" s="8">
        <v>3</v>
      </c>
      <c r="E66" s="8">
        <v>3</v>
      </c>
      <c r="F66" s="8">
        <v>0</v>
      </c>
      <c r="G66" s="8">
        <v>3</v>
      </c>
      <c r="H66" s="8">
        <v>0</v>
      </c>
      <c r="I66" s="8">
        <v>3</v>
      </c>
      <c r="J66" s="8">
        <v>3</v>
      </c>
      <c r="K66" s="8">
        <v>3</v>
      </c>
      <c r="L66" s="8">
        <v>3</v>
      </c>
      <c r="M66" s="8">
        <v>3</v>
      </c>
      <c r="N66" s="8">
        <v>0</v>
      </c>
      <c r="O66" s="8">
        <v>0</v>
      </c>
      <c r="P66" s="8">
        <v>0</v>
      </c>
      <c r="Q66" s="8">
        <v>0</v>
      </c>
      <c r="R66" s="8">
        <v>3</v>
      </c>
      <c r="S66" s="8">
        <v>3</v>
      </c>
      <c r="T66" s="8">
        <v>0</v>
      </c>
    </row>
    <row r="67" spans="1:20" x14ac:dyDescent="0.25">
      <c r="A67" s="6" t="s">
        <v>138</v>
      </c>
      <c r="B67" s="8">
        <v>1</v>
      </c>
      <c r="C67" s="8">
        <v>1</v>
      </c>
      <c r="D67" s="8">
        <v>1</v>
      </c>
      <c r="E67" s="8">
        <v>1</v>
      </c>
      <c r="F67" s="8">
        <v>0</v>
      </c>
      <c r="G67" s="8">
        <v>1</v>
      </c>
      <c r="H67" s="8">
        <v>0</v>
      </c>
      <c r="I67" s="8">
        <v>1</v>
      </c>
      <c r="J67" s="8">
        <v>2</v>
      </c>
      <c r="K67" s="8">
        <v>0</v>
      </c>
      <c r="L67" s="8">
        <v>1</v>
      </c>
      <c r="M67" s="8">
        <v>1</v>
      </c>
      <c r="N67" s="8">
        <v>0</v>
      </c>
      <c r="O67" s="8">
        <v>1</v>
      </c>
      <c r="P67" s="8">
        <v>0</v>
      </c>
      <c r="Q67" s="8">
        <v>0</v>
      </c>
      <c r="R67" s="8">
        <v>1</v>
      </c>
      <c r="S67" s="8">
        <v>1</v>
      </c>
      <c r="T67" s="8">
        <v>0</v>
      </c>
    </row>
    <row r="68" spans="1:20" x14ac:dyDescent="0.25">
      <c r="A68" s="5" t="s">
        <v>60</v>
      </c>
      <c r="B68" s="8">
        <v>2.4285714285714284</v>
      </c>
      <c r="C68" s="8">
        <v>2.6666666666666665</v>
      </c>
      <c r="D68" s="8">
        <v>3</v>
      </c>
      <c r="E68" s="8">
        <v>2.8333333333333335</v>
      </c>
      <c r="F68" s="8">
        <v>2.5</v>
      </c>
      <c r="G68" s="8">
        <v>3</v>
      </c>
      <c r="H68" s="8">
        <v>2.5</v>
      </c>
      <c r="I68" s="8">
        <v>3</v>
      </c>
      <c r="J68" s="8">
        <v>2</v>
      </c>
      <c r="K68" s="8">
        <v>2.8</v>
      </c>
      <c r="L68" s="8">
        <v>2</v>
      </c>
      <c r="M68" s="8">
        <v>3</v>
      </c>
      <c r="N68" s="8">
        <v>1.5</v>
      </c>
      <c r="O68" s="8">
        <v>2.7142857142857144</v>
      </c>
      <c r="P68" s="8">
        <v>1</v>
      </c>
      <c r="Q68" s="8">
        <v>2</v>
      </c>
      <c r="R68" s="8">
        <v>3</v>
      </c>
      <c r="S68" s="8">
        <v>3</v>
      </c>
      <c r="T68" s="8">
        <v>2</v>
      </c>
    </row>
    <row r="69" spans="1:20" x14ac:dyDescent="0.25">
      <c r="A69" s="6" t="s">
        <v>67</v>
      </c>
      <c r="B69" s="8">
        <v>1</v>
      </c>
      <c r="C69" s="8">
        <v>0</v>
      </c>
      <c r="D69" s="8">
        <v>0</v>
      </c>
      <c r="E69" s="8">
        <v>3</v>
      </c>
      <c r="F69" s="8">
        <v>0</v>
      </c>
      <c r="G69" s="8">
        <v>0</v>
      </c>
      <c r="H69" s="8">
        <v>0</v>
      </c>
      <c r="I69" s="8">
        <v>3</v>
      </c>
      <c r="J69" s="8">
        <v>1</v>
      </c>
      <c r="K69" s="8">
        <v>0</v>
      </c>
      <c r="L69" s="8">
        <v>0</v>
      </c>
      <c r="M69" s="8">
        <v>3</v>
      </c>
      <c r="N69" s="8">
        <v>0</v>
      </c>
      <c r="O69" s="8">
        <v>3</v>
      </c>
      <c r="P69" s="8">
        <v>1</v>
      </c>
      <c r="Q69" s="8">
        <v>0</v>
      </c>
      <c r="R69" s="8">
        <v>3</v>
      </c>
      <c r="S69" s="8">
        <v>3</v>
      </c>
      <c r="T69" s="8">
        <v>0</v>
      </c>
    </row>
    <row r="70" spans="1:20" x14ac:dyDescent="0.25">
      <c r="A70" s="6" t="s">
        <v>72</v>
      </c>
      <c r="B70" s="8">
        <v>0</v>
      </c>
      <c r="C70" s="8">
        <v>0</v>
      </c>
      <c r="D70" s="8">
        <v>3</v>
      </c>
      <c r="E70" s="8">
        <v>0</v>
      </c>
      <c r="F70" s="8">
        <v>3</v>
      </c>
      <c r="G70" s="8">
        <v>0</v>
      </c>
      <c r="H70" s="8">
        <v>2</v>
      </c>
      <c r="I70" s="8">
        <v>3</v>
      </c>
      <c r="J70" s="8">
        <v>1</v>
      </c>
      <c r="K70" s="8">
        <v>2</v>
      </c>
      <c r="L70" s="8">
        <v>2</v>
      </c>
      <c r="M70" s="8">
        <v>3</v>
      </c>
      <c r="N70" s="8">
        <v>0</v>
      </c>
      <c r="O70" s="8">
        <v>3</v>
      </c>
      <c r="P70" s="8">
        <v>0</v>
      </c>
      <c r="Q70" s="8">
        <v>2</v>
      </c>
      <c r="R70" s="8">
        <v>3</v>
      </c>
      <c r="S70" s="8">
        <v>3</v>
      </c>
      <c r="T70" s="8">
        <v>2</v>
      </c>
    </row>
    <row r="71" spans="1:20" x14ac:dyDescent="0.25">
      <c r="A71" s="6" t="s">
        <v>75</v>
      </c>
      <c r="B71" s="8">
        <v>2</v>
      </c>
      <c r="C71" s="8">
        <v>0</v>
      </c>
      <c r="D71" s="8">
        <v>0</v>
      </c>
      <c r="E71" s="8">
        <v>2</v>
      </c>
      <c r="F71" s="8">
        <v>0</v>
      </c>
      <c r="G71" s="8">
        <v>0</v>
      </c>
      <c r="H71" s="8">
        <v>0</v>
      </c>
      <c r="I71" s="8">
        <v>3</v>
      </c>
      <c r="J71" s="8">
        <v>0</v>
      </c>
      <c r="K71" s="8">
        <v>0</v>
      </c>
      <c r="L71" s="8">
        <v>0</v>
      </c>
      <c r="M71" s="8">
        <v>3</v>
      </c>
      <c r="N71" s="8">
        <v>0</v>
      </c>
      <c r="O71" s="8">
        <v>3</v>
      </c>
      <c r="P71" s="8">
        <v>0</v>
      </c>
      <c r="Q71" s="8">
        <v>0</v>
      </c>
      <c r="R71" s="8">
        <v>3</v>
      </c>
      <c r="S71" s="8">
        <v>3</v>
      </c>
      <c r="T71" s="8">
        <v>0</v>
      </c>
    </row>
    <row r="72" spans="1:20" x14ac:dyDescent="0.25">
      <c r="A72" s="6" t="s">
        <v>64</v>
      </c>
      <c r="B72" s="8">
        <v>2</v>
      </c>
      <c r="C72" s="8">
        <v>3</v>
      </c>
      <c r="D72" s="8">
        <v>0</v>
      </c>
      <c r="E72" s="8">
        <v>3</v>
      </c>
      <c r="F72" s="8">
        <v>0</v>
      </c>
      <c r="G72" s="8">
        <v>0</v>
      </c>
      <c r="H72" s="8">
        <v>0</v>
      </c>
      <c r="I72" s="8">
        <v>0</v>
      </c>
      <c r="J72" s="8">
        <v>2</v>
      </c>
      <c r="K72" s="8">
        <v>3</v>
      </c>
      <c r="L72" s="8">
        <v>0</v>
      </c>
      <c r="M72" s="8">
        <v>0</v>
      </c>
      <c r="N72" s="8">
        <v>0</v>
      </c>
      <c r="O72" s="8">
        <v>2</v>
      </c>
      <c r="P72" s="8">
        <v>0</v>
      </c>
      <c r="Q72" s="8">
        <v>1</v>
      </c>
      <c r="R72" s="8">
        <v>3</v>
      </c>
      <c r="S72" s="8">
        <v>3</v>
      </c>
      <c r="T72" s="8">
        <v>1</v>
      </c>
    </row>
    <row r="73" spans="1:20" x14ac:dyDescent="0.25">
      <c r="A73" s="6" t="s">
        <v>76</v>
      </c>
      <c r="B73" s="8">
        <v>3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3</v>
      </c>
      <c r="J73" s="8">
        <v>3</v>
      </c>
      <c r="K73" s="8">
        <v>0</v>
      </c>
      <c r="L73" s="8">
        <v>0</v>
      </c>
      <c r="M73" s="8">
        <v>3</v>
      </c>
      <c r="N73" s="8">
        <v>2</v>
      </c>
      <c r="O73" s="8">
        <v>0</v>
      </c>
      <c r="P73" s="8">
        <v>0</v>
      </c>
      <c r="Q73" s="8">
        <v>1</v>
      </c>
      <c r="R73" s="8">
        <v>0</v>
      </c>
      <c r="S73" s="8">
        <v>0</v>
      </c>
      <c r="T73" s="8">
        <v>1</v>
      </c>
    </row>
    <row r="74" spans="1:20" x14ac:dyDescent="0.25">
      <c r="A74" s="6" t="s">
        <v>65</v>
      </c>
      <c r="B74" s="8">
        <v>3</v>
      </c>
      <c r="C74" s="8">
        <v>3</v>
      </c>
      <c r="D74" s="8">
        <v>3</v>
      </c>
      <c r="E74" s="8">
        <v>3</v>
      </c>
      <c r="F74" s="8">
        <v>2</v>
      </c>
      <c r="G74" s="8">
        <v>3</v>
      </c>
      <c r="H74" s="8">
        <v>3</v>
      </c>
      <c r="I74" s="8">
        <v>3</v>
      </c>
      <c r="J74" s="8">
        <v>1</v>
      </c>
      <c r="K74" s="8">
        <v>3</v>
      </c>
      <c r="L74" s="8">
        <v>2</v>
      </c>
      <c r="M74" s="8">
        <v>3</v>
      </c>
      <c r="N74" s="8">
        <v>1</v>
      </c>
      <c r="O74" s="8">
        <v>3</v>
      </c>
      <c r="P74" s="8">
        <v>1</v>
      </c>
      <c r="Q74" s="8">
        <v>3</v>
      </c>
      <c r="R74" s="8">
        <v>3</v>
      </c>
      <c r="S74" s="8">
        <v>3</v>
      </c>
      <c r="T74" s="8">
        <v>3</v>
      </c>
    </row>
    <row r="75" spans="1:20" x14ac:dyDescent="0.25">
      <c r="A75" s="6" t="s">
        <v>61</v>
      </c>
      <c r="B75" s="8">
        <v>3</v>
      </c>
      <c r="C75" s="8">
        <v>0</v>
      </c>
      <c r="D75" s="8">
        <v>0</v>
      </c>
      <c r="E75" s="8">
        <v>0</v>
      </c>
      <c r="F75" s="8">
        <v>2</v>
      </c>
      <c r="G75" s="8">
        <v>0</v>
      </c>
      <c r="H75" s="8">
        <v>2</v>
      </c>
      <c r="I75" s="8">
        <v>3</v>
      </c>
      <c r="J75" s="8">
        <v>3</v>
      </c>
      <c r="K75" s="8">
        <v>0</v>
      </c>
      <c r="L75" s="8">
        <v>0</v>
      </c>
      <c r="M75" s="8">
        <v>3</v>
      </c>
      <c r="N75" s="8">
        <v>0</v>
      </c>
      <c r="O75" s="8">
        <v>0</v>
      </c>
      <c r="P75" s="8">
        <v>0</v>
      </c>
      <c r="Q75" s="8">
        <v>2</v>
      </c>
      <c r="R75" s="8">
        <v>3</v>
      </c>
      <c r="S75" s="8">
        <v>0</v>
      </c>
      <c r="T75" s="8">
        <v>2</v>
      </c>
    </row>
    <row r="76" spans="1:20" x14ac:dyDescent="0.25">
      <c r="A76" s="6" t="s">
        <v>157</v>
      </c>
      <c r="B76" s="8">
        <v>3</v>
      </c>
      <c r="C76" s="8">
        <v>2</v>
      </c>
      <c r="D76" s="8">
        <v>0</v>
      </c>
      <c r="E76" s="8">
        <v>3</v>
      </c>
      <c r="F76" s="8">
        <v>0</v>
      </c>
      <c r="G76" s="8">
        <v>0</v>
      </c>
      <c r="H76" s="8">
        <v>0</v>
      </c>
      <c r="I76" s="8">
        <v>3</v>
      </c>
      <c r="J76" s="8">
        <v>2</v>
      </c>
      <c r="K76" s="8">
        <v>3</v>
      </c>
      <c r="L76" s="8">
        <v>0</v>
      </c>
      <c r="M76" s="8">
        <v>3</v>
      </c>
      <c r="N76" s="8">
        <v>0</v>
      </c>
      <c r="O76" s="8">
        <v>2</v>
      </c>
      <c r="P76" s="8">
        <v>0</v>
      </c>
      <c r="Q76" s="8">
        <v>0</v>
      </c>
      <c r="R76" s="8">
        <v>3</v>
      </c>
      <c r="S76" s="8">
        <v>3</v>
      </c>
      <c r="T76" s="8">
        <v>0</v>
      </c>
    </row>
    <row r="77" spans="1:20" x14ac:dyDescent="0.25">
      <c r="A77" s="6" t="s">
        <v>86</v>
      </c>
      <c r="B77" s="8">
        <v>0</v>
      </c>
      <c r="C77" s="8">
        <v>0</v>
      </c>
      <c r="D77" s="8">
        <v>0</v>
      </c>
      <c r="E77" s="8">
        <v>3</v>
      </c>
      <c r="F77" s="8">
        <v>3</v>
      </c>
      <c r="G77" s="8">
        <v>0</v>
      </c>
      <c r="H77" s="8">
        <v>3</v>
      </c>
      <c r="I77" s="8">
        <v>0</v>
      </c>
      <c r="J77" s="8">
        <v>3</v>
      </c>
      <c r="K77" s="8">
        <v>3</v>
      </c>
      <c r="L77" s="8">
        <v>0</v>
      </c>
      <c r="M77" s="8">
        <v>3</v>
      </c>
      <c r="N77" s="8">
        <v>0</v>
      </c>
      <c r="O77" s="8">
        <v>3</v>
      </c>
      <c r="P77" s="8">
        <v>1</v>
      </c>
      <c r="Q77" s="8">
        <v>3</v>
      </c>
      <c r="R77" s="8">
        <v>3</v>
      </c>
      <c r="S77" s="8">
        <v>3</v>
      </c>
      <c r="T77" s="8">
        <v>3</v>
      </c>
    </row>
    <row r="78" spans="1:20" x14ac:dyDescent="0.25">
      <c r="A78" s="5" t="s">
        <v>76</v>
      </c>
      <c r="B78" s="8">
        <v>3</v>
      </c>
      <c r="C78" s="8">
        <v>2</v>
      </c>
      <c r="D78" s="8">
        <v>2</v>
      </c>
      <c r="E78" s="8">
        <v>2</v>
      </c>
      <c r="F78" s="8">
        <v>0</v>
      </c>
      <c r="G78" s="8">
        <v>2</v>
      </c>
      <c r="H78" s="8">
        <v>2</v>
      </c>
      <c r="I78" s="8">
        <v>2.3333333333333335</v>
      </c>
      <c r="J78" s="8">
        <v>2.5</v>
      </c>
      <c r="K78" s="8">
        <v>2.5</v>
      </c>
      <c r="L78" s="8">
        <v>0</v>
      </c>
      <c r="M78" s="8">
        <v>2.25</v>
      </c>
      <c r="N78" s="8">
        <v>0</v>
      </c>
      <c r="O78" s="8">
        <v>2.5</v>
      </c>
      <c r="P78" s="8">
        <v>0</v>
      </c>
      <c r="Q78" s="8">
        <v>2</v>
      </c>
      <c r="R78" s="8">
        <v>2.75</v>
      </c>
      <c r="S78" s="8">
        <v>3</v>
      </c>
      <c r="T78" s="8">
        <v>2.3333333333333335</v>
      </c>
    </row>
    <row r="79" spans="1:20" x14ac:dyDescent="0.25">
      <c r="A79" s="6" t="s">
        <v>118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3</v>
      </c>
      <c r="I79" s="8">
        <v>0</v>
      </c>
      <c r="J79" s="8">
        <v>3</v>
      </c>
      <c r="K79" s="8">
        <v>0</v>
      </c>
      <c r="L79" s="8">
        <v>0</v>
      </c>
      <c r="M79" s="8">
        <v>3</v>
      </c>
      <c r="N79" s="8">
        <v>0</v>
      </c>
      <c r="O79" s="8">
        <v>0</v>
      </c>
      <c r="P79" s="8">
        <v>0</v>
      </c>
      <c r="Q79" s="8">
        <v>3</v>
      </c>
      <c r="R79" s="8">
        <v>3</v>
      </c>
      <c r="S79" s="8">
        <v>0</v>
      </c>
      <c r="T79" s="8">
        <v>3</v>
      </c>
    </row>
    <row r="80" spans="1:20" x14ac:dyDescent="0.25">
      <c r="A80" s="6" t="s">
        <v>126</v>
      </c>
      <c r="B80" s="8">
        <v>0</v>
      </c>
      <c r="C80" s="8">
        <v>0</v>
      </c>
      <c r="D80" s="8">
        <v>0</v>
      </c>
      <c r="E80" s="8">
        <v>3</v>
      </c>
      <c r="F80" s="8">
        <v>0</v>
      </c>
      <c r="G80" s="8">
        <v>0</v>
      </c>
      <c r="H80" s="8">
        <v>3</v>
      </c>
      <c r="I80" s="8">
        <v>3</v>
      </c>
      <c r="J80" s="8">
        <v>3</v>
      </c>
      <c r="K80" s="8">
        <v>0</v>
      </c>
      <c r="L80" s="8">
        <v>0</v>
      </c>
      <c r="M80" s="8">
        <v>3</v>
      </c>
      <c r="N80" s="8">
        <v>0</v>
      </c>
      <c r="O80" s="8">
        <v>0</v>
      </c>
      <c r="P80" s="8">
        <v>0</v>
      </c>
      <c r="Q80" s="8">
        <v>3</v>
      </c>
      <c r="R80" s="8">
        <v>3</v>
      </c>
      <c r="S80" s="8">
        <v>0</v>
      </c>
      <c r="T80" s="8">
        <v>3</v>
      </c>
    </row>
    <row r="81" spans="1:20" x14ac:dyDescent="0.25">
      <c r="A81" s="6" t="s">
        <v>129</v>
      </c>
      <c r="B81" s="8">
        <v>3</v>
      </c>
      <c r="C81" s="8">
        <v>2</v>
      </c>
      <c r="D81" s="8">
        <v>0</v>
      </c>
      <c r="E81" s="8">
        <v>2</v>
      </c>
      <c r="F81" s="8">
        <v>0</v>
      </c>
      <c r="G81" s="8">
        <v>0</v>
      </c>
      <c r="H81" s="8">
        <v>1</v>
      </c>
      <c r="I81" s="8">
        <v>3</v>
      </c>
      <c r="J81" s="8">
        <v>2</v>
      </c>
      <c r="K81" s="8">
        <v>3</v>
      </c>
      <c r="L81" s="8">
        <v>0</v>
      </c>
      <c r="M81" s="8">
        <v>2</v>
      </c>
      <c r="N81" s="8">
        <v>0</v>
      </c>
      <c r="O81" s="8">
        <v>3</v>
      </c>
      <c r="P81" s="8">
        <v>0</v>
      </c>
      <c r="Q81" s="8">
        <v>1</v>
      </c>
      <c r="R81" s="8">
        <v>3</v>
      </c>
      <c r="S81" s="8">
        <v>3</v>
      </c>
      <c r="T81" s="8">
        <v>1</v>
      </c>
    </row>
    <row r="82" spans="1:20" x14ac:dyDescent="0.25">
      <c r="A82" s="6" t="s">
        <v>77</v>
      </c>
      <c r="B82" s="8">
        <v>3</v>
      </c>
      <c r="C82" s="8">
        <v>2</v>
      </c>
      <c r="D82" s="8">
        <v>2</v>
      </c>
      <c r="E82" s="8">
        <v>1</v>
      </c>
      <c r="F82" s="8">
        <v>0</v>
      </c>
      <c r="G82" s="8">
        <v>2</v>
      </c>
      <c r="H82" s="8">
        <v>1</v>
      </c>
      <c r="I82" s="8">
        <v>1</v>
      </c>
      <c r="J82" s="8">
        <v>2</v>
      </c>
      <c r="K82" s="8">
        <v>2</v>
      </c>
      <c r="L82" s="8">
        <v>0</v>
      </c>
      <c r="M82" s="8">
        <v>1</v>
      </c>
      <c r="N82" s="8">
        <v>0</v>
      </c>
      <c r="O82" s="8">
        <v>2</v>
      </c>
      <c r="P82" s="8">
        <v>0</v>
      </c>
      <c r="Q82" s="8">
        <v>1</v>
      </c>
      <c r="R82" s="8">
        <v>2</v>
      </c>
      <c r="S82" s="8">
        <v>3</v>
      </c>
      <c r="T82" s="8">
        <v>0</v>
      </c>
    </row>
    <row r="83" spans="1:20" x14ac:dyDescent="0.25">
      <c r="A83" s="5" t="s">
        <v>65</v>
      </c>
      <c r="B83" s="8">
        <v>2.5</v>
      </c>
      <c r="C83" s="8">
        <v>2.6666666666666665</v>
      </c>
      <c r="D83" s="8">
        <v>2.6666666666666665</v>
      </c>
      <c r="E83" s="8">
        <v>2.3333333333333335</v>
      </c>
      <c r="F83" s="8">
        <v>1.3333333333333333</v>
      </c>
      <c r="G83" s="8">
        <v>2.6</v>
      </c>
      <c r="H83" s="8">
        <v>1.6666666666666667</v>
      </c>
      <c r="I83" s="8">
        <v>2.5</v>
      </c>
      <c r="J83" s="8">
        <v>2.3333333333333335</v>
      </c>
      <c r="K83" s="8">
        <v>2.8</v>
      </c>
      <c r="L83" s="8">
        <v>3</v>
      </c>
      <c r="M83" s="8">
        <v>3</v>
      </c>
      <c r="N83" s="8">
        <v>1</v>
      </c>
      <c r="O83" s="8">
        <v>2.1666666666666665</v>
      </c>
      <c r="P83" s="8">
        <v>1.5</v>
      </c>
      <c r="Q83" s="8">
        <v>2.3333333333333335</v>
      </c>
      <c r="R83" s="8">
        <v>2.6666666666666665</v>
      </c>
      <c r="S83" s="8">
        <v>2.8333333333333335</v>
      </c>
      <c r="T83" s="8">
        <v>2.4</v>
      </c>
    </row>
    <row r="84" spans="1:20" x14ac:dyDescent="0.25">
      <c r="A84" s="6" t="s">
        <v>66</v>
      </c>
      <c r="B84" s="8">
        <v>2</v>
      </c>
      <c r="C84" s="8">
        <v>2</v>
      </c>
      <c r="D84" s="8">
        <v>3</v>
      </c>
      <c r="E84" s="8">
        <v>2</v>
      </c>
      <c r="F84" s="8">
        <v>1</v>
      </c>
      <c r="G84" s="8">
        <v>3</v>
      </c>
      <c r="H84" s="8">
        <v>1</v>
      </c>
      <c r="I84" s="8">
        <v>2</v>
      </c>
      <c r="J84" s="8">
        <v>2</v>
      </c>
      <c r="K84" s="8">
        <v>2</v>
      </c>
      <c r="L84" s="8">
        <v>3</v>
      </c>
      <c r="M84" s="8">
        <v>3</v>
      </c>
      <c r="N84" s="8">
        <v>0</v>
      </c>
      <c r="O84" s="8">
        <v>1</v>
      </c>
      <c r="P84" s="8">
        <v>0</v>
      </c>
      <c r="Q84" s="8">
        <v>1</v>
      </c>
      <c r="R84" s="8">
        <v>3</v>
      </c>
      <c r="S84" s="8">
        <v>2</v>
      </c>
      <c r="T84" s="8">
        <v>2</v>
      </c>
    </row>
    <row r="85" spans="1:20" x14ac:dyDescent="0.25">
      <c r="A85" s="6" t="s">
        <v>98</v>
      </c>
      <c r="B85" s="8">
        <v>3</v>
      </c>
      <c r="C85" s="8">
        <v>3</v>
      </c>
      <c r="D85" s="8">
        <v>2</v>
      </c>
      <c r="E85" s="8">
        <v>3</v>
      </c>
      <c r="F85" s="8">
        <v>2</v>
      </c>
      <c r="G85" s="8">
        <v>3</v>
      </c>
      <c r="H85" s="8">
        <v>2</v>
      </c>
      <c r="I85" s="8">
        <v>3</v>
      </c>
      <c r="J85" s="8">
        <v>3</v>
      </c>
      <c r="K85" s="8">
        <v>3</v>
      </c>
      <c r="L85" s="8">
        <v>0</v>
      </c>
      <c r="M85" s="8">
        <v>3</v>
      </c>
      <c r="N85" s="8">
        <v>1</v>
      </c>
      <c r="O85" s="8">
        <v>3</v>
      </c>
      <c r="P85" s="8">
        <v>0</v>
      </c>
      <c r="Q85" s="8">
        <v>3</v>
      </c>
      <c r="R85" s="8">
        <v>3</v>
      </c>
      <c r="S85" s="8">
        <v>3</v>
      </c>
      <c r="T85" s="8">
        <v>3</v>
      </c>
    </row>
    <row r="86" spans="1:20" x14ac:dyDescent="0.25">
      <c r="A86" s="6" t="s">
        <v>145</v>
      </c>
      <c r="B86" s="8">
        <v>2</v>
      </c>
      <c r="C86" s="8">
        <v>3</v>
      </c>
      <c r="D86" s="8">
        <v>3</v>
      </c>
      <c r="E86" s="8">
        <v>2</v>
      </c>
      <c r="F86" s="8">
        <v>0</v>
      </c>
      <c r="G86" s="8">
        <v>0</v>
      </c>
      <c r="H86" s="8">
        <v>1</v>
      </c>
      <c r="I86" s="8">
        <v>3</v>
      </c>
      <c r="J86" s="8">
        <v>2</v>
      </c>
      <c r="K86" s="8">
        <v>3</v>
      </c>
      <c r="L86" s="8">
        <v>0</v>
      </c>
      <c r="M86" s="8">
        <v>3</v>
      </c>
      <c r="N86" s="8">
        <v>0</v>
      </c>
      <c r="O86" s="8">
        <v>2</v>
      </c>
      <c r="P86" s="8">
        <v>1</v>
      </c>
      <c r="Q86" s="8">
        <v>1</v>
      </c>
      <c r="R86" s="8">
        <v>3</v>
      </c>
      <c r="S86" s="8">
        <v>3</v>
      </c>
      <c r="T86" s="8">
        <v>1</v>
      </c>
    </row>
    <row r="87" spans="1:20" x14ac:dyDescent="0.25">
      <c r="A87" s="6" t="s">
        <v>143</v>
      </c>
      <c r="B87" s="8">
        <v>3</v>
      </c>
      <c r="C87" s="8">
        <v>3</v>
      </c>
      <c r="D87" s="8">
        <v>2</v>
      </c>
      <c r="E87" s="8">
        <v>2</v>
      </c>
      <c r="F87" s="8">
        <v>0</v>
      </c>
      <c r="G87" s="8">
        <v>2</v>
      </c>
      <c r="H87" s="8">
        <v>3</v>
      </c>
      <c r="I87" s="8">
        <v>2</v>
      </c>
      <c r="J87" s="8">
        <v>2</v>
      </c>
      <c r="K87" s="8">
        <v>0</v>
      </c>
      <c r="L87" s="8">
        <v>0</v>
      </c>
      <c r="M87" s="8">
        <v>0</v>
      </c>
      <c r="N87" s="8">
        <v>0</v>
      </c>
      <c r="O87" s="8">
        <v>2</v>
      </c>
      <c r="P87" s="8">
        <v>0</v>
      </c>
      <c r="Q87" s="8">
        <v>3</v>
      </c>
      <c r="R87" s="8">
        <v>2</v>
      </c>
      <c r="S87" s="8">
        <v>3</v>
      </c>
      <c r="T87" s="8">
        <v>3</v>
      </c>
    </row>
    <row r="88" spans="1:20" x14ac:dyDescent="0.25">
      <c r="A88" s="6" t="s">
        <v>83</v>
      </c>
      <c r="B88" s="8">
        <v>3</v>
      </c>
      <c r="C88" s="8">
        <v>3</v>
      </c>
      <c r="D88" s="8">
        <v>3</v>
      </c>
      <c r="E88" s="8">
        <v>2</v>
      </c>
      <c r="F88" s="8">
        <v>1</v>
      </c>
      <c r="G88" s="8">
        <v>3</v>
      </c>
      <c r="H88" s="8">
        <v>2</v>
      </c>
      <c r="I88" s="8">
        <v>3</v>
      </c>
      <c r="J88" s="8">
        <v>3</v>
      </c>
      <c r="K88" s="8">
        <v>3</v>
      </c>
      <c r="L88" s="8">
        <v>3</v>
      </c>
      <c r="M88" s="8">
        <v>3</v>
      </c>
      <c r="N88" s="8">
        <v>0</v>
      </c>
      <c r="O88" s="8">
        <v>3</v>
      </c>
      <c r="P88" s="8">
        <v>0</v>
      </c>
      <c r="Q88" s="8">
        <v>3</v>
      </c>
      <c r="R88" s="8">
        <v>2</v>
      </c>
      <c r="S88" s="8">
        <v>3</v>
      </c>
      <c r="T88" s="8">
        <v>3</v>
      </c>
    </row>
    <row r="89" spans="1:20" x14ac:dyDescent="0.25">
      <c r="A89" s="6" t="s">
        <v>89</v>
      </c>
      <c r="B89" s="8">
        <v>2</v>
      </c>
      <c r="C89" s="8">
        <v>2</v>
      </c>
      <c r="D89" s="8">
        <v>3</v>
      </c>
      <c r="E89" s="8">
        <v>3</v>
      </c>
      <c r="F89" s="8">
        <v>0</v>
      </c>
      <c r="G89" s="8">
        <v>2</v>
      </c>
      <c r="H89" s="8">
        <v>1</v>
      </c>
      <c r="I89" s="8">
        <v>2</v>
      </c>
      <c r="J89" s="8">
        <v>2</v>
      </c>
      <c r="K89" s="8">
        <v>3</v>
      </c>
      <c r="L89" s="8">
        <v>0</v>
      </c>
      <c r="M89" s="8">
        <v>3</v>
      </c>
      <c r="N89" s="8">
        <v>0</v>
      </c>
      <c r="O89" s="8">
        <v>2</v>
      </c>
      <c r="P89" s="8">
        <v>2</v>
      </c>
      <c r="Q89" s="8">
        <v>3</v>
      </c>
      <c r="R89" s="8">
        <v>3</v>
      </c>
      <c r="S89" s="8">
        <v>3</v>
      </c>
      <c r="T89" s="8">
        <v>0</v>
      </c>
    </row>
    <row r="90" spans="1:20" x14ac:dyDescent="0.25">
      <c r="A90" s="5" t="s">
        <v>61</v>
      </c>
      <c r="B90" s="8">
        <v>2.1666666666666665</v>
      </c>
      <c r="C90" s="8">
        <v>2.5</v>
      </c>
      <c r="D90" s="8">
        <v>2.1666666666666665</v>
      </c>
      <c r="E90" s="8">
        <v>1.1666666666666667</v>
      </c>
      <c r="F90" s="8">
        <v>1.5</v>
      </c>
      <c r="G90" s="8">
        <v>2.6666666666666665</v>
      </c>
      <c r="H90" s="8">
        <v>1.5</v>
      </c>
      <c r="I90" s="8">
        <v>2</v>
      </c>
      <c r="J90" s="8">
        <v>2.1666666666666665</v>
      </c>
      <c r="K90" s="8">
        <v>1.8333333333333333</v>
      </c>
      <c r="L90" s="8">
        <v>1.8333333333333333</v>
      </c>
      <c r="M90" s="8">
        <v>2</v>
      </c>
      <c r="N90" s="8">
        <v>1</v>
      </c>
      <c r="O90" s="8">
        <v>2.3333333333333335</v>
      </c>
      <c r="P90" s="8">
        <v>1.5</v>
      </c>
      <c r="Q90" s="8">
        <v>1.6666666666666667</v>
      </c>
      <c r="R90" s="8">
        <v>2.1666666666666665</v>
      </c>
      <c r="S90" s="8">
        <v>2.3333333333333335</v>
      </c>
      <c r="T90" s="8">
        <v>2.2000000000000002</v>
      </c>
    </row>
    <row r="91" spans="1:20" x14ac:dyDescent="0.25">
      <c r="A91" s="6" t="s">
        <v>180</v>
      </c>
      <c r="B91" s="8">
        <v>2</v>
      </c>
      <c r="C91" s="8">
        <v>2</v>
      </c>
      <c r="D91" s="8">
        <v>2</v>
      </c>
      <c r="E91" s="8">
        <v>1</v>
      </c>
      <c r="F91" s="8">
        <v>0</v>
      </c>
      <c r="G91" s="8">
        <v>2</v>
      </c>
      <c r="H91" s="8">
        <v>0</v>
      </c>
      <c r="I91" s="8">
        <v>2</v>
      </c>
      <c r="J91" s="8">
        <v>2</v>
      </c>
      <c r="K91" s="8">
        <v>1</v>
      </c>
      <c r="L91" s="8">
        <v>1</v>
      </c>
      <c r="M91" s="8">
        <v>2</v>
      </c>
      <c r="N91" s="8">
        <v>0</v>
      </c>
      <c r="O91" s="8">
        <v>2</v>
      </c>
      <c r="P91" s="8">
        <v>1</v>
      </c>
      <c r="Q91" s="8">
        <v>1</v>
      </c>
      <c r="R91" s="8">
        <v>2</v>
      </c>
      <c r="S91" s="8">
        <v>2</v>
      </c>
      <c r="T91" s="8">
        <v>1</v>
      </c>
    </row>
    <row r="92" spans="1:20" x14ac:dyDescent="0.25">
      <c r="A92" s="6" t="s">
        <v>179</v>
      </c>
      <c r="B92" s="8">
        <v>3</v>
      </c>
      <c r="C92" s="8">
        <v>3</v>
      </c>
      <c r="D92" s="8">
        <v>2</v>
      </c>
      <c r="E92" s="8">
        <v>2</v>
      </c>
      <c r="F92" s="8">
        <v>0</v>
      </c>
      <c r="G92" s="8">
        <v>3</v>
      </c>
      <c r="H92" s="8">
        <v>2</v>
      </c>
      <c r="I92" s="8">
        <v>2</v>
      </c>
      <c r="J92" s="8">
        <v>3</v>
      </c>
      <c r="K92" s="8">
        <v>2</v>
      </c>
      <c r="L92" s="8">
        <v>2</v>
      </c>
      <c r="M92" s="8">
        <v>2</v>
      </c>
      <c r="N92" s="8">
        <v>0</v>
      </c>
      <c r="O92" s="8">
        <v>3</v>
      </c>
      <c r="P92" s="8">
        <v>0</v>
      </c>
      <c r="Q92" s="8">
        <v>3</v>
      </c>
      <c r="R92" s="8">
        <v>3</v>
      </c>
      <c r="S92" s="8">
        <v>3</v>
      </c>
      <c r="T92" s="8">
        <v>3</v>
      </c>
    </row>
    <row r="93" spans="1:20" x14ac:dyDescent="0.25">
      <c r="A93" s="6" t="s">
        <v>183</v>
      </c>
      <c r="B93" s="8">
        <v>2</v>
      </c>
      <c r="C93" s="8">
        <v>2</v>
      </c>
      <c r="D93" s="8">
        <v>2</v>
      </c>
      <c r="E93" s="8">
        <v>1</v>
      </c>
      <c r="F93" s="8">
        <v>1</v>
      </c>
      <c r="G93" s="8">
        <v>2</v>
      </c>
      <c r="H93" s="8">
        <v>1</v>
      </c>
      <c r="I93" s="8">
        <v>2</v>
      </c>
      <c r="J93" s="8">
        <v>2</v>
      </c>
      <c r="K93" s="8">
        <v>2</v>
      </c>
      <c r="L93" s="8">
        <v>2</v>
      </c>
      <c r="M93" s="8">
        <v>2</v>
      </c>
      <c r="N93" s="8">
        <v>0</v>
      </c>
      <c r="O93" s="8">
        <v>2</v>
      </c>
      <c r="P93" s="8">
        <v>0</v>
      </c>
      <c r="Q93" s="8">
        <v>1</v>
      </c>
      <c r="R93" s="8">
        <v>2</v>
      </c>
      <c r="S93" s="8">
        <v>2</v>
      </c>
      <c r="T93" s="8">
        <v>2</v>
      </c>
    </row>
    <row r="94" spans="1:20" x14ac:dyDescent="0.25">
      <c r="A94" s="6" t="s">
        <v>181</v>
      </c>
      <c r="B94" s="8">
        <v>1</v>
      </c>
      <c r="C94" s="8">
        <v>3</v>
      </c>
      <c r="D94" s="8">
        <v>3</v>
      </c>
      <c r="E94" s="8">
        <v>1</v>
      </c>
      <c r="F94" s="8">
        <v>0</v>
      </c>
      <c r="G94" s="8">
        <v>3</v>
      </c>
      <c r="H94" s="8">
        <v>1</v>
      </c>
      <c r="I94" s="8">
        <v>2</v>
      </c>
      <c r="J94" s="8">
        <v>1</v>
      </c>
      <c r="K94" s="8">
        <v>2</v>
      </c>
      <c r="L94" s="8">
        <v>2</v>
      </c>
      <c r="M94" s="8">
        <v>2</v>
      </c>
      <c r="N94" s="8">
        <v>0</v>
      </c>
      <c r="O94" s="8">
        <v>2</v>
      </c>
      <c r="P94" s="8">
        <v>0</v>
      </c>
      <c r="Q94" s="8">
        <v>1</v>
      </c>
      <c r="R94" s="8">
        <v>1</v>
      </c>
      <c r="S94" s="8">
        <v>2</v>
      </c>
      <c r="T94" s="8">
        <v>2</v>
      </c>
    </row>
    <row r="95" spans="1:20" x14ac:dyDescent="0.25">
      <c r="A95" s="6" t="s">
        <v>178</v>
      </c>
      <c r="B95" s="8">
        <v>3</v>
      </c>
      <c r="C95" s="8">
        <v>3</v>
      </c>
      <c r="D95" s="8">
        <v>2</v>
      </c>
      <c r="E95" s="8">
        <v>1</v>
      </c>
      <c r="F95" s="8">
        <v>2</v>
      </c>
      <c r="G95" s="8">
        <v>3</v>
      </c>
      <c r="H95" s="8">
        <v>2</v>
      </c>
      <c r="I95" s="8">
        <v>2</v>
      </c>
      <c r="J95" s="8">
        <v>3</v>
      </c>
      <c r="K95" s="8">
        <v>1</v>
      </c>
      <c r="L95" s="8">
        <v>1</v>
      </c>
      <c r="M95" s="8">
        <v>2</v>
      </c>
      <c r="N95" s="8">
        <v>1</v>
      </c>
      <c r="O95" s="8">
        <v>3</v>
      </c>
      <c r="P95" s="8">
        <v>2</v>
      </c>
      <c r="Q95" s="8">
        <v>3</v>
      </c>
      <c r="R95" s="8">
        <v>3</v>
      </c>
      <c r="S95" s="8">
        <v>3</v>
      </c>
      <c r="T95" s="8">
        <v>3</v>
      </c>
    </row>
    <row r="96" spans="1:20" x14ac:dyDescent="0.25">
      <c r="A96" s="6" t="s">
        <v>182</v>
      </c>
      <c r="B96" s="8">
        <v>2</v>
      </c>
      <c r="C96" s="8">
        <v>2</v>
      </c>
      <c r="D96" s="8">
        <v>2</v>
      </c>
      <c r="E96" s="8">
        <v>1</v>
      </c>
      <c r="F96" s="8">
        <v>0</v>
      </c>
      <c r="G96" s="8">
        <v>3</v>
      </c>
      <c r="H96" s="8">
        <v>0</v>
      </c>
      <c r="I96" s="8">
        <v>2</v>
      </c>
      <c r="J96" s="8">
        <v>2</v>
      </c>
      <c r="K96" s="8">
        <v>3</v>
      </c>
      <c r="L96" s="8">
        <v>3</v>
      </c>
      <c r="M96" s="8">
        <v>2</v>
      </c>
      <c r="N96" s="8">
        <v>0</v>
      </c>
      <c r="O96" s="8">
        <v>2</v>
      </c>
      <c r="P96" s="8">
        <v>0</v>
      </c>
      <c r="Q96" s="8">
        <v>1</v>
      </c>
      <c r="R96" s="8">
        <v>2</v>
      </c>
      <c r="S96" s="8">
        <v>2</v>
      </c>
      <c r="T96" s="8">
        <v>0</v>
      </c>
    </row>
    <row r="97" spans="1:20" x14ac:dyDescent="0.25">
      <c r="A97" s="5" t="s">
        <v>111</v>
      </c>
      <c r="B97" s="8">
        <v>2</v>
      </c>
      <c r="C97" s="8">
        <v>3</v>
      </c>
      <c r="D97" s="8">
        <v>0</v>
      </c>
      <c r="E97" s="8">
        <v>3</v>
      </c>
      <c r="F97" s="8">
        <v>0</v>
      </c>
      <c r="G97" s="8">
        <v>3</v>
      </c>
      <c r="H97" s="8">
        <v>0</v>
      </c>
      <c r="I97" s="8">
        <v>2</v>
      </c>
      <c r="J97" s="8">
        <v>2.2000000000000002</v>
      </c>
      <c r="K97" s="8">
        <v>3</v>
      </c>
      <c r="L97" s="8">
        <v>2</v>
      </c>
      <c r="M97" s="8">
        <v>3</v>
      </c>
      <c r="N97" s="8">
        <v>0</v>
      </c>
      <c r="O97" s="8">
        <v>3</v>
      </c>
      <c r="P97" s="8">
        <v>0</v>
      </c>
      <c r="Q97" s="8">
        <v>0</v>
      </c>
      <c r="R97" s="8">
        <v>3</v>
      </c>
      <c r="S97" s="8">
        <v>3</v>
      </c>
      <c r="T97" s="8">
        <v>0</v>
      </c>
    </row>
    <row r="98" spans="1:20" x14ac:dyDescent="0.25">
      <c r="A98" s="6" t="s">
        <v>112</v>
      </c>
      <c r="B98" s="8">
        <v>2</v>
      </c>
      <c r="C98" s="8">
        <v>0</v>
      </c>
      <c r="D98" s="8">
        <v>0</v>
      </c>
      <c r="E98" s="8">
        <v>3</v>
      </c>
      <c r="F98" s="8">
        <v>0</v>
      </c>
      <c r="G98" s="8">
        <v>3</v>
      </c>
      <c r="H98" s="8">
        <v>0</v>
      </c>
      <c r="I98" s="8">
        <v>0</v>
      </c>
      <c r="J98" s="8">
        <v>3</v>
      </c>
      <c r="K98" s="8">
        <v>0</v>
      </c>
      <c r="L98" s="8">
        <v>2</v>
      </c>
      <c r="M98" s="8">
        <v>3</v>
      </c>
      <c r="N98" s="8">
        <v>0</v>
      </c>
      <c r="O98" s="8">
        <v>3</v>
      </c>
      <c r="P98" s="8">
        <v>0</v>
      </c>
      <c r="Q98" s="8">
        <v>0</v>
      </c>
      <c r="R98" s="8">
        <v>3</v>
      </c>
      <c r="S98" s="8">
        <v>3</v>
      </c>
      <c r="T98" s="8">
        <v>0</v>
      </c>
    </row>
    <row r="99" spans="1:20" x14ac:dyDescent="0.25">
      <c r="A99" s="6" t="s">
        <v>152</v>
      </c>
      <c r="B99" s="8">
        <v>2</v>
      </c>
      <c r="C99" s="8">
        <v>3</v>
      </c>
      <c r="D99" s="8">
        <v>0</v>
      </c>
      <c r="E99" s="8">
        <v>3</v>
      </c>
      <c r="F99" s="8">
        <v>0</v>
      </c>
      <c r="G99" s="8">
        <v>3</v>
      </c>
      <c r="H99" s="8">
        <v>0</v>
      </c>
      <c r="I99" s="8">
        <v>2</v>
      </c>
      <c r="J99" s="8">
        <v>2</v>
      </c>
      <c r="K99" s="8">
        <v>3</v>
      </c>
      <c r="L99" s="8">
        <v>2</v>
      </c>
      <c r="M99" s="8">
        <v>3</v>
      </c>
      <c r="N99" s="8">
        <v>0</v>
      </c>
      <c r="O99" s="8">
        <v>3</v>
      </c>
      <c r="P99" s="8">
        <v>0</v>
      </c>
      <c r="Q99" s="8">
        <v>0</v>
      </c>
      <c r="R99" s="8">
        <v>3</v>
      </c>
      <c r="S99" s="8">
        <v>3</v>
      </c>
      <c r="T99" s="8">
        <v>0</v>
      </c>
    </row>
    <row r="100" spans="1:20" x14ac:dyDescent="0.25">
      <c r="A100" s="6" t="s">
        <v>144</v>
      </c>
      <c r="B100" s="8">
        <v>2</v>
      </c>
      <c r="C100" s="8">
        <v>3</v>
      </c>
      <c r="D100" s="8">
        <v>0</v>
      </c>
      <c r="E100" s="8">
        <v>3</v>
      </c>
      <c r="F100" s="8">
        <v>0</v>
      </c>
      <c r="G100" s="8">
        <v>3</v>
      </c>
      <c r="H100" s="8">
        <v>0</v>
      </c>
      <c r="I100" s="8">
        <v>2</v>
      </c>
      <c r="J100" s="8">
        <v>2</v>
      </c>
      <c r="K100" s="8">
        <v>3</v>
      </c>
      <c r="L100" s="8">
        <v>2</v>
      </c>
      <c r="M100" s="8">
        <v>3</v>
      </c>
      <c r="N100" s="8">
        <v>0</v>
      </c>
      <c r="O100" s="8">
        <v>3</v>
      </c>
      <c r="P100" s="8">
        <v>0</v>
      </c>
      <c r="Q100" s="8">
        <v>0</v>
      </c>
      <c r="R100" s="8">
        <v>3</v>
      </c>
      <c r="S100" s="8">
        <v>3</v>
      </c>
      <c r="T100" s="8">
        <v>0</v>
      </c>
    </row>
    <row r="101" spans="1:20" x14ac:dyDescent="0.25">
      <c r="A101" s="6" t="s">
        <v>150</v>
      </c>
      <c r="B101" s="8">
        <v>2</v>
      </c>
      <c r="C101" s="8">
        <v>3</v>
      </c>
      <c r="D101" s="8">
        <v>0</v>
      </c>
      <c r="E101" s="8">
        <v>3</v>
      </c>
      <c r="F101" s="8">
        <v>0</v>
      </c>
      <c r="G101" s="8">
        <v>3</v>
      </c>
      <c r="H101" s="8">
        <v>0</v>
      </c>
      <c r="I101" s="8">
        <v>2</v>
      </c>
      <c r="J101" s="8">
        <v>2</v>
      </c>
      <c r="K101" s="8">
        <v>3</v>
      </c>
      <c r="L101" s="8">
        <v>2</v>
      </c>
      <c r="M101" s="8">
        <v>3</v>
      </c>
      <c r="N101" s="8">
        <v>0</v>
      </c>
      <c r="O101" s="8">
        <v>3</v>
      </c>
      <c r="P101" s="8">
        <v>0</v>
      </c>
      <c r="Q101" s="8">
        <v>0</v>
      </c>
      <c r="R101" s="8">
        <v>3</v>
      </c>
      <c r="S101" s="8">
        <v>3</v>
      </c>
      <c r="T101" s="8">
        <v>0</v>
      </c>
    </row>
    <row r="102" spans="1:20" x14ac:dyDescent="0.25">
      <c r="A102" s="6" t="s">
        <v>149</v>
      </c>
      <c r="B102" s="8">
        <v>2</v>
      </c>
      <c r="C102" s="8">
        <v>0</v>
      </c>
      <c r="D102" s="8">
        <v>0</v>
      </c>
      <c r="E102" s="8">
        <v>0</v>
      </c>
      <c r="F102" s="8">
        <v>0</v>
      </c>
      <c r="G102" s="8">
        <v>3</v>
      </c>
      <c r="H102" s="8">
        <v>0</v>
      </c>
      <c r="I102" s="8">
        <v>2</v>
      </c>
      <c r="J102" s="8">
        <v>2</v>
      </c>
      <c r="K102" s="8">
        <v>0</v>
      </c>
      <c r="L102" s="8">
        <v>2</v>
      </c>
      <c r="M102" s="8">
        <v>3</v>
      </c>
      <c r="N102" s="8">
        <v>0</v>
      </c>
      <c r="O102" s="8">
        <v>0</v>
      </c>
      <c r="P102" s="8">
        <v>0</v>
      </c>
      <c r="Q102" s="8">
        <v>0</v>
      </c>
      <c r="R102" s="8">
        <v>3</v>
      </c>
      <c r="S102" s="8">
        <v>3</v>
      </c>
      <c r="T102" s="8">
        <v>0</v>
      </c>
    </row>
    <row r="103" spans="1:20" x14ac:dyDescent="0.25">
      <c r="A103" s="5" t="s">
        <v>81</v>
      </c>
      <c r="B103" s="8">
        <v>3</v>
      </c>
      <c r="C103" s="8">
        <v>3</v>
      </c>
      <c r="D103" s="8">
        <v>3</v>
      </c>
      <c r="E103" s="8">
        <v>3</v>
      </c>
      <c r="F103" s="8">
        <v>3</v>
      </c>
      <c r="G103" s="8">
        <v>3</v>
      </c>
      <c r="H103" s="8">
        <v>3</v>
      </c>
      <c r="I103" s="8">
        <v>3</v>
      </c>
      <c r="J103" s="8">
        <v>3</v>
      </c>
      <c r="K103" s="8">
        <v>0</v>
      </c>
      <c r="L103" s="8">
        <v>0</v>
      </c>
      <c r="M103" s="8">
        <v>3</v>
      </c>
      <c r="N103" s="8">
        <v>3</v>
      </c>
      <c r="O103" s="8">
        <v>3</v>
      </c>
      <c r="P103" s="8">
        <v>0</v>
      </c>
      <c r="Q103" s="8">
        <v>3</v>
      </c>
      <c r="R103" s="8">
        <v>3</v>
      </c>
      <c r="S103" s="8">
        <v>3</v>
      </c>
      <c r="T103" s="8">
        <v>3</v>
      </c>
    </row>
    <row r="104" spans="1:20" x14ac:dyDescent="0.25">
      <c r="A104" s="6" t="s">
        <v>114</v>
      </c>
      <c r="B104" s="8">
        <v>3</v>
      </c>
      <c r="C104" s="8">
        <v>3</v>
      </c>
      <c r="D104" s="8">
        <v>3</v>
      </c>
      <c r="E104" s="8">
        <v>3</v>
      </c>
      <c r="F104" s="8">
        <v>3</v>
      </c>
      <c r="G104" s="8">
        <v>3</v>
      </c>
      <c r="H104" s="8">
        <v>3</v>
      </c>
      <c r="I104" s="8">
        <v>3</v>
      </c>
      <c r="J104" s="8">
        <v>3</v>
      </c>
      <c r="K104" s="8">
        <v>0</v>
      </c>
      <c r="L104" s="8">
        <v>0</v>
      </c>
      <c r="M104" s="8">
        <v>3</v>
      </c>
      <c r="N104" s="8">
        <v>3</v>
      </c>
      <c r="O104" s="8">
        <v>3</v>
      </c>
      <c r="P104" s="8">
        <v>0</v>
      </c>
      <c r="Q104" s="8">
        <v>3</v>
      </c>
      <c r="R104" s="8">
        <v>3</v>
      </c>
      <c r="S104" s="8">
        <v>3</v>
      </c>
      <c r="T104" s="8">
        <v>3</v>
      </c>
    </row>
    <row r="105" spans="1:20" x14ac:dyDescent="0.25">
      <c r="A105" s="6" t="s">
        <v>148</v>
      </c>
      <c r="B105" s="8">
        <v>3</v>
      </c>
      <c r="C105" s="8">
        <v>0</v>
      </c>
      <c r="D105" s="8">
        <v>0</v>
      </c>
      <c r="E105" s="8">
        <v>0</v>
      </c>
      <c r="F105" s="8">
        <v>3</v>
      </c>
      <c r="G105" s="8">
        <v>0</v>
      </c>
      <c r="H105" s="8">
        <v>0</v>
      </c>
      <c r="I105" s="8">
        <v>3</v>
      </c>
      <c r="J105" s="8">
        <v>3</v>
      </c>
      <c r="K105" s="8">
        <v>0</v>
      </c>
      <c r="L105" s="8">
        <v>0</v>
      </c>
      <c r="M105" s="8">
        <v>3</v>
      </c>
      <c r="N105" s="8">
        <v>0</v>
      </c>
      <c r="O105" s="8">
        <v>0</v>
      </c>
      <c r="P105" s="8">
        <v>0</v>
      </c>
      <c r="Q105" s="8">
        <v>0</v>
      </c>
      <c r="R105" s="8">
        <v>3</v>
      </c>
      <c r="S105" s="8">
        <v>0</v>
      </c>
      <c r="T105" s="8">
        <v>0</v>
      </c>
    </row>
    <row r="106" spans="1:20" x14ac:dyDescent="0.25">
      <c r="A106" s="6" t="s">
        <v>82</v>
      </c>
      <c r="B106" s="8">
        <v>3</v>
      </c>
      <c r="C106" s="8">
        <v>3</v>
      </c>
      <c r="D106" s="8">
        <v>3</v>
      </c>
      <c r="E106" s="8">
        <v>3</v>
      </c>
      <c r="F106" s="8">
        <v>3</v>
      </c>
      <c r="G106" s="8">
        <v>3</v>
      </c>
      <c r="H106" s="8">
        <v>0</v>
      </c>
      <c r="I106" s="8">
        <v>3</v>
      </c>
      <c r="J106" s="8">
        <v>3</v>
      </c>
      <c r="K106" s="8">
        <v>0</v>
      </c>
      <c r="L106" s="8">
        <v>0</v>
      </c>
      <c r="M106" s="8">
        <v>3</v>
      </c>
      <c r="N106" s="8">
        <v>0</v>
      </c>
      <c r="O106" s="8">
        <v>3</v>
      </c>
      <c r="P106" s="8">
        <v>0</v>
      </c>
      <c r="Q106" s="8">
        <v>3</v>
      </c>
      <c r="R106" s="8">
        <v>3</v>
      </c>
      <c r="S106" s="8">
        <v>3</v>
      </c>
      <c r="T106" s="8">
        <v>3</v>
      </c>
    </row>
    <row r="107" spans="1:20" x14ac:dyDescent="0.25">
      <c r="A107" s="5" t="s">
        <v>109</v>
      </c>
      <c r="B107" s="8">
        <v>1.5</v>
      </c>
      <c r="C107" s="8">
        <v>3</v>
      </c>
      <c r="D107" s="8">
        <v>2</v>
      </c>
      <c r="E107" s="8">
        <v>3</v>
      </c>
      <c r="F107" s="8">
        <v>0</v>
      </c>
      <c r="G107" s="8">
        <v>3</v>
      </c>
      <c r="H107" s="8">
        <v>0</v>
      </c>
      <c r="I107" s="8">
        <v>3</v>
      </c>
      <c r="J107" s="8">
        <v>1</v>
      </c>
      <c r="K107" s="8">
        <v>1</v>
      </c>
      <c r="L107" s="8">
        <v>3</v>
      </c>
      <c r="M107" s="8">
        <v>2</v>
      </c>
      <c r="N107" s="8">
        <v>0</v>
      </c>
      <c r="O107" s="8">
        <v>2</v>
      </c>
      <c r="P107" s="8">
        <v>0</v>
      </c>
      <c r="Q107" s="8">
        <v>0</v>
      </c>
      <c r="R107" s="8">
        <v>2</v>
      </c>
      <c r="S107" s="8">
        <v>2.5</v>
      </c>
      <c r="T107" s="8">
        <v>0</v>
      </c>
    </row>
    <row r="108" spans="1:20" x14ac:dyDescent="0.25">
      <c r="A108" s="6" t="s">
        <v>110</v>
      </c>
      <c r="B108" s="8">
        <v>1</v>
      </c>
      <c r="C108" s="8">
        <v>3</v>
      </c>
      <c r="D108" s="8">
        <v>2</v>
      </c>
      <c r="E108" s="8">
        <v>3</v>
      </c>
      <c r="F108" s="8">
        <v>0</v>
      </c>
      <c r="G108" s="8">
        <v>0</v>
      </c>
      <c r="H108" s="8">
        <v>0</v>
      </c>
      <c r="I108" s="8">
        <v>3</v>
      </c>
      <c r="J108" s="8">
        <v>1</v>
      </c>
      <c r="K108" s="8">
        <v>0</v>
      </c>
      <c r="L108" s="8">
        <v>0</v>
      </c>
      <c r="M108" s="8">
        <v>2</v>
      </c>
      <c r="N108" s="8">
        <v>0</v>
      </c>
      <c r="O108" s="8">
        <v>1</v>
      </c>
      <c r="P108" s="8">
        <v>0</v>
      </c>
      <c r="Q108" s="8">
        <v>0</v>
      </c>
      <c r="R108" s="8">
        <v>2</v>
      </c>
      <c r="S108" s="8">
        <v>2</v>
      </c>
      <c r="T108" s="8">
        <v>0</v>
      </c>
    </row>
    <row r="109" spans="1:20" x14ac:dyDescent="0.25">
      <c r="A109" s="6" t="s">
        <v>159</v>
      </c>
      <c r="B109" s="8">
        <v>2</v>
      </c>
      <c r="C109" s="8">
        <v>3</v>
      </c>
      <c r="D109" s="8">
        <v>2</v>
      </c>
      <c r="E109" s="8">
        <v>3</v>
      </c>
      <c r="F109" s="8">
        <v>0</v>
      </c>
      <c r="G109" s="8">
        <v>3</v>
      </c>
      <c r="H109" s="8">
        <v>0</v>
      </c>
      <c r="I109" s="8">
        <v>3</v>
      </c>
      <c r="J109" s="8">
        <v>1</v>
      </c>
      <c r="K109" s="8">
        <v>1</v>
      </c>
      <c r="L109" s="8">
        <v>3</v>
      </c>
      <c r="M109" s="8">
        <v>2</v>
      </c>
      <c r="N109" s="8">
        <v>0</v>
      </c>
      <c r="O109" s="8">
        <v>3</v>
      </c>
      <c r="P109" s="8">
        <v>0</v>
      </c>
      <c r="Q109" s="8">
        <v>0</v>
      </c>
      <c r="R109" s="8">
        <v>2</v>
      </c>
      <c r="S109" s="8">
        <v>3</v>
      </c>
      <c r="T109" s="8">
        <v>0</v>
      </c>
    </row>
    <row r="110" spans="1:20" x14ac:dyDescent="0.25">
      <c r="A110" s="5" t="s">
        <v>99</v>
      </c>
      <c r="B110" s="8">
        <v>2</v>
      </c>
      <c r="C110" s="8">
        <v>3</v>
      </c>
      <c r="D110" s="8">
        <v>2.25</v>
      </c>
      <c r="E110" s="8">
        <v>1.75</v>
      </c>
      <c r="F110" s="8">
        <v>0</v>
      </c>
      <c r="G110" s="8">
        <v>3</v>
      </c>
      <c r="H110" s="8">
        <v>0</v>
      </c>
      <c r="I110" s="8">
        <v>2.25</v>
      </c>
      <c r="J110" s="8">
        <v>2</v>
      </c>
      <c r="K110" s="8">
        <v>1.75</v>
      </c>
      <c r="L110" s="8">
        <v>2.5</v>
      </c>
      <c r="M110" s="8">
        <v>2</v>
      </c>
      <c r="N110" s="8">
        <v>0</v>
      </c>
      <c r="O110" s="8">
        <v>2.25</v>
      </c>
      <c r="P110" s="8">
        <v>0</v>
      </c>
      <c r="Q110" s="8">
        <v>0</v>
      </c>
      <c r="R110" s="8">
        <v>1.75</v>
      </c>
      <c r="S110" s="8">
        <v>2</v>
      </c>
      <c r="T110" s="8">
        <v>0</v>
      </c>
    </row>
    <row r="111" spans="1:20" x14ac:dyDescent="0.25">
      <c r="A111" s="6" t="s">
        <v>142</v>
      </c>
      <c r="B111" s="8">
        <v>2</v>
      </c>
      <c r="C111" s="8">
        <v>3</v>
      </c>
      <c r="D111" s="8">
        <v>2</v>
      </c>
      <c r="E111" s="8">
        <v>2</v>
      </c>
      <c r="F111" s="8">
        <v>0</v>
      </c>
      <c r="G111" s="8">
        <v>3</v>
      </c>
      <c r="H111" s="8">
        <v>0</v>
      </c>
      <c r="I111" s="8">
        <v>2</v>
      </c>
      <c r="J111" s="8">
        <v>0</v>
      </c>
      <c r="K111" s="8">
        <v>1</v>
      </c>
      <c r="L111" s="8">
        <v>2</v>
      </c>
      <c r="M111" s="8">
        <v>2</v>
      </c>
      <c r="N111" s="8">
        <v>0</v>
      </c>
      <c r="O111" s="8">
        <v>2</v>
      </c>
      <c r="P111" s="8">
        <v>0</v>
      </c>
      <c r="Q111" s="8">
        <v>0</v>
      </c>
      <c r="R111" s="8">
        <v>2</v>
      </c>
      <c r="S111" s="8">
        <v>1</v>
      </c>
      <c r="T111" s="8">
        <v>0</v>
      </c>
    </row>
    <row r="112" spans="1:20" x14ac:dyDescent="0.25">
      <c r="A112" s="6" t="s">
        <v>103</v>
      </c>
      <c r="B112" s="8">
        <v>2</v>
      </c>
      <c r="C112" s="8">
        <v>3</v>
      </c>
      <c r="D112" s="8">
        <v>1</v>
      </c>
      <c r="E112" s="8">
        <v>2</v>
      </c>
      <c r="F112" s="8">
        <v>0</v>
      </c>
      <c r="G112" s="8">
        <v>3</v>
      </c>
      <c r="H112" s="8">
        <v>0</v>
      </c>
      <c r="I112" s="8">
        <v>2</v>
      </c>
      <c r="J112" s="8">
        <v>2</v>
      </c>
      <c r="K112" s="8">
        <v>3</v>
      </c>
      <c r="L112" s="8">
        <v>2</v>
      </c>
      <c r="M112" s="8">
        <v>1</v>
      </c>
      <c r="N112" s="8">
        <v>0</v>
      </c>
      <c r="O112" s="8">
        <v>3</v>
      </c>
      <c r="P112" s="8">
        <v>0</v>
      </c>
      <c r="Q112" s="8">
        <v>0</v>
      </c>
      <c r="R112" s="8">
        <v>1</v>
      </c>
      <c r="S112" s="8">
        <v>3</v>
      </c>
      <c r="T112" s="8">
        <v>0</v>
      </c>
    </row>
    <row r="113" spans="1:20" x14ac:dyDescent="0.25">
      <c r="A113" s="6" t="s">
        <v>100</v>
      </c>
      <c r="B113" s="8">
        <v>1</v>
      </c>
      <c r="C113" s="8">
        <v>3</v>
      </c>
      <c r="D113" s="8">
        <v>3</v>
      </c>
      <c r="E113" s="8">
        <v>1</v>
      </c>
      <c r="F113" s="8">
        <v>0</v>
      </c>
      <c r="G113" s="8">
        <v>3</v>
      </c>
      <c r="H113" s="8">
        <v>0</v>
      </c>
      <c r="I113" s="8">
        <v>2</v>
      </c>
      <c r="J113" s="8">
        <v>0</v>
      </c>
      <c r="K113" s="8">
        <v>2</v>
      </c>
      <c r="L113" s="8">
        <v>3</v>
      </c>
      <c r="M113" s="8">
        <v>2</v>
      </c>
      <c r="N113" s="8">
        <v>0</v>
      </c>
      <c r="O113" s="8">
        <v>2</v>
      </c>
      <c r="P113" s="8">
        <v>0</v>
      </c>
      <c r="Q113" s="8">
        <v>0</v>
      </c>
      <c r="R113" s="8">
        <v>2</v>
      </c>
      <c r="S113" s="8">
        <v>2</v>
      </c>
      <c r="T113" s="8">
        <v>0</v>
      </c>
    </row>
    <row r="114" spans="1:20" x14ac:dyDescent="0.25">
      <c r="A114" s="6" t="s">
        <v>120</v>
      </c>
      <c r="B114" s="8">
        <v>3</v>
      </c>
      <c r="C114" s="8">
        <v>3</v>
      </c>
      <c r="D114" s="8">
        <v>3</v>
      </c>
      <c r="E114" s="8">
        <v>2</v>
      </c>
      <c r="F114" s="8">
        <v>0</v>
      </c>
      <c r="G114" s="8">
        <v>3</v>
      </c>
      <c r="H114" s="8">
        <v>0</v>
      </c>
      <c r="I114" s="8">
        <v>3</v>
      </c>
      <c r="J114" s="8">
        <v>0</v>
      </c>
      <c r="K114" s="8">
        <v>1</v>
      </c>
      <c r="L114" s="8">
        <v>3</v>
      </c>
      <c r="M114" s="8">
        <v>3</v>
      </c>
      <c r="N114" s="8">
        <v>0</v>
      </c>
      <c r="O114" s="8">
        <v>2</v>
      </c>
      <c r="P114" s="8">
        <v>0</v>
      </c>
      <c r="Q114" s="8">
        <v>0</v>
      </c>
      <c r="R114" s="8">
        <v>2</v>
      </c>
      <c r="S114" s="8">
        <v>2</v>
      </c>
      <c r="T114" s="8">
        <v>0</v>
      </c>
    </row>
    <row r="115" spans="1:20" x14ac:dyDescent="0.25">
      <c r="A115" s="5" t="s">
        <v>177</v>
      </c>
      <c r="B115" s="8">
        <v>2.0909090909090908</v>
      </c>
      <c r="C115" s="8">
        <v>3</v>
      </c>
      <c r="D115" s="8">
        <v>3</v>
      </c>
      <c r="E115" s="8">
        <v>2.7272727272727271</v>
      </c>
      <c r="F115" s="8">
        <v>1.5</v>
      </c>
      <c r="G115" s="8">
        <v>3</v>
      </c>
      <c r="H115" s="8">
        <v>1.3333333333333333</v>
      </c>
      <c r="I115" s="8">
        <v>2.9090909090909092</v>
      </c>
      <c r="J115" s="8">
        <v>1.8888888888888888</v>
      </c>
      <c r="K115" s="8">
        <v>2.5</v>
      </c>
      <c r="L115" s="8">
        <v>3</v>
      </c>
      <c r="M115" s="8">
        <v>2.8181818181818183</v>
      </c>
      <c r="N115" s="8">
        <v>2</v>
      </c>
      <c r="O115" s="8">
        <v>3</v>
      </c>
      <c r="P115" s="8">
        <v>0</v>
      </c>
      <c r="Q115" s="8">
        <v>1.6666666666666667</v>
      </c>
      <c r="R115" s="8">
        <v>2.7272727272727271</v>
      </c>
      <c r="S115" s="8">
        <v>2.9</v>
      </c>
      <c r="T115" s="8">
        <v>1.6666666666666667</v>
      </c>
    </row>
    <row r="116" spans="1:20" x14ac:dyDescent="0.25">
      <c r="A116" s="6" t="s">
        <v>79</v>
      </c>
      <c r="B116" s="8">
        <v>1</v>
      </c>
      <c r="C116" s="8">
        <v>3</v>
      </c>
      <c r="D116" s="8">
        <v>3</v>
      </c>
      <c r="E116" s="8">
        <v>2</v>
      </c>
      <c r="F116" s="8">
        <v>0</v>
      </c>
      <c r="G116" s="8">
        <v>3</v>
      </c>
      <c r="H116" s="8">
        <v>0</v>
      </c>
      <c r="I116" s="8">
        <v>2</v>
      </c>
      <c r="J116" s="8">
        <v>0</v>
      </c>
      <c r="K116" s="8">
        <v>0</v>
      </c>
      <c r="L116" s="8">
        <v>3</v>
      </c>
      <c r="M116" s="8">
        <v>2</v>
      </c>
      <c r="N116" s="8">
        <v>0</v>
      </c>
      <c r="O116" s="8">
        <v>3</v>
      </c>
      <c r="P116" s="8">
        <v>0</v>
      </c>
      <c r="Q116" s="8">
        <v>0</v>
      </c>
      <c r="R116" s="8">
        <v>2</v>
      </c>
      <c r="S116" s="8">
        <v>2</v>
      </c>
      <c r="T116" s="8">
        <v>0</v>
      </c>
    </row>
    <row r="117" spans="1:20" x14ac:dyDescent="0.25">
      <c r="A117" s="6" t="s">
        <v>62</v>
      </c>
      <c r="B117" s="8">
        <v>2</v>
      </c>
      <c r="C117" s="8">
        <v>3</v>
      </c>
      <c r="D117" s="8">
        <v>3</v>
      </c>
      <c r="E117" s="8">
        <v>2</v>
      </c>
      <c r="F117" s="8">
        <v>0</v>
      </c>
      <c r="G117" s="8">
        <v>0</v>
      </c>
      <c r="H117" s="8">
        <v>0</v>
      </c>
      <c r="I117" s="8">
        <v>3</v>
      </c>
      <c r="J117" s="8">
        <v>2</v>
      </c>
      <c r="K117" s="8">
        <v>2</v>
      </c>
      <c r="L117" s="8">
        <v>3</v>
      </c>
      <c r="M117" s="8">
        <v>2</v>
      </c>
      <c r="N117" s="8">
        <v>0</v>
      </c>
      <c r="O117" s="8">
        <v>3</v>
      </c>
      <c r="P117" s="8">
        <v>0</v>
      </c>
      <c r="Q117" s="8">
        <v>0</v>
      </c>
      <c r="R117" s="8">
        <v>2</v>
      </c>
      <c r="S117" s="8">
        <v>3</v>
      </c>
      <c r="T117" s="8">
        <v>0</v>
      </c>
    </row>
    <row r="118" spans="1:20" x14ac:dyDescent="0.25">
      <c r="A118" s="6" t="s">
        <v>116</v>
      </c>
      <c r="B118" s="8">
        <v>2</v>
      </c>
      <c r="C118" s="8">
        <v>0</v>
      </c>
      <c r="D118" s="8">
        <v>0</v>
      </c>
      <c r="E118" s="8">
        <v>3</v>
      </c>
      <c r="F118" s="8">
        <v>0</v>
      </c>
      <c r="G118" s="8">
        <v>3</v>
      </c>
      <c r="H118" s="8">
        <v>0</v>
      </c>
      <c r="I118" s="8">
        <v>3</v>
      </c>
      <c r="J118" s="8">
        <v>1</v>
      </c>
      <c r="K118" s="8">
        <v>2</v>
      </c>
      <c r="L118" s="8">
        <v>0</v>
      </c>
      <c r="M118" s="8">
        <v>3</v>
      </c>
      <c r="N118" s="8">
        <v>0</v>
      </c>
      <c r="O118" s="8">
        <v>3</v>
      </c>
      <c r="P118" s="8">
        <v>0</v>
      </c>
      <c r="Q118" s="8">
        <v>0</v>
      </c>
      <c r="R118" s="8">
        <v>3</v>
      </c>
      <c r="S118" s="8">
        <v>3</v>
      </c>
      <c r="T118" s="8">
        <v>0</v>
      </c>
    </row>
    <row r="119" spans="1:20" x14ac:dyDescent="0.25">
      <c r="A119" s="6" t="s">
        <v>70</v>
      </c>
      <c r="B119" s="8">
        <v>3</v>
      </c>
      <c r="C119" s="8">
        <v>0</v>
      </c>
      <c r="D119" s="8">
        <v>3</v>
      </c>
      <c r="E119" s="8">
        <v>3</v>
      </c>
      <c r="F119" s="8">
        <v>0</v>
      </c>
      <c r="G119" s="8">
        <v>0</v>
      </c>
      <c r="H119" s="8">
        <v>0</v>
      </c>
      <c r="I119" s="8">
        <v>3</v>
      </c>
      <c r="J119" s="8">
        <v>2</v>
      </c>
      <c r="K119" s="8">
        <v>3</v>
      </c>
      <c r="L119" s="8">
        <v>3</v>
      </c>
      <c r="M119" s="8">
        <v>3</v>
      </c>
      <c r="N119" s="8">
        <v>0</v>
      </c>
      <c r="O119" s="8">
        <v>3</v>
      </c>
      <c r="P119" s="8">
        <v>0</v>
      </c>
      <c r="Q119" s="8">
        <v>0</v>
      </c>
      <c r="R119" s="8">
        <v>3</v>
      </c>
      <c r="S119" s="8">
        <v>3</v>
      </c>
      <c r="T119" s="8">
        <v>0</v>
      </c>
    </row>
    <row r="120" spans="1:20" x14ac:dyDescent="0.25">
      <c r="A120" s="6" t="s">
        <v>90</v>
      </c>
      <c r="B120" s="8">
        <v>2</v>
      </c>
      <c r="C120" s="8">
        <v>0</v>
      </c>
      <c r="D120" s="8">
        <v>3</v>
      </c>
      <c r="E120" s="8">
        <v>3</v>
      </c>
      <c r="F120" s="8">
        <v>2</v>
      </c>
      <c r="G120" s="8">
        <v>3</v>
      </c>
      <c r="H120" s="8">
        <v>2</v>
      </c>
      <c r="I120" s="8">
        <v>3</v>
      </c>
      <c r="J120" s="8">
        <v>3</v>
      </c>
      <c r="K120" s="8">
        <v>0</v>
      </c>
      <c r="L120" s="8">
        <v>3</v>
      </c>
      <c r="M120" s="8">
        <v>3</v>
      </c>
      <c r="N120" s="8">
        <v>2</v>
      </c>
      <c r="O120" s="8">
        <v>3</v>
      </c>
      <c r="P120" s="8">
        <v>0</v>
      </c>
      <c r="Q120" s="8">
        <v>3</v>
      </c>
      <c r="R120" s="8">
        <v>3</v>
      </c>
      <c r="S120" s="8">
        <v>3</v>
      </c>
      <c r="T120" s="8">
        <v>3</v>
      </c>
    </row>
    <row r="121" spans="1:20" x14ac:dyDescent="0.25">
      <c r="A121" s="6" t="s">
        <v>68</v>
      </c>
      <c r="B121" s="8">
        <v>2</v>
      </c>
      <c r="C121" s="8">
        <v>3</v>
      </c>
      <c r="D121" s="8">
        <v>0</v>
      </c>
      <c r="E121" s="8">
        <v>3</v>
      </c>
      <c r="F121" s="8">
        <v>0</v>
      </c>
      <c r="G121" s="8">
        <v>0</v>
      </c>
      <c r="H121" s="8">
        <v>0</v>
      </c>
      <c r="I121" s="8">
        <v>3</v>
      </c>
      <c r="J121" s="8">
        <v>2</v>
      </c>
      <c r="K121" s="8">
        <v>3</v>
      </c>
      <c r="L121" s="8">
        <v>0</v>
      </c>
      <c r="M121" s="8">
        <v>3</v>
      </c>
      <c r="N121" s="8">
        <v>0</v>
      </c>
      <c r="O121" s="8">
        <v>3</v>
      </c>
      <c r="P121" s="8">
        <v>0</v>
      </c>
      <c r="Q121" s="8">
        <v>0</v>
      </c>
      <c r="R121" s="8">
        <v>3</v>
      </c>
      <c r="S121" s="8">
        <v>3</v>
      </c>
      <c r="T121" s="8">
        <v>0</v>
      </c>
    </row>
    <row r="122" spans="1:20" x14ac:dyDescent="0.25">
      <c r="A122" s="6" t="s">
        <v>111</v>
      </c>
      <c r="B122" s="8">
        <v>2</v>
      </c>
      <c r="C122" s="8">
        <v>0</v>
      </c>
      <c r="D122" s="8">
        <v>3</v>
      </c>
      <c r="E122" s="8">
        <v>3</v>
      </c>
      <c r="F122" s="8">
        <v>0</v>
      </c>
      <c r="G122" s="8">
        <v>3</v>
      </c>
      <c r="H122" s="8">
        <v>0</v>
      </c>
      <c r="I122" s="8">
        <v>3</v>
      </c>
      <c r="J122" s="8">
        <v>2</v>
      </c>
      <c r="K122" s="8">
        <v>3</v>
      </c>
      <c r="L122" s="8">
        <v>3</v>
      </c>
      <c r="M122" s="8">
        <v>3</v>
      </c>
      <c r="N122" s="8">
        <v>0</v>
      </c>
      <c r="O122" s="8">
        <v>3</v>
      </c>
      <c r="P122" s="8">
        <v>0</v>
      </c>
      <c r="Q122" s="8">
        <v>0</v>
      </c>
      <c r="R122" s="8">
        <v>3</v>
      </c>
      <c r="S122" s="8">
        <v>3</v>
      </c>
      <c r="T122" s="8">
        <v>0</v>
      </c>
    </row>
    <row r="123" spans="1:20" x14ac:dyDescent="0.25">
      <c r="A123" s="6" t="s">
        <v>81</v>
      </c>
      <c r="B123" s="8">
        <v>3</v>
      </c>
      <c r="C123" s="8">
        <v>0</v>
      </c>
      <c r="D123" s="8">
        <v>0</v>
      </c>
      <c r="E123" s="8">
        <v>3</v>
      </c>
      <c r="F123" s="8">
        <v>1</v>
      </c>
      <c r="G123" s="8">
        <v>0</v>
      </c>
      <c r="H123" s="8">
        <v>1</v>
      </c>
      <c r="I123" s="8">
        <v>3</v>
      </c>
      <c r="J123" s="8">
        <v>1</v>
      </c>
      <c r="K123" s="8">
        <v>2</v>
      </c>
      <c r="L123" s="8">
        <v>0</v>
      </c>
      <c r="M123" s="8">
        <v>3</v>
      </c>
      <c r="N123" s="8">
        <v>0</v>
      </c>
      <c r="O123" s="8">
        <v>0</v>
      </c>
      <c r="P123" s="8">
        <v>0</v>
      </c>
      <c r="Q123" s="8">
        <v>1</v>
      </c>
      <c r="R123" s="8">
        <v>3</v>
      </c>
      <c r="S123" s="8">
        <v>0</v>
      </c>
      <c r="T123" s="8">
        <v>1</v>
      </c>
    </row>
    <row r="124" spans="1:20" x14ac:dyDescent="0.25">
      <c r="A124" s="6" t="s">
        <v>109</v>
      </c>
      <c r="B124" s="8">
        <v>2</v>
      </c>
      <c r="C124" s="8">
        <v>0</v>
      </c>
      <c r="D124" s="8">
        <v>3</v>
      </c>
      <c r="E124" s="8">
        <v>2</v>
      </c>
      <c r="F124" s="8">
        <v>0</v>
      </c>
      <c r="G124" s="8">
        <v>0</v>
      </c>
      <c r="H124" s="8">
        <v>0</v>
      </c>
      <c r="I124" s="8">
        <v>3</v>
      </c>
      <c r="J124" s="8">
        <v>0</v>
      </c>
      <c r="K124" s="8">
        <v>0</v>
      </c>
      <c r="L124" s="8">
        <v>0</v>
      </c>
      <c r="M124" s="8">
        <v>3</v>
      </c>
      <c r="N124" s="8">
        <v>0</v>
      </c>
      <c r="O124" s="8">
        <v>3</v>
      </c>
      <c r="P124" s="8">
        <v>0</v>
      </c>
      <c r="Q124" s="8">
        <v>0</v>
      </c>
      <c r="R124" s="8">
        <v>2</v>
      </c>
      <c r="S124" s="8">
        <v>3</v>
      </c>
      <c r="T124" s="8">
        <v>0</v>
      </c>
    </row>
    <row r="125" spans="1:20" x14ac:dyDescent="0.25">
      <c r="A125" s="6" t="s">
        <v>99</v>
      </c>
      <c r="B125" s="8">
        <v>2</v>
      </c>
      <c r="C125" s="8">
        <v>0</v>
      </c>
      <c r="D125" s="8">
        <v>0</v>
      </c>
      <c r="E125" s="8">
        <v>3</v>
      </c>
      <c r="F125" s="8">
        <v>0</v>
      </c>
      <c r="G125" s="8">
        <v>0</v>
      </c>
      <c r="H125" s="8">
        <v>0</v>
      </c>
      <c r="I125" s="8">
        <v>3</v>
      </c>
      <c r="J125" s="8">
        <v>2</v>
      </c>
      <c r="K125" s="8">
        <v>2</v>
      </c>
      <c r="L125" s="8">
        <v>0</v>
      </c>
      <c r="M125" s="8">
        <v>3</v>
      </c>
      <c r="N125" s="8">
        <v>0</v>
      </c>
      <c r="O125" s="8">
        <v>3</v>
      </c>
      <c r="P125" s="8">
        <v>0</v>
      </c>
      <c r="Q125" s="8">
        <v>0</v>
      </c>
      <c r="R125" s="8">
        <v>3</v>
      </c>
      <c r="S125" s="8">
        <v>3</v>
      </c>
      <c r="T125" s="8">
        <v>0</v>
      </c>
    </row>
    <row r="126" spans="1:20" x14ac:dyDescent="0.25">
      <c r="A126" s="6" t="s">
        <v>130</v>
      </c>
      <c r="B126" s="8">
        <v>2</v>
      </c>
      <c r="C126" s="8">
        <v>3</v>
      </c>
      <c r="D126" s="8">
        <v>3</v>
      </c>
      <c r="E126" s="8">
        <v>3</v>
      </c>
      <c r="F126" s="8">
        <v>0</v>
      </c>
      <c r="G126" s="8">
        <v>0</v>
      </c>
      <c r="H126" s="8">
        <v>1</v>
      </c>
      <c r="I126" s="8">
        <v>3</v>
      </c>
      <c r="J126" s="8">
        <v>2</v>
      </c>
      <c r="K126" s="8">
        <v>3</v>
      </c>
      <c r="L126" s="8">
        <v>0</v>
      </c>
      <c r="M126" s="8">
        <v>3</v>
      </c>
      <c r="N126" s="8">
        <v>0</v>
      </c>
      <c r="O126" s="8">
        <v>3</v>
      </c>
      <c r="P126" s="8">
        <v>0</v>
      </c>
      <c r="Q126" s="8">
        <v>1</v>
      </c>
      <c r="R126" s="8">
        <v>3</v>
      </c>
      <c r="S126" s="8">
        <v>3</v>
      </c>
      <c r="T126" s="8">
        <v>1</v>
      </c>
    </row>
    <row r="127" spans="1:20" x14ac:dyDescent="0.25">
      <c r="A127" s="5" t="s">
        <v>86</v>
      </c>
      <c r="B127" s="8">
        <v>3</v>
      </c>
      <c r="C127" s="8">
        <v>3</v>
      </c>
      <c r="D127" s="8">
        <v>3</v>
      </c>
      <c r="E127" s="8">
        <v>3</v>
      </c>
      <c r="F127" s="8">
        <v>0</v>
      </c>
      <c r="G127" s="8">
        <v>3</v>
      </c>
      <c r="H127" s="8">
        <v>2</v>
      </c>
      <c r="I127" s="8">
        <v>3</v>
      </c>
      <c r="J127" s="8">
        <v>2</v>
      </c>
      <c r="K127" s="8">
        <v>3</v>
      </c>
      <c r="L127" s="8">
        <v>3</v>
      </c>
      <c r="M127" s="8">
        <v>3</v>
      </c>
      <c r="N127" s="8">
        <v>1</v>
      </c>
      <c r="O127" s="8">
        <v>2</v>
      </c>
      <c r="P127" s="8">
        <v>3</v>
      </c>
      <c r="Q127" s="8">
        <v>3</v>
      </c>
      <c r="R127" s="8">
        <v>2</v>
      </c>
      <c r="S127" s="8">
        <v>3</v>
      </c>
      <c r="T127" s="8">
        <v>2</v>
      </c>
    </row>
    <row r="128" spans="1:20" x14ac:dyDescent="0.25">
      <c r="A128" s="6" t="s">
        <v>87</v>
      </c>
      <c r="B128" s="8">
        <v>3</v>
      </c>
      <c r="C128" s="8">
        <v>3</v>
      </c>
      <c r="D128" s="8">
        <v>3</v>
      </c>
      <c r="E128" s="8">
        <v>3</v>
      </c>
      <c r="F128" s="8">
        <v>0</v>
      </c>
      <c r="G128" s="8">
        <v>3</v>
      </c>
      <c r="H128" s="8">
        <v>2</v>
      </c>
      <c r="I128" s="8">
        <v>3</v>
      </c>
      <c r="J128" s="8">
        <v>2</v>
      </c>
      <c r="K128" s="8">
        <v>3</v>
      </c>
      <c r="L128" s="8">
        <v>3</v>
      </c>
      <c r="M128" s="8">
        <v>3</v>
      </c>
      <c r="N128" s="8">
        <v>1</v>
      </c>
      <c r="O128" s="8">
        <v>2</v>
      </c>
      <c r="P128" s="8">
        <v>3</v>
      </c>
      <c r="Q128" s="8">
        <v>3</v>
      </c>
      <c r="R128" s="8">
        <v>2</v>
      </c>
      <c r="S128" s="8">
        <v>3</v>
      </c>
      <c r="T128" s="8">
        <v>2</v>
      </c>
    </row>
    <row r="129" spans="1:20" x14ac:dyDescent="0.25">
      <c r="A129" s="5" t="s">
        <v>130</v>
      </c>
      <c r="B129" s="8">
        <v>2.5</v>
      </c>
      <c r="C129" s="8">
        <v>2.5</v>
      </c>
      <c r="D129" s="8">
        <v>2.5</v>
      </c>
      <c r="E129" s="8">
        <v>2.5</v>
      </c>
      <c r="F129" s="8">
        <v>1</v>
      </c>
      <c r="G129" s="8">
        <v>3</v>
      </c>
      <c r="H129" s="8">
        <v>1</v>
      </c>
      <c r="I129" s="8">
        <v>3</v>
      </c>
      <c r="J129" s="8">
        <v>2</v>
      </c>
      <c r="K129" s="8">
        <v>3</v>
      </c>
      <c r="L129" s="8">
        <v>3</v>
      </c>
      <c r="M129" s="8">
        <v>3</v>
      </c>
      <c r="N129" s="8">
        <v>2</v>
      </c>
      <c r="O129" s="8">
        <v>2</v>
      </c>
      <c r="P129" s="8">
        <v>0</v>
      </c>
      <c r="Q129" s="8">
        <v>1</v>
      </c>
      <c r="R129" s="8">
        <v>3</v>
      </c>
      <c r="S129" s="8">
        <v>2.5</v>
      </c>
      <c r="T129" s="8">
        <v>1</v>
      </c>
    </row>
    <row r="130" spans="1:20" x14ac:dyDescent="0.25">
      <c r="A130" s="6" t="s">
        <v>131</v>
      </c>
      <c r="B130" s="8">
        <v>3</v>
      </c>
      <c r="C130" s="8">
        <v>3</v>
      </c>
      <c r="D130" s="8">
        <v>3</v>
      </c>
      <c r="E130" s="8">
        <v>3</v>
      </c>
      <c r="F130" s="8">
        <v>1</v>
      </c>
      <c r="G130" s="8">
        <v>3</v>
      </c>
      <c r="H130" s="8">
        <v>1</v>
      </c>
      <c r="I130" s="8">
        <v>3</v>
      </c>
      <c r="J130" s="8">
        <v>2</v>
      </c>
      <c r="K130" s="8">
        <v>3</v>
      </c>
      <c r="L130" s="8">
        <v>3</v>
      </c>
      <c r="M130" s="8">
        <v>3</v>
      </c>
      <c r="N130" s="8">
        <v>2</v>
      </c>
      <c r="O130" s="8">
        <v>2</v>
      </c>
      <c r="P130" s="8">
        <v>0</v>
      </c>
      <c r="Q130" s="8">
        <v>1</v>
      </c>
      <c r="R130" s="8">
        <v>3</v>
      </c>
      <c r="S130" s="8">
        <v>3</v>
      </c>
      <c r="T130" s="8">
        <v>1</v>
      </c>
    </row>
    <row r="131" spans="1:20" x14ac:dyDescent="0.25">
      <c r="A131" s="6" t="s">
        <v>146</v>
      </c>
      <c r="B131" s="8">
        <v>2</v>
      </c>
      <c r="C131" s="8">
        <v>2</v>
      </c>
      <c r="D131" s="8">
        <v>2</v>
      </c>
      <c r="E131" s="8">
        <v>2</v>
      </c>
      <c r="F131" s="8">
        <v>0</v>
      </c>
      <c r="G131" s="8">
        <v>3</v>
      </c>
      <c r="H131" s="8">
        <v>0</v>
      </c>
      <c r="I131" s="8">
        <v>3</v>
      </c>
      <c r="J131" s="8">
        <v>2</v>
      </c>
      <c r="K131" s="8">
        <v>3</v>
      </c>
      <c r="L131" s="8">
        <v>3</v>
      </c>
      <c r="M131" s="8">
        <v>3</v>
      </c>
      <c r="N131" s="8">
        <v>0</v>
      </c>
      <c r="O131" s="8">
        <v>2</v>
      </c>
      <c r="P131" s="8">
        <v>0</v>
      </c>
      <c r="Q131" s="8">
        <v>0</v>
      </c>
      <c r="R131" s="8">
        <v>3</v>
      </c>
      <c r="S131" s="8">
        <v>2</v>
      </c>
      <c r="T131" s="8">
        <v>0</v>
      </c>
    </row>
  </sheetData>
  <conditionalFormatting pivot="1" sqref="B6:T1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5EE-2007-4A57-8F3B-F4FD97629853}">
  <dimension ref="A3:E129"/>
  <sheetViews>
    <sheetView showGridLines="0" zoomScale="73" workbookViewId="0">
      <selection activeCell="B4" sqref="B4"/>
    </sheetView>
  </sheetViews>
  <sheetFormatPr baseColWidth="10" defaultRowHeight="15" x14ac:dyDescent="0.25"/>
  <cols>
    <col min="1" max="1" width="48" bestFit="1" customWidth="1"/>
    <col min="2" max="2" width="36" bestFit="1" customWidth="1"/>
    <col min="3" max="3" width="30.28515625" bestFit="1" customWidth="1"/>
    <col min="4" max="4" width="28.85546875" bestFit="1" customWidth="1"/>
    <col min="5" max="5" width="27.5703125" bestFit="1" customWidth="1"/>
    <col min="6" max="6" width="7.7109375" bestFit="1" customWidth="1"/>
    <col min="7" max="7" width="7.42578125" bestFit="1" customWidth="1"/>
    <col min="8" max="8" width="4" bestFit="1" customWidth="1"/>
    <col min="9" max="9" width="2.42578125" bestFit="1" customWidth="1"/>
    <col min="10" max="10" width="7.42578125" bestFit="1" customWidth="1"/>
    <col min="11" max="11" width="4" bestFit="1" customWidth="1"/>
    <col min="12" max="12" width="2.42578125" bestFit="1" customWidth="1"/>
    <col min="13" max="13" width="7.42578125" bestFit="1" customWidth="1"/>
    <col min="14" max="14" width="4" bestFit="1" customWidth="1"/>
    <col min="15" max="15" width="7.42578125" bestFit="1" customWidth="1"/>
  </cols>
  <sheetData>
    <row r="3" spans="1:5" x14ac:dyDescent="0.25">
      <c r="A3" s="2" t="s">
        <v>27</v>
      </c>
      <c r="B3" t="s">
        <v>45</v>
      </c>
      <c r="C3" t="s">
        <v>46</v>
      </c>
      <c r="D3" t="s">
        <v>47</v>
      </c>
      <c r="E3" t="s">
        <v>48</v>
      </c>
    </row>
    <row r="4" spans="1:5" x14ac:dyDescent="0.25">
      <c r="A4" s="5" t="s">
        <v>79</v>
      </c>
      <c r="B4" s="8">
        <v>1.4285714285714286</v>
      </c>
      <c r="C4" s="8">
        <v>2.2857142857142856</v>
      </c>
      <c r="D4" s="8">
        <v>1.7142857142857142</v>
      </c>
      <c r="E4" s="8">
        <v>2</v>
      </c>
    </row>
    <row r="5" spans="1:5" x14ac:dyDescent="0.25">
      <c r="A5" s="6" t="s">
        <v>133</v>
      </c>
      <c r="B5" s="8">
        <v>1</v>
      </c>
      <c r="C5" s="8">
        <v>2</v>
      </c>
      <c r="D5" s="8">
        <v>2</v>
      </c>
      <c r="E5" s="8">
        <v>2</v>
      </c>
    </row>
    <row r="6" spans="1:5" x14ac:dyDescent="0.25">
      <c r="A6" s="6" t="s">
        <v>92</v>
      </c>
      <c r="B6" s="8">
        <v>2</v>
      </c>
      <c r="C6" s="8">
        <v>3</v>
      </c>
      <c r="D6" s="8">
        <v>2</v>
      </c>
      <c r="E6" s="8">
        <v>2</v>
      </c>
    </row>
    <row r="7" spans="1:5" x14ac:dyDescent="0.25">
      <c r="A7" s="6" t="s">
        <v>102</v>
      </c>
      <c r="B7" s="8">
        <v>1</v>
      </c>
      <c r="C7" s="8">
        <v>2</v>
      </c>
      <c r="D7" s="8">
        <v>1</v>
      </c>
      <c r="E7" s="8">
        <v>2</v>
      </c>
    </row>
    <row r="8" spans="1:5" x14ac:dyDescent="0.25">
      <c r="A8" s="6" t="s">
        <v>80</v>
      </c>
      <c r="B8" s="8">
        <v>2</v>
      </c>
      <c r="C8" s="8">
        <v>3</v>
      </c>
      <c r="D8" s="8">
        <v>2</v>
      </c>
      <c r="E8" s="8">
        <v>2</v>
      </c>
    </row>
    <row r="9" spans="1:5" x14ac:dyDescent="0.25">
      <c r="A9" s="6" t="s">
        <v>93</v>
      </c>
      <c r="B9" s="8">
        <v>1</v>
      </c>
      <c r="C9" s="8">
        <v>2</v>
      </c>
      <c r="D9" s="8">
        <v>2</v>
      </c>
      <c r="E9" s="8">
        <v>2</v>
      </c>
    </row>
    <row r="10" spans="1:5" x14ac:dyDescent="0.25">
      <c r="A10" s="6" t="s">
        <v>94</v>
      </c>
      <c r="B10" s="8">
        <v>1</v>
      </c>
      <c r="C10" s="8">
        <v>2</v>
      </c>
      <c r="D10" s="8">
        <v>1</v>
      </c>
      <c r="E10" s="8">
        <v>2</v>
      </c>
    </row>
    <row r="11" spans="1:5" x14ac:dyDescent="0.25">
      <c r="A11" s="6" t="s">
        <v>97</v>
      </c>
      <c r="B11" s="8">
        <v>2</v>
      </c>
      <c r="C11" s="8">
        <v>2</v>
      </c>
      <c r="D11" s="8">
        <v>2</v>
      </c>
      <c r="E11" s="8">
        <v>2</v>
      </c>
    </row>
    <row r="12" spans="1:5" x14ac:dyDescent="0.25">
      <c r="A12" s="5" t="s">
        <v>67</v>
      </c>
      <c r="B12" s="8">
        <v>2</v>
      </c>
      <c r="C12" s="8">
        <v>2.8571428571428572</v>
      </c>
      <c r="D12" s="8">
        <v>2.1428571428571428</v>
      </c>
      <c r="E12" s="8">
        <v>2.8571428571428572</v>
      </c>
    </row>
    <row r="13" spans="1:5" x14ac:dyDescent="0.25">
      <c r="A13" s="6" t="s">
        <v>153</v>
      </c>
      <c r="B13" s="8">
        <v>1</v>
      </c>
      <c r="C13" s="8">
        <v>3</v>
      </c>
      <c r="D13" s="8">
        <v>2</v>
      </c>
      <c r="E13" s="8">
        <v>3</v>
      </c>
    </row>
    <row r="14" spans="1:5" x14ac:dyDescent="0.25">
      <c r="A14" s="6" t="s">
        <v>101</v>
      </c>
      <c r="B14" s="8">
        <v>3</v>
      </c>
      <c r="C14" s="8">
        <v>3</v>
      </c>
      <c r="D14" s="8">
        <v>2</v>
      </c>
      <c r="E14" s="8">
        <v>3</v>
      </c>
    </row>
    <row r="15" spans="1:5" x14ac:dyDescent="0.25">
      <c r="A15" s="6" t="s">
        <v>125</v>
      </c>
      <c r="B15" s="8">
        <v>1</v>
      </c>
      <c r="C15" s="8">
        <v>2</v>
      </c>
      <c r="D15" s="8">
        <v>1</v>
      </c>
      <c r="E15" s="8">
        <v>2</v>
      </c>
    </row>
    <row r="16" spans="1:5" x14ac:dyDescent="0.25">
      <c r="A16" s="6" t="s">
        <v>136</v>
      </c>
      <c r="B16" s="8">
        <v>3</v>
      </c>
      <c r="C16" s="8">
        <v>3</v>
      </c>
      <c r="D16" s="8">
        <v>2</v>
      </c>
      <c r="E16" s="8">
        <v>3</v>
      </c>
    </row>
    <row r="17" spans="1:5" x14ac:dyDescent="0.25">
      <c r="A17" s="6" t="s">
        <v>151</v>
      </c>
      <c r="B17" s="8">
        <v>1</v>
      </c>
      <c r="C17" s="8">
        <v>2</v>
      </c>
      <c r="D17" s="8">
        <v>2</v>
      </c>
      <c r="E17" s="8">
        <v>3</v>
      </c>
    </row>
    <row r="18" spans="1:5" x14ac:dyDescent="0.25">
      <c r="A18" s="6" t="s">
        <v>78</v>
      </c>
      <c r="B18" s="8">
        <v>3</v>
      </c>
      <c r="C18" s="8">
        <v>4</v>
      </c>
      <c r="D18" s="8">
        <v>3</v>
      </c>
      <c r="E18" s="8">
        <v>3</v>
      </c>
    </row>
    <row r="19" spans="1:5" x14ac:dyDescent="0.25">
      <c r="A19" s="6" t="s">
        <v>107</v>
      </c>
      <c r="B19" s="8">
        <v>2</v>
      </c>
      <c r="C19" s="8">
        <v>3</v>
      </c>
      <c r="D19" s="8">
        <v>3</v>
      </c>
      <c r="E19" s="8">
        <v>3</v>
      </c>
    </row>
    <row r="20" spans="1:5" x14ac:dyDescent="0.25">
      <c r="A20" s="5" t="s">
        <v>62</v>
      </c>
      <c r="B20" s="8">
        <v>0.55555555555555558</v>
      </c>
      <c r="C20" s="8">
        <v>2.1111111111111112</v>
      </c>
      <c r="D20" s="8">
        <v>2</v>
      </c>
      <c r="E20" s="8">
        <v>2.1111111111111112</v>
      </c>
    </row>
    <row r="21" spans="1:5" x14ac:dyDescent="0.25">
      <c r="A21" s="6" t="s">
        <v>104</v>
      </c>
      <c r="B21" s="8">
        <v>0</v>
      </c>
      <c r="C21" s="8">
        <v>3</v>
      </c>
      <c r="D21" s="8">
        <v>2</v>
      </c>
      <c r="E21" s="8">
        <v>2</v>
      </c>
    </row>
    <row r="22" spans="1:5" x14ac:dyDescent="0.25">
      <c r="A22" s="6" t="s">
        <v>106</v>
      </c>
      <c r="B22" s="8">
        <v>1</v>
      </c>
      <c r="C22" s="8">
        <v>2</v>
      </c>
      <c r="D22" s="8">
        <v>2</v>
      </c>
      <c r="E22" s="8">
        <v>2</v>
      </c>
    </row>
    <row r="23" spans="1:5" x14ac:dyDescent="0.25">
      <c r="A23" s="6" t="s">
        <v>115</v>
      </c>
      <c r="B23" s="8">
        <v>1</v>
      </c>
      <c r="C23" s="8">
        <v>2</v>
      </c>
      <c r="D23" s="8">
        <v>2</v>
      </c>
      <c r="E23" s="8">
        <v>2</v>
      </c>
    </row>
    <row r="24" spans="1:5" x14ac:dyDescent="0.25">
      <c r="A24" s="6" t="s">
        <v>140</v>
      </c>
      <c r="B24" s="8">
        <v>0</v>
      </c>
      <c r="C24" s="8">
        <v>1</v>
      </c>
      <c r="D24" s="8">
        <v>1</v>
      </c>
      <c r="E24" s="8">
        <v>1</v>
      </c>
    </row>
    <row r="25" spans="1:5" x14ac:dyDescent="0.25">
      <c r="A25" s="6" t="s">
        <v>132</v>
      </c>
      <c r="B25" s="8">
        <v>1</v>
      </c>
      <c r="C25" s="8">
        <v>1</v>
      </c>
      <c r="D25" s="8">
        <v>1</v>
      </c>
      <c r="E25" s="8">
        <v>2</v>
      </c>
    </row>
    <row r="26" spans="1:5" x14ac:dyDescent="0.25">
      <c r="A26" s="6" t="s">
        <v>105</v>
      </c>
      <c r="B26" s="8">
        <v>0</v>
      </c>
      <c r="C26" s="8">
        <v>2</v>
      </c>
      <c r="D26" s="8">
        <v>2</v>
      </c>
      <c r="E26" s="8">
        <v>2</v>
      </c>
    </row>
    <row r="27" spans="1:5" x14ac:dyDescent="0.25">
      <c r="A27" s="6" t="s">
        <v>158</v>
      </c>
      <c r="B27" s="8">
        <v>1</v>
      </c>
      <c r="C27" s="8">
        <v>4</v>
      </c>
      <c r="D27" s="8">
        <v>3</v>
      </c>
      <c r="E27" s="8">
        <v>4</v>
      </c>
    </row>
    <row r="28" spans="1:5" x14ac:dyDescent="0.25">
      <c r="A28" s="6" t="s">
        <v>154</v>
      </c>
      <c r="B28" s="8">
        <v>0</v>
      </c>
      <c r="C28" s="8">
        <v>1</v>
      </c>
      <c r="D28" s="8">
        <v>1</v>
      </c>
      <c r="E28" s="8">
        <v>1</v>
      </c>
    </row>
    <row r="29" spans="1:5" x14ac:dyDescent="0.25">
      <c r="A29" s="6" t="s">
        <v>63</v>
      </c>
      <c r="B29" s="8">
        <v>1</v>
      </c>
      <c r="C29" s="8">
        <v>3</v>
      </c>
      <c r="D29" s="8">
        <v>4</v>
      </c>
      <c r="E29" s="8">
        <v>3</v>
      </c>
    </row>
    <row r="30" spans="1:5" x14ac:dyDescent="0.25">
      <c r="A30" s="5" t="s">
        <v>116</v>
      </c>
      <c r="B30" s="8">
        <v>0.33333333333333331</v>
      </c>
      <c r="C30" s="8">
        <v>2.3333333333333335</v>
      </c>
      <c r="D30" s="8">
        <v>1.6666666666666667</v>
      </c>
      <c r="E30" s="8">
        <v>2.3333333333333335</v>
      </c>
    </row>
    <row r="31" spans="1:5" x14ac:dyDescent="0.25">
      <c r="A31" s="6" t="s">
        <v>117</v>
      </c>
      <c r="B31" s="8">
        <v>0</v>
      </c>
      <c r="C31" s="8">
        <v>2</v>
      </c>
      <c r="D31" s="8">
        <v>2</v>
      </c>
      <c r="E31" s="8">
        <v>2</v>
      </c>
    </row>
    <row r="32" spans="1:5" x14ac:dyDescent="0.25">
      <c r="A32" s="6" t="s">
        <v>156</v>
      </c>
      <c r="B32" s="8">
        <v>0</v>
      </c>
      <c r="C32" s="8">
        <v>3</v>
      </c>
      <c r="D32" s="8">
        <v>2</v>
      </c>
      <c r="E32" s="8">
        <v>3</v>
      </c>
    </row>
    <row r="33" spans="1:5" x14ac:dyDescent="0.25">
      <c r="A33" s="6" t="s">
        <v>128</v>
      </c>
      <c r="B33" s="8">
        <v>1</v>
      </c>
      <c r="C33" s="8">
        <v>2</v>
      </c>
      <c r="D33" s="8">
        <v>1</v>
      </c>
      <c r="E33" s="8">
        <v>2</v>
      </c>
    </row>
    <row r="34" spans="1:5" x14ac:dyDescent="0.25">
      <c r="A34" s="5" t="s">
        <v>72</v>
      </c>
      <c r="B34" s="8">
        <v>1.6666666666666667</v>
      </c>
      <c r="C34" s="8">
        <v>2.1666666666666665</v>
      </c>
      <c r="D34" s="8">
        <v>2.3333333333333335</v>
      </c>
      <c r="E34" s="8">
        <v>2.3333333333333335</v>
      </c>
    </row>
    <row r="35" spans="1:5" x14ac:dyDescent="0.25">
      <c r="A35" s="6" t="s">
        <v>85</v>
      </c>
      <c r="B35" s="8">
        <v>3</v>
      </c>
      <c r="C35" s="8">
        <v>3</v>
      </c>
      <c r="D35" s="8">
        <v>3</v>
      </c>
      <c r="E35" s="8">
        <v>3</v>
      </c>
    </row>
    <row r="36" spans="1:5" x14ac:dyDescent="0.25">
      <c r="A36" s="6" t="s">
        <v>137</v>
      </c>
      <c r="B36" s="8">
        <v>1</v>
      </c>
      <c r="C36" s="8">
        <v>2</v>
      </c>
      <c r="D36" s="8">
        <v>2</v>
      </c>
      <c r="E36" s="8">
        <v>2</v>
      </c>
    </row>
    <row r="37" spans="1:5" x14ac:dyDescent="0.25">
      <c r="A37" s="6" t="s">
        <v>73</v>
      </c>
      <c r="B37" s="8">
        <v>2</v>
      </c>
      <c r="C37" s="8">
        <v>2</v>
      </c>
      <c r="D37" s="8">
        <v>3</v>
      </c>
      <c r="E37" s="8">
        <v>2</v>
      </c>
    </row>
    <row r="38" spans="1:5" x14ac:dyDescent="0.25">
      <c r="A38" s="6" t="s">
        <v>84</v>
      </c>
      <c r="B38" s="8">
        <v>1</v>
      </c>
      <c r="C38" s="8">
        <v>2</v>
      </c>
      <c r="D38" s="8">
        <v>2</v>
      </c>
      <c r="E38" s="8">
        <v>2</v>
      </c>
    </row>
    <row r="39" spans="1:5" x14ac:dyDescent="0.25">
      <c r="A39" s="6" t="s">
        <v>122</v>
      </c>
      <c r="B39" s="8">
        <v>2</v>
      </c>
      <c r="C39" s="8">
        <v>2</v>
      </c>
      <c r="D39" s="8">
        <v>2</v>
      </c>
      <c r="E39" s="8">
        <v>2</v>
      </c>
    </row>
    <row r="40" spans="1:5" x14ac:dyDescent="0.25">
      <c r="A40" s="6" t="s">
        <v>121</v>
      </c>
      <c r="B40" s="8">
        <v>1</v>
      </c>
      <c r="C40" s="8">
        <v>2</v>
      </c>
      <c r="D40" s="8">
        <v>2</v>
      </c>
      <c r="E40" s="8">
        <v>3</v>
      </c>
    </row>
    <row r="41" spans="1:5" x14ac:dyDescent="0.25">
      <c r="A41" s="5" t="s">
        <v>70</v>
      </c>
      <c r="B41" s="8">
        <v>1</v>
      </c>
      <c r="C41" s="8">
        <v>3</v>
      </c>
      <c r="D41" s="8">
        <v>2.3333333333333335</v>
      </c>
      <c r="E41" s="8">
        <v>2.6666666666666665</v>
      </c>
    </row>
    <row r="42" spans="1:5" x14ac:dyDescent="0.25">
      <c r="A42" s="6" t="s">
        <v>127</v>
      </c>
      <c r="B42" s="8">
        <v>1</v>
      </c>
      <c r="C42" s="8">
        <v>3</v>
      </c>
      <c r="D42" s="8">
        <v>3</v>
      </c>
      <c r="E42" s="8">
        <v>3</v>
      </c>
    </row>
    <row r="43" spans="1:5" x14ac:dyDescent="0.25">
      <c r="A43" s="6" t="s">
        <v>141</v>
      </c>
      <c r="B43" s="8">
        <v>1</v>
      </c>
      <c r="C43" s="8">
        <v>3</v>
      </c>
      <c r="D43" s="8">
        <v>2</v>
      </c>
      <c r="E43" s="8">
        <v>2</v>
      </c>
    </row>
    <row r="44" spans="1:5" x14ac:dyDescent="0.25">
      <c r="A44" s="6" t="s">
        <v>71</v>
      </c>
      <c r="B44" s="8">
        <v>1</v>
      </c>
      <c r="C44" s="8">
        <v>3</v>
      </c>
      <c r="D44" s="8">
        <v>2</v>
      </c>
      <c r="E44" s="8">
        <v>3</v>
      </c>
    </row>
    <row r="45" spans="1:5" x14ac:dyDescent="0.25">
      <c r="A45" s="5" t="s">
        <v>90</v>
      </c>
      <c r="B45" s="8">
        <v>1</v>
      </c>
      <c r="C45" s="8">
        <v>2.3333333333333335</v>
      </c>
      <c r="D45" s="8">
        <v>2</v>
      </c>
      <c r="E45" s="8">
        <v>2.6666666666666665</v>
      </c>
    </row>
    <row r="46" spans="1:5" x14ac:dyDescent="0.25">
      <c r="A46" s="6" t="s">
        <v>155</v>
      </c>
      <c r="B46" s="8">
        <v>0</v>
      </c>
      <c r="C46" s="8">
        <v>2</v>
      </c>
      <c r="D46" s="8">
        <v>2</v>
      </c>
      <c r="E46" s="8">
        <v>2</v>
      </c>
    </row>
    <row r="47" spans="1:5" x14ac:dyDescent="0.25">
      <c r="A47" s="6" t="s">
        <v>119</v>
      </c>
      <c r="B47" s="8">
        <v>1</v>
      </c>
      <c r="C47" s="8">
        <v>2</v>
      </c>
      <c r="D47" s="8">
        <v>2</v>
      </c>
      <c r="E47" s="8">
        <v>3</v>
      </c>
    </row>
    <row r="48" spans="1:5" x14ac:dyDescent="0.25">
      <c r="A48" s="6" t="s">
        <v>91</v>
      </c>
      <c r="B48" s="8">
        <v>2</v>
      </c>
      <c r="C48" s="8">
        <v>3</v>
      </c>
      <c r="D48" s="8">
        <v>2</v>
      </c>
      <c r="E48" s="8">
        <v>3</v>
      </c>
    </row>
    <row r="49" spans="1:5" x14ac:dyDescent="0.25">
      <c r="A49" s="5" t="s">
        <v>68</v>
      </c>
      <c r="B49" s="8">
        <v>1.8888888888888888</v>
      </c>
      <c r="C49" s="8">
        <v>2.7777777777777777</v>
      </c>
      <c r="D49" s="8">
        <v>2</v>
      </c>
      <c r="E49" s="8">
        <v>2.3333333333333335</v>
      </c>
    </row>
    <row r="50" spans="1:5" x14ac:dyDescent="0.25">
      <c r="A50" s="6" t="s">
        <v>124</v>
      </c>
      <c r="B50" s="8">
        <v>1</v>
      </c>
      <c r="C50" s="8">
        <v>3</v>
      </c>
      <c r="D50" s="8">
        <v>2</v>
      </c>
      <c r="E50" s="8">
        <v>2</v>
      </c>
    </row>
    <row r="51" spans="1:5" x14ac:dyDescent="0.25">
      <c r="A51" s="6" t="s">
        <v>134</v>
      </c>
      <c r="B51" s="8">
        <v>3</v>
      </c>
      <c r="C51" s="8">
        <v>3</v>
      </c>
      <c r="D51" s="8">
        <v>2</v>
      </c>
      <c r="E51" s="8">
        <v>3</v>
      </c>
    </row>
    <row r="52" spans="1:5" x14ac:dyDescent="0.25">
      <c r="A52" s="6" t="s">
        <v>147</v>
      </c>
      <c r="B52" s="8">
        <v>3</v>
      </c>
      <c r="C52" s="8">
        <v>3</v>
      </c>
      <c r="D52" s="8">
        <v>2</v>
      </c>
      <c r="E52" s="8">
        <v>3</v>
      </c>
    </row>
    <row r="53" spans="1:5" x14ac:dyDescent="0.25">
      <c r="A53" s="6" t="s">
        <v>135</v>
      </c>
      <c r="B53" s="8">
        <v>1</v>
      </c>
      <c r="C53" s="8">
        <v>2</v>
      </c>
      <c r="D53" s="8">
        <v>2</v>
      </c>
      <c r="E53" s="8">
        <v>2</v>
      </c>
    </row>
    <row r="54" spans="1:5" x14ac:dyDescent="0.25">
      <c r="A54" s="6" t="s">
        <v>88</v>
      </c>
      <c r="B54" s="8">
        <v>2</v>
      </c>
      <c r="C54" s="8">
        <v>3</v>
      </c>
      <c r="D54" s="8">
        <v>3</v>
      </c>
      <c r="E54" s="8">
        <v>3</v>
      </c>
    </row>
    <row r="55" spans="1:5" x14ac:dyDescent="0.25">
      <c r="A55" s="6" t="s">
        <v>74</v>
      </c>
      <c r="B55" s="8">
        <v>2</v>
      </c>
      <c r="C55" s="8">
        <v>3</v>
      </c>
      <c r="D55" s="8">
        <v>1</v>
      </c>
      <c r="E55" s="8">
        <v>1</v>
      </c>
    </row>
    <row r="56" spans="1:5" x14ac:dyDescent="0.25">
      <c r="A56" s="6" t="s">
        <v>139</v>
      </c>
      <c r="B56" s="8">
        <v>3</v>
      </c>
      <c r="C56" s="8">
        <v>3</v>
      </c>
      <c r="D56" s="8">
        <v>2</v>
      </c>
      <c r="E56" s="8">
        <v>3</v>
      </c>
    </row>
    <row r="57" spans="1:5" x14ac:dyDescent="0.25">
      <c r="A57" s="6" t="s">
        <v>69</v>
      </c>
      <c r="B57" s="8">
        <v>1</v>
      </c>
      <c r="C57" s="8">
        <v>2</v>
      </c>
      <c r="D57" s="8">
        <v>2</v>
      </c>
      <c r="E57" s="8">
        <v>2</v>
      </c>
    </row>
    <row r="58" spans="1:5" x14ac:dyDescent="0.25">
      <c r="A58" s="6" t="s">
        <v>113</v>
      </c>
      <c r="B58" s="8">
        <v>1</v>
      </c>
      <c r="C58" s="8">
        <v>3</v>
      </c>
      <c r="D58" s="8">
        <v>2</v>
      </c>
      <c r="E58" s="8">
        <v>2</v>
      </c>
    </row>
    <row r="59" spans="1:5" x14ac:dyDescent="0.25">
      <c r="A59" s="5" t="s">
        <v>75</v>
      </c>
      <c r="B59" s="8">
        <v>1.6666666666666667</v>
      </c>
      <c r="C59" s="8">
        <v>3</v>
      </c>
      <c r="D59" s="8">
        <v>2.3333333333333335</v>
      </c>
      <c r="E59" s="8">
        <v>2.6666666666666665</v>
      </c>
    </row>
    <row r="60" spans="1:5" x14ac:dyDescent="0.25">
      <c r="A60" s="6" t="s">
        <v>96</v>
      </c>
      <c r="B60" s="8">
        <v>2</v>
      </c>
      <c r="C60" s="8">
        <v>3</v>
      </c>
      <c r="D60" s="8">
        <v>2</v>
      </c>
      <c r="E60" s="8">
        <v>3</v>
      </c>
    </row>
    <row r="61" spans="1:5" x14ac:dyDescent="0.25">
      <c r="A61" s="6" t="s">
        <v>95</v>
      </c>
      <c r="B61" s="8">
        <v>1</v>
      </c>
      <c r="C61" s="8">
        <v>3</v>
      </c>
      <c r="D61" s="8">
        <v>3</v>
      </c>
      <c r="E61" s="8">
        <v>2</v>
      </c>
    </row>
    <row r="62" spans="1:5" x14ac:dyDescent="0.25">
      <c r="A62" s="6" t="s">
        <v>123</v>
      </c>
      <c r="B62" s="8">
        <v>2</v>
      </c>
      <c r="C62" s="8">
        <v>3</v>
      </c>
      <c r="D62" s="8">
        <v>2</v>
      </c>
      <c r="E62" s="8">
        <v>3</v>
      </c>
    </row>
    <row r="63" spans="1:5" x14ac:dyDescent="0.25">
      <c r="A63" s="5" t="s">
        <v>64</v>
      </c>
      <c r="B63" s="8">
        <v>1.5</v>
      </c>
      <c r="C63" s="8">
        <v>2.5</v>
      </c>
      <c r="D63" s="8">
        <v>2.5</v>
      </c>
      <c r="E63" s="8">
        <v>3</v>
      </c>
    </row>
    <row r="64" spans="1:5" x14ac:dyDescent="0.25">
      <c r="A64" s="6" t="s">
        <v>108</v>
      </c>
      <c r="B64" s="8">
        <v>3</v>
      </c>
      <c r="C64" s="8">
        <v>3</v>
      </c>
      <c r="D64" s="8">
        <v>3</v>
      </c>
      <c r="E64" s="8">
        <v>4</v>
      </c>
    </row>
    <row r="65" spans="1:5" x14ac:dyDescent="0.25">
      <c r="A65" s="6" t="s">
        <v>138</v>
      </c>
      <c r="B65" s="8">
        <v>0</v>
      </c>
      <c r="C65" s="8">
        <v>2</v>
      </c>
      <c r="D65" s="8">
        <v>2</v>
      </c>
      <c r="E65" s="8">
        <v>2</v>
      </c>
    </row>
    <row r="66" spans="1:5" x14ac:dyDescent="0.25">
      <c r="A66" s="5" t="s">
        <v>60</v>
      </c>
      <c r="B66" s="8">
        <v>2.7777777777777777</v>
      </c>
      <c r="C66" s="8">
        <v>3.6666666666666665</v>
      </c>
      <c r="D66" s="8">
        <v>3.4444444444444446</v>
      </c>
      <c r="E66" s="8">
        <v>3</v>
      </c>
    </row>
    <row r="67" spans="1:5" x14ac:dyDescent="0.25">
      <c r="A67" s="6" t="s">
        <v>67</v>
      </c>
      <c r="B67" s="8">
        <v>2</v>
      </c>
      <c r="C67" s="8">
        <v>4</v>
      </c>
      <c r="D67" s="8">
        <v>4</v>
      </c>
      <c r="E67" s="8">
        <v>4</v>
      </c>
    </row>
    <row r="68" spans="1:5" x14ac:dyDescent="0.25">
      <c r="A68" s="6" t="s">
        <v>72</v>
      </c>
      <c r="B68" s="8">
        <v>2</v>
      </c>
      <c r="C68" s="8">
        <v>3</v>
      </c>
      <c r="D68" s="8">
        <v>3</v>
      </c>
      <c r="E68" s="8">
        <v>2</v>
      </c>
    </row>
    <row r="69" spans="1:5" x14ac:dyDescent="0.25">
      <c r="A69" s="6" t="s">
        <v>75</v>
      </c>
      <c r="B69" s="8">
        <v>3</v>
      </c>
      <c r="C69" s="8">
        <v>3</v>
      </c>
      <c r="D69" s="8">
        <v>3</v>
      </c>
      <c r="E69" s="8">
        <v>3</v>
      </c>
    </row>
    <row r="70" spans="1:5" x14ac:dyDescent="0.25">
      <c r="A70" s="6" t="s">
        <v>64</v>
      </c>
      <c r="B70" s="8">
        <v>2</v>
      </c>
      <c r="C70" s="8">
        <v>4</v>
      </c>
      <c r="D70" s="8">
        <v>4</v>
      </c>
      <c r="E70" s="8">
        <v>4</v>
      </c>
    </row>
    <row r="71" spans="1:5" x14ac:dyDescent="0.25">
      <c r="A71" s="6" t="s">
        <v>76</v>
      </c>
      <c r="B71" s="8">
        <v>4</v>
      </c>
      <c r="C71" s="8">
        <v>4</v>
      </c>
      <c r="D71" s="8">
        <v>4</v>
      </c>
      <c r="E71" s="8">
        <v>3</v>
      </c>
    </row>
    <row r="72" spans="1:5" x14ac:dyDescent="0.25">
      <c r="A72" s="6" t="s">
        <v>65</v>
      </c>
      <c r="B72" s="8">
        <v>3</v>
      </c>
      <c r="C72" s="8">
        <v>3</v>
      </c>
      <c r="D72" s="8">
        <v>3</v>
      </c>
      <c r="E72" s="8">
        <v>3</v>
      </c>
    </row>
    <row r="73" spans="1:5" x14ac:dyDescent="0.25">
      <c r="A73" s="6" t="s">
        <v>61</v>
      </c>
      <c r="B73" s="8">
        <v>4</v>
      </c>
      <c r="C73" s="8">
        <v>4</v>
      </c>
      <c r="D73" s="8">
        <v>3</v>
      </c>
      <c r="E73" s="8">
        <v>3</v>
      </c>
    </row>
    <row r="74" spans="1:5" x14ac:dyDescent="0.25">
      <c r="A74" s="6" t="s">
        <v>157</v>
      </c>
      <c r="B74" s="8">
        <v>2</v>
      </c>
      <c r="C74" s="8">
        <v>4</v>
      </c>
      <c r="D74" s="8">
        <v>3</v>
      </c>
      <c r="E74" s="8">
        <v>3</v>
      </c>
    </row>
    <row r="75" spans="1:5" x14ac:dyDescent="0.25">
      <c r="A75" s="6" t="s">
        <v>86</v>
      </c>
      <c r="B75" s="8">
        <v>3</v>
      </c>
      <c r="C75" s="8">
        <v>4</v>
      </c>
      <c r="D75" s="8">
        <v>4</v>
      </c>
      <c r="E75" s="8">
        <v>2</v>
      </c>
    </row>
    <row r="76" spans="1:5" x14ac:dyDescent="0.25">
      <c r="A76" s="5" t="s">
        <v>76</v>
      </c>
      <c r="B76" s="8">
        <v>2.75</v>
      </c>
      <c r="C76" s="8">
        <v>3.25</v>
      </c>
      <c r="D76" s="8">
        <v>3.25</v>
      </c>
      <c r="E76" s="8">
        <v>3.75</v>
      </c>
    </row>
    <row r="77" spans="1:5" x14ac:dyDescent="0.25">
      <c r="A77" s="6" t="s">
        <v>118</v>
      </c>
      <c r="B77" s="8">
        <v>4</v>
      </c>
      <c r="C77" s="8">
        <v>4</v>
      </c>
      <c r="D77" s="8">
        <v>4</v>
      </c>
      <c r="E77" s="8">
        <v>4</v>
      </c>
    </row>
    <row r="78" spans="1:5" x14ac:dyDescent="0.25">
      <c r="A78" s="6" t="s">
        <v>126</v>
      </c>
      <c r="B78" s="8">
        <v>4</v>
      </c>
      <c r="C78" s="8">
        <v>4</v>
      </c>
      <c r="D78" s="8">
        <v>4</v>
      </c>
      <c r="E78" s="8">
        <v>4</v>
      </c>
    </row>
    <row r="79" spans="1:5" x14ac:dyDescent="0.25">
      <c r="A79" s="6" t="s">
        <v>129</v>
      </c>
      <c r="B79" s="8">
        <v>2</v>
      </c>
      <c r="C79" s="8">
        <v>3</v>
      </c>
      <c r="D79" s="8">
        <v>3</v>
      </c>
      <c r="E79" s="8">
        <v>4</v>
      </c>
    </row>
    <row r="80" spans="1:5" x14ac:dyDescent="0.25">
      <c r="A80" s="6" t="s">
        <v>77</v>
      </c>
      <c r="B80" s="8">
        <v>1</v>
      </c>
      <c r="C80" s="8">
        <v>2</v>
      </c>
      <c r="D80" s="8">
        <v>2</v>
      </c>
      <c r="E80" s="8">
        <v>3</v>
      </c>
    </row>
    <row r="81" spans="1:5" x14ac:dyDescent="0.25">
      <c r="A81" s="5" t="s">
        <v>65</v>
      </c>
      <c r="B81" s="8">
        <v>2</v>
      </c>
      <c r="C81" s="8">
        <v>3.3333333333333335</v>
      </c>
      <c r="D81" s="8">
        <v>3</v>
      </c>
      <c r="E81" s="8">
        <v>3.5</v>
      </c>
    </row>
    <row r="82" spans="1:5" x14ac:dyDescent="0.25">
      <c r="A82" s="6" t="s">
        <v>66</v>
      </c>
      <c r="B82" s="8">
        <v>1</v>
      </c>
      <c r="C82" s="8">
        <v>3</v>
      </c>
      <c r="D82" s="8">
        <v>3</v>
      </c>
      <c r="E82" s="8">
        <v>3</v>
      </c>
    </row>
    <row r="83" spans="1:5" x14ac:dyDescent="0.25">
      <c r="A83" s="6" t="s">
        <v>98</v>
      </c>
      <c r="B83" s="8">
        <v>3</v>
      </c>
      <c r="C83" s="8">
        <v>3</v>
      </c>
      <c r="D83" s="8">
        <v>3</v>
      </c>
      <c r="E83" s="8">
        <v>4</v>
      </c>
    </row>
    <row r="84" spans="1:5" x14ac:dyDescent="0.25">
      <c r="A84" s="6" t="s">
        <v>145</v>
      </c>
      <c r="B84" s="8">
        <v>1</v>
      </c>
      <c r="C84" s="8">
        <v>3</v>
      </c>
      <c r="D84" s="8">
        <v>3</v>
      </c>
      <c r="E84" s="8">
        <v>3</v>
      </c>
    </row>
    <row r="85" spans="1:5" x14ac:dyDescent="0.25">
      <c r="A85" s="6" t="s">
        <v>143</v>
      </c>
      <c r="B85" s="8">
        <v>2</v>
      </c>
      <c r="C85" s="8">
        <v>3</v>
      </c>
      <c r="D85" s="8">
        <v>2</v>
      </c>
      <c r="E85" s="8">
        <v>3</v>
      </c>
    </row>
    <row r="86" spans="1:5" x14ac:dyDescent="0.25">
      <c r="A86" s="6" t="s">
        <v>83</v>
      </c>
      <c r="B86" s="8">
        <v>3</v>
      </c>
      <c r="C86" s="8">
        <v>4</v>
      </c>
      <c r="D86" s="8">
        <v>3</v>
      </c>
      <c r="E86" s="8">
        <v>4</v>
      </c>
    </row>
    <row r="87" spans="1:5" x14ac:dyDescent="0.25">
      <c r="A87" s="6" t="s">
        <v>89</v>
      </c>
      <c r="B87" s="8">
        <v>2</v>
      </c>
      <c r="C87" s="8">
        <v>4</v>
      </c>
      <c r="D87" s="8">
        <v>4</v>
      </c>
      <c r="E87" s="8">
        <v>4</v>
      </c>
    </row>
    <row r="88" spans="1:5" x14ac:dyDescent="0.25">
      <c r="A88" s="5" t="s">
        <v>61</v>
      </c>
      <c r="B88" s="8">
        <v>1.6666666666666667</v>
      </c>
      <c r="C88" s="8">
        <v>2.3333333333333335</v>
      </c>
      <c r="D88" s="8">
        <v>2</v>
      </c>
      <c r="E88" s="8">
        <v>2.8333333333333335</v>
      </c>
    </row>
    <row r="89" spans="1:5" x14ac:dyDescent="0.25">
      <c r="A89" s="6" t="s">
        <v>180</v>
      </c>
      <c r="B89" s="8">
        <v>1</v>
      </c>
      <c r="C89" s="8">
        <v>2</v>
      </c>
      <c r="D89" s="8">
        <v>2</v>
      </c>
      <c r="E89" s="8">
        <v>3</v>
      </c>
    </row>
    <row r="90" spans="1:5" x14ac:dyDescent="0.25">
      <c r="A90" s="6" t="s">
        <v>179</v>
      </c>
      <c r="B90" s="8">
        <v>3</v>
      </c>
      <c r="C90" s="8">
        <v>3</v>
      </c>
      <c r="D90" s="8">
        <v>2</v>
      </c>
      <c r="E90" s="8">
        <v>3</v>
      </c>
    </row>
    <row r="91" spans="1:5" x14ac:dyDescent="0.25">
      <c r="A91" s="6" t="s">
        <v>183</v>
      </c>
      <c r="B91" s="8">
        <v>1</v>
      </c>
      <c r="C91" s="8">
        <v>2</v>
      </c>
      <c r="D91" s="8">
        <v>2</v>
      </c>
      <c r="E91" s="8">
        <v>3</v>
      </c>
    </row>
    <row r="92" spans="1:5" x14ac:dyDescent="0.25">
      <c r="A92" s="6" t="s">
        <v>181</v>
      </c>
      <c r="B92" s="8">
        <v>1</v>
      </c>
      <c r="C92" s="8">
        <v>3</v>
      </c>
      <c r="D92" s="8">
        <v>2</v>
      </c>
      <c r="E92" s="8">
        <v>3</v>
      </c>
    </row>
    <row r="93" spans="1:5" x14ac:dyDescent="0.25">
      <c r="A93" s="6" t="s">
        <v>178</v>
      </c>
      <c r="B93" s="8">
        <v>3</v>
      </c>
      <c r="C93" s="8">
        <v>2</v>
      </c>
      <c r="D93" s="8">
        <v>2</v>
      </c>
      <c r="E93" s="8">
        <v>3</v>
      </c>
    </row>
    <row r="94" spans="1:5" x14ac:dyDescent="0.25">
      <c r="A94" s="6" t="s">
        <v>182</v>
      </c>
      <c r="B94" s="8">
        <v>1</v>
      </c>
      <c r="C94" s="8">
        <v>2</v>
      </c>
      <c r="D94" s="8">
        <v>2</v>
      </c>
      <c r="E94" s="8">
        <v>2</v>
      </c>
    </row>
    <row r="95" spans="1:5" x14ac:dyDescent="0.25">
      <c r="A95" s="5" t="s">
        <v>111</v>
      </c>
      <c r="B95" s="8">
        <v>2.8</v>
      </c>
      <c r="C95" s="8">
        <v>3.4</v>
      </c>
      <c r="D95" s="8">
        <v>3.4</v>
      </c>
      <c r="E95" s="8">
        <v>3.2</v>
      </c>
    </row>
    <row r="96" spans="1:5" x14ac:dyDescent="0.25">
      <c r="A96" s="6" t="s">
        <v>112</v>
      </c>
      <c r="B96" s="8">
        <v>2</v>
      </c>
      <c r="C96" s="8">
        <v>4</v>
      </c>
      <c r="D96" s="8">
        <v>4</v>
      </c>
      <c r="E96" s="8">
        <v>4</v>
      </c>
    </row>
    <row r="97" spans="1:5" x14ac:dyDescent="0.25">
      <c r="A97" s="6" t="s">
        <v>152</v>
      </c>
      <c r="B97" s="8">
        <v>3</v>
      </c>
      <c r="C97" s="8">
        <v>3</v>
      </c>
      <c r="D97" s="8">
        <v>3</v>
      </c>
      <c r="E97" s="8">
        <v>3</v>
      </c>
    </row>
    <row r="98" spans="1:5" x14ac:dyDescent="0.25">
      <c r="A98" s="6" t="s">
        <v>144</v>
      </c>
      <c r="B98" s="8">
        <v>3</v>
      </c>
      <c r="C98" s="8">
        <v>3</v>
      </c>
      <c r="D98" s="8">
        <v>3</v>
      </c>
      <c r="E98" s="8">
        <v>3</v>
      </c>
    </row>
    <row r="99" spans="1:5" x14ac:dyDescent="0.25">
      <c r="A99" s="6" t="s">
        <v>150</v>
      </c>
      <c r="B99" s="8">
        <v>3</v>
      </c>
      <c r="C99" s="8">
        <v>3</v>
      </c>
      <c r="D99" s="8">
        <v>4</v>
      </c>
      <c r="E99" s="8">
        <v>3</v>
      </c>
    </row>
    <row r="100" spans="1:5" x14ac:dyDescent="0.25">
      <c r="A100" s="6" t="s">
        <v>149</v>
      </c>
      <c r="B100" s="8">
        <v>3</v>
      </c>
      <c r="C100" s="8">
        <v>4</v>
      </c>
      <c r="D100" s="8">
        <v>3</v>
      </c>
      <c r="E100" s="8">
        <v>3</v>
      </c>
    </row>
    <row r="101" spans="1:5" x14ac:dyDescent="0.25">
      <c r="A101" s="5" t="s">
        <v>81</v>
      </c>
      <c r="B101" s="8">
        <v>3.3333333333333335</v>
      </c>
      <c r="C101" s="8">
        <v>3.6666666666666665</v>
      </c>
      <c r="D101" s="8">
        <v>3.6666666666666665</v>
      </c>
      <c r="E101" s="8">
        <v>3.3333333333333335</v>
      </c>
    </row>
    <row r="102" spans="1:5" x14ac:dyDescent="0.25">
      <c r="A102" s="6" t="s">
        <v>114</v>
      </c>
      <c r="B102" s="8">
        <v>3</v>
      </c>
      <c r="C102" s="8">
        <v>4</v>
      </c>
      <c r="D102" s="8">
        <v>4</v>
      </c>
      <c r="E102" s="8">
        <v>3</v>
      </c>
    </row>
    <row r="103" spans="1:5" x14ac:dyDescent="0.25">
      <c r="A103" s="6" t="s">
        <v>148</v>
      </c>
      <c r="B103" s="8">
        <v>4</v>
      </c>
      <c r="C103" s="8">
        <v>4</v>
      </c>
      <c r="D103" s="8">
        <v>4</v>
      </c>
      <c r="E103" s="8">
        <v>4</v>
      </c>
    </row>
    <row r="104" spans="1:5" x14ac:dyDescent="0.25">
      <c r="A104" s="6" t="s">
        <v>82</v>
      </c>
      <c r="B104" s="8">
        <v>3</v>
      </c>
      <c r="C104" s="8">
        <v>3</v>
      </c>
      <c r="D104" s="8">
        <v>3</v>
      </c>
      <c r="E104" s="8">
        <v>3</v>
      </c>
    </row>
    <row r="105" spans="1:5" x14ac:dyDescent="0.25">
      <c r="A105" s="5" t="s">
        <v>109</v>
      </c>
      <c r="B105" s="8">
        <v>1.5</v>
      </c>
      <c r="C105" s="8">
        <v>3</v>
      </c>
      <c r="D105" s="8">
        <v>3</v>
      </c>
      <c r="E105" s="8">
        <v>3</v>
      </c>
    </row>
    <row r="106" spans="1:5" x14ac:dyDescent="0.25">
      <c r="A106" s="6" t="s">
        <v>110</v>
      </c>
      <c r="B106" s="8">
        <v>1</v>
      </c>
      <c r="C106" s="8">
        <v>3</v>
      </c>
      <c r="D106" s="8">
        <v>3</v>
      </c>
      <c r="E106" s="8">
        <v>3</v>
      </c>
    </row>
    <row r="107" spans="1:5" x14ac:dyDescent="0.25">
      <c r="A107" s="6" t="s">
        <v>159</v>
      </c>
      <c r="B107" s="8">
        <v>2</v>
      </c>
      <c r="C107" s="8">
        <v>3</v>
      </c>
      <c r="D107" s="8">
        <v>3</v>
      </c>
      <c r="E107" s="8">
        <v>3</v>
      </c>
    </row>
    <row r="108" spans="1:5" x14ac:dyDescent="0.25">
      <c r="A108" s="5" t="s">
        <v>99</v>
      </c>
      <c r="B108" s="8">
        <v>1.75</v>
      </c>
      <c r="C108" s="8">
        <v>2.5</v>
      </c>
      <c r="D108" s="8">
        <v>2.25</v>
      </c>
      <c r="E108" s="8">
        <v>3</v>
      </c>
    </row>
    <row r="109" spans="1:5" x14ac:dyDescent="0.25">
      <c r="A109" s="6" t="s">
        <v>142</v>
      </c>
      <c r="B109" s="8">
        <v>1</v>
      </c>
      <c r="C109" s="8">
        <v>2</v>
      </c>
      <c r="D109" s="8">
        <v>2</v>
      </c>
      <c r="E109" s="8">
        <v>3</v>
      </c>
    </row>
    <row r="110" spans="1:5" x14ac:dyDescent="0.25">
      <c r="A110" s="6" t="s">
        <v>103</v>
      </c>
      <c r="B110" s="8">
        <v>2</v>
      </c>
      <c r="C110" s="8">
        <v>2</v>
      </c>
      <c r="D110" s="8">
        <v>2</v>
      </c>
      <c r="E110" s="8">
        <v>3</v>
      </c>
    </row>
    <row r="111" spans="1:5" x14ac:dyDescent="0.25">
      <c r="A111" s="6" t="s">
        <v>100</v>
      </c>
      <c r="B111" s="8">
        <v>2</v>
      </c>
      <c r="C111" s="8">
        <v>3</v>
      </c>
      <c r="D111" s="8">
        <v>2</v>
      </c>
      <c r="E111" s="8">
        <v>3</v>
      </c>
    </row>
    <row r="112" spans="1:5" x14ac:dyDescent="0.25">
      <c r="A112" s="6" t="s">
        <v>120</v>
      </c>
      <c r="B112" s="8">
        <v>2</v>
      </c>
      <c r="C112" s="8">
        <v>3</v>
      </c>
      <c r="D112" s="8">
        <v>3</v>
      </c>
      <c r="E112" s="8">
        <v>3</v>
      </c>
    </row>
    <row r="113" spans="1:5" x14ac:dyDescent="0.25">
      <c r="A113" s="5" t="s">
        <v>177</v>
      </c>
      <c r="B113" s="8">
        <v>2.8181818181818183</v>
      </c>
      <c r="C113" s="8">
        <v>3.0909090909090908</v>
      </c>
      <c r="D113" s="8">
        <v>3.1818181818181817</v>
      </c>
      <c r="E113" s="8">
        <v>3.1818181818181817</v>
      </c>
    </row>
    <row r="114" spans="1:5" x14ac:dyDescent="0.25">
      <c r="A114" s="6" t="s">
        <v>79</v>
      </c>
      <c r="B114" s="8">
        <v>2</v>
      </c>
      <c r="C114" s="8">
        <v>3</v>
      </c>
      <c r="D114" s="8">
        <v>3</v>
      </c>
      <c r="E114" s="8">
        <v>3</v>
      </c>
    </row>
    <row r="115" spans="1:5" x14ac:dyDescent="0.25">
      <c r="A115" s="6" t="s">
        <v>62</v>
      </c>
      <c r="B115" s="8">
        <v>3</v>
      </c>
      <c r="C115" s="8">
        <v>3</v>
      </c>
      <c r="D115" s="8">
        <v>3</v>
      </c>
      <c r="E115" s="8">
        <v>3</v>
      </c>
    </row>
    <row r="116" spans="1:5" x14ac:dyDescent="0.25">
      <c r="A116" s="6" t="s">
        <v>116</v>
      </c>
      <c r="B116" s="8">
        <v>3</v>
      </c>
      <c r="C116" s="8">
        <v>3</v>
      </c>
      <c r="D116" s="8">
        <v>3</v>
      </c>
      <c r="E116" s="8">
        <v>3</v>
      </c>
    </row>
    <row r="117" spans="1:5" x14ac:dyDescent="0.25">
      <c r="A117" s="6" t="s">
        <v>70</v>
      </c>
      <c r="B117" s="8">
        <v>3</v>
      </c>
      <c r="C117" s="8">
        <v>3</v>
      </c>
      <c r="D117" s="8">
        <v>3</v>
      </c>
      <c r="E117" s="8">
        <v>3</v>
      </c>
    </row>
    <row r="118" spans="1:5" x14ac:dyDescent="0.25">
      <c r="A118" s="6" t="s">
        <v>90</v>
      </c>
      <c r="B118" s="8">
        <v>3</v>
      </c>
      <c r="C118" s="8">
        <v>3</v>
      </c>
      <c r="D118" s="8">
        <v>3</v>
      </c>
      <c r="E118" s="8">
        <v>3</v>
      </c>
    </row>
    <row r="119" spans="1:5" x14ac:dyDescent="0.25">
      <c r="A119" s="6" t="s">
        <v>68</v>
      </c>
      <c r="B119" s="8">
        <v>3</v>
      </c>
      <c r="C119" s="8">
        <v>3</v>
      </c>
      <c r="D119" s="8">
        <v>3</v>
      </c>
      <c r="E119" s="8">
        <v>3</v>
      </c>
    </row>
    <row r="120" spans="1:5" x14ac:dyDescent="0.25">
      <c r="A120" s="6" t="s">
        <v>111</v>
      </c>
      <c r="B120" s="8">
        <v>3</v>
      </c>
      <c r="C120" s="8">
        <v>3</v>
      </c>
      <c r="D120" s="8">
        <v>3</v>
      </c>
      <c r="E120" s="8">
        <v>3</v>
      </c>
    </row>
    <row r="121" spans="1:5" x14ac:dyDescent="0.25">
      <c r="A121" s="6" t="s">
        <v>81</v>
      </c>
      <c r="B121" s="8">
        <v>3</v>
      </c>
      <c r="C121" s="8">
        <v>4</v>
      </c>
      <c r="D121" s="8">
        <v>4</v>
      </c>
      <c r="E121" s="8">
        <v>4</v>
      </c>
    </row>
    <row r="122" spans="1:5" x14ac:dyDescent="0.25">
      <c r="A122" s="6" t="s">
        <v>109</v>
      </c>
      <c r="B122" s="8">
        <v>2</v>
      </c>
      <c r="C122" s="8">
        <v>3</v>
      </c>
      <c r="D122" s="8">
        <v>3</v>
      </c>
      <c r="E122" s="8">
        <v>3</v>
      </c>
    </row>
    <row r="123" spans="1:5" x14ac:dyDescent="0.25">
      <c r="A123" s="6" t="s">
        <v>99</v>
      </c>
      <c r="B123" s="8">
        <v>3</v>
      </c>
      <c r="C123" s="8">
        <v>3</v>
      </c>
      <c r="D123" s="8">
        <v>3</v>
      </c>
      <c r="E123" s="8">
        <v>4</v>
      </c>
    </row>
    <row r="124" spans="1:5" x14ac:dyDescent="0.25">
      <c r="A124" s="6" t="s">
        <v>130</v>
      </c>
      <c r="B124" s="8">
        <v>3</v>
      </c>
      <c r="C124" s="8">
        <v>3</v>
      </c>
      <c r="D124" s="8">
        <v>4</v>
      </c>
      <c r="E124" s="8">
        <v>3</v>
      </c>
    </row>
    <row r="125" spans="1:5" x14ac:dyDescent="0.25">
      <c r="A125" s="5" t="s">
        <v>86</v>
      </c>
      <c r="B125" s="8">
        <v>2</v>
      </c>
      <c r="C125" s="8">
        <v>3</v>
      </c>
      <c r="D125" s="8">
        <v>3</v>
      </c>
      <c r="E125" s="8">
        <v>3</v>
      </c>
    </row>
    <row r="126" spans="1:5" x14ac:dyDescent="0.25">
      <c r="A126" s="6" t="s">
        <v>87</v>
      </c>
      <c r="B126" s="8">
        <v>2</v>
      </c>
      <c r="C126" s="8">
        <v>3</v>
      </c>
      <c r="D126" s="8">
        <v>3</v>
      </c>
      <c r="E126" s="8">
        <v>3</v>
      </c>
    </row>
    <row r="127" spans="1:5" x14ac:dyDescent="0.25">
      <c r="A127" s="5" t="s">
        <v>130</v>
      </c>
      <c r="B127" s="8">
        <v>1.5</v>
      </c>
      <c r="C127" s="8">
        <v>3</v>
      </c>
      <c r="D127" s="8">
        <v>3</v>
      </c>
      <c r="E127" s="8">
        <v>3</v>
      </c>
    </row>
    <row r="128" spans="1:5" x14ac:dyDescent="0.25">
      <c r="A128" s="6" t="s">
        <v>131</v>
      </c>
      <c r="B128" s="8">
        <v>2</v>
      </c>
      <c r="C128" s="8">
        <v>3</v>
      </c>
      <c r="D128" s="8">
        <v>3</v>
      </c>
      <c r="E128" s="8">
        <v>3</v>
      </c>
    </row>
    <row r="129" spans="1:5" x14ac:dyDescent="0.25">
      <c r="A129" s="6" t="s">
        <v>146</v>
      </c>
      <c r="B129" s="8">
        <v>1</v>
      </c>
      <c r="C129" s="8">
        <v>3</v>
      </c>
      <c r="D129" s="8">
        <v>3</v>
      </c>
      <c r="E129" s="8">
        <v>3</v>
      </c>
    </row>
  </sheetData>
  <conditionalFormatting pivot="1" sqref="B4:E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</vt:lpstr>
      <vt:lpstr>Resumen Dimensiones</vt:lpstr>
      <vt:lpstr>Resumen Líderes</vt:lpstr>
      <vt:lpstr>Resumen TMs</vt:lpstr>
      <vt:lpstr>Res CLs</vt:lpstr>
      <vt:lpstr>Res TMs by CLs - Capabilities</vt:lpstr>
      <vt:lpstr>Res TMs by CLs -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Lopez Costa</dc:creator>
  <cp:lastModifiedBy>BCP Effio</cp:lastModifiedBy>
  <dcterms:created xsi:type="dcterms:W3CDTF">2022-04-04T16:30:57Z</dcterms:created>
  <dcterms:modified xsi:type="dcterms:W3CDTF">2023-08-15T23:41:43Z</dcterms:modified>
</cp:coreProperties>
</file>