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Definition5.xml" ContentType="application/vnd.openxmlformats-officedocument.spreadsheetml.pivotCacheDefinition+xml"/>
  <Override PartName="/xl/pivotCache/pivotCacheDefinition6.xml" ContentType="application/vnd.openxmlformats-officedocument.spreadsheetml.pivotCacheDefinition+xml"/>
  <Override PartName="/xl/pivotCache/pivotCacheDefinition7.xml" ContentType="application/vnd.openxmlformats-officedocument.spreadsheetml.pivotCacheDefinition+xml"/>
  <Override PartName="/xl/pivotCache/pivotCacheDefinition8.xml" ContentType="application/vnd.openxmlformats-officedocument.spreadsheetml.pivotCacheDefinition+xml"/>
  <Override PartName="/xl/pivotCache/pivotCacheDefinition9.xml" ContentType="application/vnd.openxmlformats-officedocument.spreadsheetml.pivotCacheDefinition+xml"/>
  <Override PartName="/xl/pivotCache/pivotCacheDefinition10.xml" ContentType="application/vnd.openxmlformats-officedocument.spreadsheetml.pivotCacheDefinition+xml"/>
  <Override PartName="/xl/pivotCache/pivotCacheDefinition11.xml" ContentType="application/vnd.openxmlformats-officedocument.spreadsheetml.pivotCacheDefinition+xml"/>
  <Override PartName="/xl/pivotCache/pivotCacheDefinition12.xml" ContentType="application/vnd.openxmlformats-officedocument.spreadsheetml.pivotCacheDefinition+xml"/>
  <Override PartName="/xl/pivotCache/pivotCacheDefinition13.xml" ContentType="application/vnd.openxmlformats-officedocument.spreadsheetml.pivotCacheDefinition+xml"/>
  <Override PartName="/xl/pivotCache/pivotCacheDefinition14.xml" ContentType="application/vnd.openxmlformats-officedocument.spreadsheetml.pivotCacheDefinition+xml"/>
  <Override PartName="/xl/pivotCache/pivotCacheDefinition15.xml" ContentType="application/vnd.openxmlformats-officedocument.spreadsheetml.pivotCacheDefinition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drawings/drawing2.xml" ContentType="application/vnd.openxmlformats-officedocument.drawing+xml"/>
  <Override PartName="/xl/slicers/slicer2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drawings/drawing3.xml" ContentType="application/vnd.openxmlformats-officedocument.drawing+xml"/>
  <Override PartName="/xl/slicers/slicer3.xml" ContentType="application/vnd.ms-excel.slicer+xml"/>
  <Override PartName="/xl/pivotTables/pivotTable1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Entrada\"/>
    </mc:Choice>
  </mc:AlternateContent>
  <xr:revisionPtr revIDLastSave="0" documentId="13_ncr:1_{C7A98D18-3FFF-48B6-B028-ADB57A341E28}" xr6:coauthVersionLast="47" xr6:coauthVersionMax="47" xr10:uidLastSave="{00000000-0000-0000-0000-000000000000}"/>
  <bookViews>
    <workbookView xWindow="28680" yWindow="1800" windowWidth="29040" windowHeight="15840" tabRatio="639" activeTab="3" xr2:uid="{FDBDEF47-D0A8-4EED-B596-CAC2BF593973}"/>
  </bookViews>
  <sheets>
    <sheet name="BASE" sheetId="1" r:id="rId1"/>
    <sheet name="ANALISIS_DOMAIN_EXPERTISE" sheetId="20" r:id="rId2"/>
    <sheet name="ANALISIS_DIMENSIONES" sheetId="18" r:id="rId3"/>
    <sheet name="Resumen TMs" sheetId="16" r:id="rId4"/>
    <sheet name="Res CLs" sheetId="12" state="hidden" r:id="rId5"/>
    <sheet name="Res TMs by CLs - Capabilities" sheetId="13" state="hidden" r:id="rId6"/>
    <sheet name="Res TMs by CLs - Dimensions" sheetId="14" state="hidden" r:id="rId7"/>
  </sheets>
  <definedNames>
    <definedName name="_xlnm._FilterDatabase" localSheetId="0" hidden="1">BASE!$A$1:$AD$13</definedName>
    <definedName name="_xlnm._FilterDatabase" localSheetId="3" hidden="1">'Resumen TMs'!$B$5:$AI$37</definedName>
    <definedName name="_xlcn.WorksheetConnection_BASE_04042022A1V53221" hidden="1">BASE!$A$1:$AD$13</definedName>
    <definedName name="_xlcn.WorksheetConnection_PLANTILLA_RESULTADOS_POSTCALIBRACION.xlsxBASE1" hidden="1">BASE[]</definedName>
    <definedName name="SegmentaciónDeDatos_RangoMesesCalificado1">#N/A</definedName>
    <definedName name="SegmentaciónDeDatos_RangoMesesCalificado3">#N/A</definedName>
    <definedName name="SegmentaciónDeDatos_RolCalificado2">#N/A</definedName>
    <definedName name="SegmentaciónDeDatos_TipoEvaluacion2">#N/A</definedName>
  </definedNames>
  <calcPr calcId="191029"/>
  <pivotCaches>
    <pivotCache cacheId="0" r:id="rId8"/>
    <pivotCache cacheId="1" r:id="rId9"/>
    <pivotCache cacheId="2" r:id="rId10"/>
    <pivotCache cacheId="3" r:id="rId11"/>
    <pivotCache cacheId="4" r:id="rId12"/>
    <pivotCache cacheId="5" r:id="rId13"/>
    <pivotCache cacheId="6" r:id="rId14"/>
    <pivotCache cacheId="7" r:id="rId15"/>
    <pivotCache cacheId="8" r:id="rId16"/>
    <pivotCache cacheId="9" r:id="rId17"/>
    <pivotCache cacheId="10" r:id="rId18"/>
    <pivotCache cacheId="11" r:id="rId19"/>
    <pivotCache cacheId="12" r:id="rId20"/>
  </pivotCaches>
  <extLst>
    <ext xmlns:x14="http://schemas.microsoft.com/office/spreadsheetml/2009/9/main" uri="{876F7934-8845-4945-9796-88D515C7AA90}">
      <x14:pivotCaches>
        <pivotCache cacheId="13" r:id="rId21"/>
        <pivotCache cacheId="14" r:id="rId22"/>
      </x14:pivotCaches>
    </ext>
    <ext xmlns:x14="http://schemas.microsoft.com/office/spreadsheetml/2009/9/main" uri="{BBE1A952-AA13-448e-AADC-164F8A28A991}">
      <x14:slicerCaches>
        <x14:slicerCache r:id="rId23"/>
        <x14:slicerCache r:id="rId24"/>
        <x14:slicerCache r:id="rId25"/>
        <x14:slicerCache r:id="rId26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BASE" name="BASE" connection="WorksheetConnection_PLANTILLA_RESULTADOS_POSTCALIBRACION.xlsx!BASE"/>
          <x15:modelTable id="Rango" name="Rango" connection="WorksheetConnection_BASE_04042022!$A$1:$V$532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" i="16" l="1"/>
  <c r="M4" i="16"/>
  <c r="N4" i="16"/>
  <c r="O4" i="16"/>
  <c r="P4" i="16"/>
  <c r="Q4" i="16"/>
  <c r="R4" i="16"/>
  <c r="S4" i="16"/>
  <c r="T4" i="16"/>
  <c r="U4" i="16"/>
  <c r="V4" i="16"/>
  <c r="W4" i="16"/>
  <c r="X4" i="16"/>
  <c r="Y4" i="16"/>
  <c r="Z4" i="16"/>
  <c r="AA4" i="16"/>
  <c r="AB4" i="16"/>
  <c r="AD4" i="16"/>
  <c r="AE4" i="16"/>
  <c r="AF4" i="16"/>
  <c r="AG4" i="16"/>
  <c r="K4" i="16"/>
  <c r="K7" i="16"/>
  <c r="L7" i="16"/>
  <c r="M7" i="16"/>
  <c r="N7" i="16"/>
  <c r="O7" i="16"/>
  <c r="P7" i="16"/>
  <c r="Q7" i="16"/>
  <c r="R7" i="16"/>
  <c r="S7" i="16"/>
  <c r="T7" i="16"/>
  <c r="U7" i="16"/>
  <c r="V7" i="16"/>
  <c r="W7" i="16"/>
  <c r="X7" i="16"/>
  <c r="Y7" i="16"/>
  <c r="Z7" i="16"/>
  <c r="AA7" i="16"/>
  <c r="AB7" i="16"/>
  <c r="K8" i="16"/>
  <c r="L8" i="16"/>
  <c r="M8" i="16"/>
  <c r="N8" i="16"/>
  <c r="O8" i="16"/>
  <c r="P8" i="16"/>
  <c r="Q8" i="16"/>
  <c r="R8" i="16"/>
  <c r="S8" i="16"/>
  <c r="T8" i="16"/>
  <c r="U8" i="16"/>
  <c r="V8" i="16"/>
  <c r="W8" i="16"/>
  <c r="X8" i="16"/>
  <c r="Y8" i="16"/>
  <c r="Z8" i="16"/>
  <c r="AA8" i="16"/>
  <c r="AB8" i="16"/>
  <c r="K9" i="16"/>
  <c r="L9" i="16"/>
  <c r="M9" i="16"/>
  <c r="N9" i="16"/>
  <c r="O9" i="16"/>
  <c r="P9" i="16"/>
  <c r="Q9" i="16"/>
  <c r="R9" i="16"/>
  <c r="S9" i="16"/>
  <c r="T9" i="16"/>
  <c r="U9" i="16"/>
  <c r="V9" i="16"/>
  <c r="W9" i="16"/>
  <c r="X9" i="16"/>
  <c r="Y9" i="16"/>
  <c r="Z9" i="16"/>
  <c r="AA9" i="16"/>
  <c r="AB9" i="16"/>
  <c r="K10" i="16"/>
  <c r="L10" i="16"/>
  <c r="M10" i="16"/>
  <c r="N10" i="16"/>
  <c r="O10" i="16"/>
  <c r="P10" i="16"/>
  <c r="Q10" i="16"/>
  <c r="R10" i="16"/>
  <c r="S10" i="16"/>
  <c r="T10" i="16"/>
  <c r="U10" i="16"/>
  <c r="V10" i="16"/>
  <c r="W10" i="16"/>
  <c r="X10" i="16"/>
  <c r="Y10" i="16"/>
  <c r="Z10" i="16"/>
  <c r="AA10" i="16"/>
  <c r="AB10" i="16"/>
  <c r="K11" i="16"/>
  <c r="L11" i="16"/>
  <c r="M11" i="16"/>
  <c r="N11" i="16"/>
  <c r="O11" i="16"/>
  <c r="P11" i="16"/>
  <c r="Q11" i="16"/>
  <c r="R11" i="16"/>
  <c r="S11" i="16"/>
  <c r="T11" i="16"/>
  <c r="U11" i="16"/>
  <c r="V11" i="16"/>
  <c r="W11" i="16"/>
  <c r="X11" i="16"/>
  <c r="Y11" i="16"/>
  <c r="Z11" i="16"/>
  <c r="AA11" i="16"/>
  <c r="AB11" i="16"/>
  <c r="K12" i="16"/>
  <c r="L12" i="16"/>
  <c r="M12" i="16"/>
  <c r="N12" i="16"/>
  <c r="O12" i="16"/>
  <c r="P12" i="16"/>
  <c r="Q12" i="16"/>
  <c r="R12" i="16"/>
  <c r="S12" i="16"/>
  <c r="T12" i="16"/>
  <c r="U12" i="16"/>
  <c r="V12" i="16"/>
  <c r="W12" i="16"/>
  <c r="X12" i="16"/>
  <c r="Y12" i="16"/>
  <c r="Z12" i="16"/>
  <c r="AA12" i="16"/>
  <c r="AB12" i="16"/>
  <c r="K13" i="16"/>
  <c r="L13" i="16"/>
  <c r="M13" i="16"/>
  <c r="N13" i="16"/>
  <c r="O13" i="16"/>
  <c r="P13" i="16"/>
  <c r="Q13" i="16"/>
  <c r="R13" i="16"/>
  <c r="S13" i="16"/>
  <c r="T13" i="16"/>
  <c r="U13" i="16"/>
  <c r="V13" i="16"/>
  <c r="W13" i="16"/>
  <c r="X13" i="16"/>
  <c r="Y13" i="16"/>
  <c r="Z13" i="16"/>
  <c r="AA13" i="16"/>
  <c r="AB13" i="16"/>
  <c r="K14" i="16"/>
  <c r="L14" i="16"/>
  <c r="M14" i="16"/>
  <c r="N14" i="16"/>
  <c r="O14" i="16"/>
  <c r="P14" i="16"/>
  <c r="Q14" i="16"/>
  <c r="R14" i="16"/>
  <c r="S14" i="16"/>
  <c r="T14" i="16"/>
  <c r="U14" i="16"/>
  <c r="V14" i="16"/>
  <c r="W14" i="16"/>
  <c r="X14" i="16"/>
  <c r="Y14" i="16"/>
  <c r="Z14" i="16"/>
  <c r="AA14" i="16"/>
  <c r="AB14" i="16"/>
  <c r="K15" i="16"/>
  <c r="L15" i="16"/>
  <c r="M15" i="16"/>
  <c r="N15" i="16"/>
  <c r="O15" i="16"/>
  <c r="P15" i="16"/>
  <c r="Q15" i="16"/>
  <c r="R15" i="16"/>
  <c r="S15" i="16"/>
  <c r="T15" i="16"/>
  <c r="U15" i="16"/>
  <c r="V15" i="16"/>
  <c r="W15" i="16"/>
  <c r="X15" i="16"/>
  <c r="Y15" i="16"/>
  <c r="Z15" i="16"/>
  <c r="AA15" i="16"/>
  <c r="AB15" i="16"/>
  <c r="K16" i="16"/>
  <c r="L16" i="16"/>
  <c r="M16" i="16"/>
  <c r="N16" i="16"/>
  <c r="O16" i="16"/>
  <c r="P16" i="16"/>
  <c r="Q16" i="16"/>
  <c r="R16" i="16"/>
  <c r="S16" i="16"/>
  <c r="T16" i="16"/>
  <c r="U16" i="16"/>
  <c r="V16" i="16"/>
  <c r="W16" i="16"/>
  <c r="X16" i="16"/>
  <c r="Y16" i="16"/>
  <c r="Z16" i="16"/>
  <c r="AA16" i="16"/>
  <c r="AB16" i="16"/>
  <c r="K17" i="16"/>
  <c r="L17" i="16"/>
  <c r="M17" i="16"/>
  <c r="N17" i="16"/>
  <c r="O17" i="16"/>
  <c r="P17" i="16"/>
  <c r="Q17" i="16"/>
  <c r="R17" i="16"/>
  <c r="S17" i="16"/>
  <c r="T17" i="16"/>
  <c r="U17" i="16"/>
  <c r="V17" i="16"/>
  <c r="W17" i="16"/>
  <c r="X17" i="16"/>
  <c r="Y17" i="16"/>
  <c r="Z17" i="16"/>
  <c r="AA17" i="16"/>
  <c r="AB17" i="16"/>
  <c r="K18" i="16"/>
  <c r="L18" i="16"/>
  <c r="M18" i="16"/>
  <c r="N18" i="16"/>
  <c r="O18" i="16"/>
  <c r="P18" i="16"/>
  <c r="Q18" i="16"/>
  <c r="R18" i="16"/>
  <c r="S18" i="16"/>
  <c r="T18" i="16"/>
  <c r="U18" i="16"/>
  <c r="V18" i="16"/>
  <c r="W18" i="16"/>
  <c r="X18" i="16"/>
  <c r="Y18" i="16"/>
  <c r="Z18" i="16"/>
  <c r="AA18" i="16"/>
  <c r="AB18" i="16"/>
  <c r="K19" i="16"/>
  <c r="L19" i="16"/>
  <c r="M19" i="16"/>
  <c r="N19" i="16"/>
  <c r="O19" i="16"/>
  <c r="P19" i="16"/>
  <c r="Q19" i="16"/>
  <c r="R19" i="16"/>
  <c r="S19" i="16"/>
  <c r="T19" i="16"/>
  <c r="U19" i="16"/>
  <c r="V19" i="16"/>
  <c r="W19" i="16"/>
  <c r="X19" i="16"/>
  <c r="Y19" i="16"/>
  <c r="Z19" i="16"/>
  <c r="AA19" i="16"/>
  <c r="AB19" i="16"/>
  <c r="K20" i="16"/>
  <c r="L20" i="16"/>
  <c r="M20" i="16"/>
  <c r="N20" i="16"/>
  <c r="O20" i="16"/>
  <c r="P20" i="16"/>
  <c r="Q20" i="16"/>
  <c r="R20" i="16"/>
  <c r="S20" i="16"/>
  <c r="T20" i="16"/>
  <c r="U20" i="16"/>
  <c r="V20" i="16"/>
  <c r="W20" i="16"/>
  <c r="X20" i="16"/>
  <c r="Y20" i="16"/>
  <c r="Z20" i="16"/>
  <c r="AA20" i="16"/>
  <c r="AB20" i="16"/>
  <c r="K21" i="16"/>
  <c r="L21" i="16"/>
  <c r="M21" i="16"/>
  <c r="N21" i="16"/>
  <c r="O21" i="16"/>
  <c r="P21" i="16"/>
  <c r="Q21" i="16"/>
  <c r="R21" i="16"/>
  <c r="S21" i="16"/>
  <c r="T21" i="16"/>
  <c r="U21" i="16"/>
  <c r="V21" i="16"/>
  <c r="W21" i="16"/>
  <c r="X21" i="16"/>
  <c r="Y21" i="16"/>
  <c r="Z21" i="16"/>
  <c r="AA21" i="16"/>
  <c r="AB21" i="16"/>
  <c r="K22" i="16"/>
  <c r="L22" i="16"/>
  <c r="M22" i="16"/>
  <c r="N22" i="16"/>
  <c r="O22" i="16"/>
  <c r="P22" i="16"/>
  <c r="Q22" i="16"/>
  <c r="R22" i="16"/>
  <c r="S22" i="16"/>
  <c r="T22" i="16"/>
  <c r="U22" i="16"/>
  <c r="V22" i="16"/>
  <c r="W22" i="16"/>
  <c r="X22" i="16"/>
  <c r="Y22" i="16"/>
  <c r="Z22" i="16"/>
  <c r="AA22" i="16"/>
  <c r="AB22" i="16"/>
  <c r="K23" i="16"/>
  <c r="L23" i="16"/>
  <c r="M23" i="16"/>
  <c r="N23" i="16"/>
  <c r="O23" i="16"/>
  <c r="P23" i="16"/>
  <c r="Q23" i="16"/>
  <c r="R23" i="16"/>
  <c r="S23" i="16"/>
  <c r="T23" i="16"/>
  <c r="U23" i="16"/>
  <c r="V23" i="16"/>
  <c r="W23" i="16"/>
  <c r="X23" i="16"/>
  <c r="Y23" i="16"/>
  <c r="Z23" i="16"/>
  <c r="AA23" i="16"/>
  <c r="AB23" i="16"/>
  <c r="K24" i="16"/>
  <c r="L24" i="16"/>
  <c r="M24" i="16"/>
  <c r="N24" i="16"/>
  <c r="O24" i="16"/>
  <c r="P24" i="16"/>
  <c r="Q24" i="16"/>
  <c r="R24" i="16"/>
  <c r="S24" i="16"/>
  <c r="T24" i="16"/>
  <c r="U24" i="16"/>
  <c r="V24" i="16"/>
  <c r="W24" i="16"/>
  <c r="X24" i="16"/>
  <c r="Y24" i="16"/>
  <c r="Z24" i="16"/>
  <c r="AA24" i="16"/>
  <c r="AB24" i="16"/>
  <c r="K25" i="16"/>
  <c r="L25" i="16"/>
  <c r="M25" i="16"/>
  <c r="N25" i="16"/>
  <c r="O25" i="16"/>
  <c r="P25" i="16"/>
  <c r="Q25" i="16"/>
  <c r="R25" i="16"/>
  <c r="S25" i="16"/>
  <c r="T25" i="16"/>
  <c r="U25" i="16"/>
  <c r="V25" i="16"/>
  <c r="W25" i="16"/>
  <c r="X25" i="16"/>
  <c r="Y25" i="16"/>
  <c r="Z25" i="16"/>
  <c r="AA25" i="16"/>
  <c r="AB25" i="16"/>
  <c r="K26" i="16"/>
  <c r="L26" i="16"/>
  <c r="M26" i="16"/>
  <c r="N26" i="16"/>
  <c r="O26" i="16"/>
  <c r="P26" i="16"/>
  <c r="Q26" i="16"/>
  <c r="R26" i="16"/>
  <c r="S26" i="16"/>
  <c r="T26" i="16"/>
  <c r="U26" i="16"/>
  <c r="V26" i="16"/>
  <c r="W26" i="16"/>
  <c r="X26" i="16"/>
  <c r="Y26" i="16"/>
  <c r="Z26" i="16"/>
  <c r="AA26" i="16"/>
  <c r="AB26" i="16"/>
  <c r="K27" i="16"/>
  <c r="L27" i="16"/>
  <c r="M27" i="16"/>
  <c r="N27" i="16"/>
  <c r="O27" i="16"/>
  <c r="P27" i="16"/>
  <c r="Q27" i="16"/>
  <c r="R27" i="16"/>
  <c r="S27" i="16"/>
  <c r="T27" i="16"/>
  <c r="U27" i="16"/>
  <c r="V27" i="16"/>
  <c r="W27" i="16"/>
  <c r="X27" i="16"/>
  <c r="Y27" i="16"/>
  <c r="Z27" i="16"/>
  <c r="AA27" i="16"/>
  <c r="AB27" i="16"/>
  <c r="K28" i="16"/>
  <c r="L28" i="16"/>
  <c r="M28" i="16"/>
  <c r="N28" i="16"/>
  <c r="O28" i="16"/>
  <c r="P28" i="16"/>
  <c r="Q28" i="16"/>
  <c r="R28" i="16"/>
  <c r="S28" i="16"/>
  <c r="T28" i="16"/>
  <c r="U28" i="16"/>
  <c r="V28" i="16"/>
  <c r="W28" i="16"/>
  <c r="X28" i="16"/>
  <c r="Y28" i="16"/>
  <c r="Z28" i="16"/>
  <c r="AA28" i="16"/>
  <c r="AB28" i="16"/>
  <c r="K29" i="16"/>
  <c r="L29" i="16"/>
  <c r="M29" i="16"/>
  <c r="N29" i="16"/>
  <c r="O29" i="16"/>
  <c r="P29" i="16"/>
  <c r="Q29" i="16"/>
  <c r="R29" i="16"/>
  <c r="S29" i="16"/>
  <c r="T29" i="16"/>
  <c r="U29" i="16"/>
  <c r="V29" i="16"/>
  <c r="W29" i="16"/>
  <c r="X29" i="16"/>
  <c r="Y29" i="16"/>
  <c r="Z29" i="16"/>
  <c r="AA29" i="16"/>
  <c r="AB29" i="16"/>
  <c r="K30" i="16"/>
  <c r="L30" i="16"/>
  <c r="M30" i="16"/>
  <c r="N30" i="16"/>
  <c r="O30" i="16"/>
  <c r="P30" i="16"/>
  <c r="Q30" i="16"/>
  <c r="R30" i="16"/>
  <c r="S30" i="16"/>
  <c r="T30" i="16"/>
  <c r="U30" i="16"/>
  <c r="V30" i="16"/>
  <c r="W30" i="16"/>
  <c r="X30" i="16"/>
  <c r="Y30" i="16"/>
  <c r="Z30" i="16"/>
  <c r="AA30" i="16"/>
  <c r="AB30" i="16"/>
  <c r="K31" i="16"/>
  <c r="L31" i="16"/>
  <c r="M31" i="16"/>
  <c r="N31" i="16"/>
  <c r="O31" i="16"/>
  <c r="P31" i="16"/>
  <c r="Q31" i="16"/>
  <c r="R31" i="16"/>
  <c r="S31" i="16"/>
  <c r="T31" i="16"/>
  <c r="U31" i="16"/>
  <c r="V31" i="16"/>
  <c r="W31" i="16"/>
  <c r="X31" i="16"/>
  <c r="Y31" i="16"/>
  <c r="Z31" i="16"/>
  <c r="AA31" i="16"/>
  <c r="AB31" i="16"/>
  <c r="K32" i="16"/>
  <c r="L32" i="16"/>
  <c r="M32" i="16"/>
  <c r="N32" i="16"/>
  <c r="O32" i="16"/>
  <c r="P32" i="16"/>
  <c r="Q32" i="16"/>
  <c r="R32" i="16"/>
  <c r="S32" i="16"/>
  <c r="T32" i="16"/>
  <c r="U32" i="16"/>
  <c r="V32" i="16"/>
  <c r="W32" i="16"/>
  <c r="X32" i="16"/>
  <c r="Y32" i="16"/>
  <c r="Z32" i="16"/>
  <c r="AA32" i="16"/>
  <c r="AB32" i="16"/>
  <c r="K33" i="16"/>
  <c r="L33" i="16"/>
  <c r="M33" i="16"/>
  <c r="N33" i="16"/>
  <c r="O33" i="16"/>
  <c r="P33" i="16"/>
  <c r="Q33" i="16"/>
  <c r="R33" i="16"/>
  <c r="S33" i="16"/>
  <c r="T33" i="16"/>
  <c r="U33" i="16"/>
  <c r="V33" i="16"/>
  <c r="W33" i="16"/>
  <c r="X33" i="16"/>
  <c r="Y33" i="16"/>
  <c r="Z33" i="16"/>
  <c r="AA33" i="16"/>
  <c r="AB33" i="16"/>
  <c r="K34" i="16"/>
  <c r="L34" i="16"/>
  <c r="M34" i="16"/>
  <c r="N34" i="16"/>
  <c r="O34" i="16"/>
  <c r="P34" i="16"/>
  <c r="Q34" i="16"/>
  <c r="R34" i="16"/>
  <c r="S34" i="16"/>
  <c r="T34" i="16"/>
  <c r="U34" i="16"/>
  <c r="V34" i="16"/>
  <c r="W34" i="16"/>
  <c r="X34" i="16"/>
  <c r="Y34" i="16"/>
  <c r="Z34" i="16"/>
  <c r="AA34" i="16"/>
  <c r="AB34" i="16"/>
  <c r="K35" i="16"/>
  <c r="L35" i="16"/>
  <c r="M35" i="16"/>
  <c r="N35" i="16"/>
  <c r="O35" i="16"/>
  <c r="P35" i="16"/>
  <c r="Q35" i="16"/>
  <c r="R35" i="16"/>
  <c r="S35" i="16"/>
  <c r="T35" i="16"/>
  <c r="U35" i="16"/>
  <c r="V35" i="16"/>
  <c r="W35" i="16"/>
  <c r="X35" i="16"/>
  <c r="Y35" i="16"/>
  <c r="Z35" i="16"/>
  <c r="AA35" i="16"/>
  <c r="AB35" i="16"/>
  <c r="K36" i="16"/>
  <c r="L36" i="16"/>
  <c r="M36" i="16"/>
  <c r="N36" i="16"/>
  <c r="O36" i="16"/>
  <c r="P36" i="16"/>
  <c r="Q36" i="16"/>
  <c r="R36" i="16"/>
  <c r="S36" i="16"/>
  <c r="T36" i="16"/>
  <c r="U36" i="16"/>
  <c r="V36" i="16"/>
  <c r="W36" i="16"/>
  <c r="X36" i="16"/>
  <c r="Y36" i="16"/>
  <c r="Z36" i="16"/>
  <c r="AA36" i="16"/>
  <c r="AB36" i="16"/>
  <c r="K37" i="16"/>
  <c r="L37" i="16"/>
  <c r="M37" i="16"/>
  <c r="N37" i="16"/>
  <c r="O37" i="16"/>
  <c r="P37" i="16"/>
  <c r="Q37" i="16"/>
  <c r="R37" i="16"/>
  <c r="S37" i="16"/>
  <c r="T37" i="16"/>
  <c r="U37" i="16"/>
  <c r="V37" i="16"/>
  <c r="W37" i="16"/>
  <c r="X37" i="16"/>
  <c r="Y37" i="16"/>
  <c r="Z37" i="16"/>
  <c r="AA37" i="16"/>
  <c r="AB37" i="16"/>
  <c r="K38" i="16"/>
  <c r="L38" i="16"/>
  <c r="M38" i="16"/>
  <c r="N38" i="16"/>
  <c r="O38" i="16"/>
  <c r="P38" i="16"/>
  <c r="Q38" i="16"/>
  <c r="R38" i="16"/>
  <c r="S38" i="16"/>
  <c r="T38" i="16"/>
  <c r="U38" i="16"/>
  <c r="V38" i="16"/>
  <c r="W38" i="16"/>
  <c r="X38" i="16"/>
  <c r="Y38" i="16"/>
  <c r="Z38" i="16"/>
  <c r="AA38" i="16"/>
  <c r="AB38" i="16"/>
  <c r="K39" i="16"/>
  <c r="L39" i="16"/>
  <c r="M39" i="16"/>
  <c r="N39" i="16"/>
  <c r="O39" i="16"/>
  <c r="P39" i="16"/>
  <c r="Q39" i="16"/>
  <c r="R39" i="16"/>
  <c r="S39" i="16"/>
  <c r="T39" i="16"/>
  <c r="U39" i="16"/>
  <c r="V39" i="16"/>
  <c r="W39" i="16"/>
  <c r="X39" i="16"/>
  <c r="Y39" i="16"/>
  <c r="Z39" i="16"/>
  <c r="AA39" i="16"/>
  <c r="AB39" i="16"/>
  <c r="K40" i="16"/>
  <c r="L40" i="16"/>
  <c r="M40" i="16"/>
  <c r="N40" i="16"/>
  <c r="O40" i="16"/>
  <c r="P40" i="16"/>
  <c r="Q40" i="16"/>
  <c r="R40" i="16"/>
  <c r="S40" i="16"/>
  <c r="T40" i="16"/>
  <c r="U40" i="16"/>
  <c r="V40" i="16"/>
  <c r="W40" i="16"/>
  <c r="X40" i="16"/>
  <c r="Y40" i="16"/>
  <c r="Z40" i="16"/>
  <c r="AA40" i="16"/>
  <c r="AB40" i="16"/>
  <c r="K41" i="16"/>
  <c r="L41" i="16"/>
  <c r="M41" i="16"/>
  <c r="N41" i="16"/>
  <c r="O41" i="16"/>
  <c r="P41" i="16"/>
  <c r="Q41" i="16"/>
  <c r="R41" i="16"/>
  <c r="S41" i="16"/>
  <c r="T41" i="16"/>
  <c r="U41" i="16"/>
  <c r="V41" i="16"/>
  <c r="W41" i="16"/>
  <c r="X41" i="16"/>
  <c r="Y41" i="16"/>
  <c r="Z41" i="16"/>
  <c r="AA41" i="16"/>
  <c r="AB41" i="16"/>
  <c r="K42" i="16"/>
  <c r="L42" i="16"/>
  <c r="M42" i="16"/>
  <c r="N42" i="16"/>
  <c r="O42" i="16"/>
  <c r="P42" i="16"/>
  <c r="Q42" i="16"/>
  <c r="R42" i="16"/>
  <c r="S42" i="16"/>
  <c r="T42" i="16"/>
  <c r="U42" i="16"/>
  <c r="V42" i="16"/>
  <c r="W42" i="16"/>
  <c r="X42" i="16"/>
  <c r="Y42" i="16"/>
  <c r="Z42" i="16"/>
  <c r="AA42" i="16"/>
  <c r="AB42" i="16"/>
  <c r="K43" i="16"/>
  <c r="L43" i="16"/>
  <c r="M43" i="16"/>
  <c r="N43" i="16"/>
  <c r="O43" i="16"/>
  <c r="P43" i="16"/>
  <c r="Q43" i="16"/>
  <c r="R43" i="16"/>
  <c r="S43" i="16"/>
  <c r="T43" i="16"/>
  <c r="U43" i="16"/>
  <c r="V43" i="16"/>
  <c r="W43" i="16"/>
  <c r="X43" i="16"/>
  <c r="Y43" i="16"/>
  <c r="Z43" i="16"/>
  <c r="AA43" i="16"/>
  <c r="AB43" i="16"/>
  <c r="K44" i="16"/>
  <c r="L44" i="16"/>
  <c r="M44" i="16"/>
  <c r="N44" i="16"/>
  <c r="O44" i="16"/>
  <c r="P44" i="16"/>
  <c r="Q44" i="16"/>
  <c r="R44" i="16"/>
  <c r="S44" i="16"/>
  <c r="T44" i="16"/>
  <c r="U44" i="16"/>
  <c r="V44" i="16"/>
  <c r="W44" i="16"/>
  <c r="X44" i="16"/>
  <c r="Y44" i="16"/>
  <c r="Z44" i="16"/>
  <c r="AA44" i="16"/>
  <c r="AB44" i="16"/>
  <c r="K45" i="16"/>
  <c r="L45" i="16"/>
  <c r="M45" i="16"/>
  <c r="N45" i="16"/>
  <c r="O45" i="16"/>
  <c r="P45" i="16"/>
  <c r="Q45" i="16"/>
  <c r="R45" i="16"/>
  <c r="S45" i="16"/>
  <c r="T45" i="16"/>
  <c r="U45" i="16"/>
  <c r="V45" i="16"/>
  <c r="W45" i="16"/>
  <c r="X45" i="16"/>
  <c r="Y45" i="16"/>
  <c r="Z45" i="16"/>
  <c r="AA45" i="16"/>
  <c r="AB45" i="16"/>
  <c r="K46" i="16"/>
  <c r="L46" i="16"/>
  <c r="M46" i="16"/>
  <c r="N46" i="16"/>
  <c r="O46" i="16"/>
  <c r="P46" i="16"/>
  <c r="Q46" i="16"/>
  <c r="R46" i="16"/>
  <c r="S46" i="16"/>
  <c r="T46" i="16"/>
  <c r="U46" i="16"/>
  <c r="V46" i="16"/>
  <c r="W46" i="16"/>
  <c r="X46" i="16"/>
  <c r="Y46" i="16"/>
  <c r="Z46" i="16"/>
  <c r="AA46" i="16"/>
  <c r="AB46" i="16"/>
  <c r="K47" i="16"/>
  <c r="L47" i="16"/>
  <c r="M47" i="16"/>
  <c r="N47" i="16"/>
  <c r="O47" i="16"/>
  <c r="P47" i="16"/>
  <c r="Q47" i="16"/>
  <c r="R47" i="16"/>
  <c r="S47" i="16"/>
  <c r="T47" i="16"/>
  <c r="U47" i="16"/>
  <c r="V47" i="16"/>
  <c r="W47" i="16"/>
  <c r="X47" i="16"/>
  <c r="Y47" i="16"/>
  <c r="Z47" i="16"/>
  <c r="AA47" i="16"/>
  <c r="AB47" i="16"/>
  <c r="K48" i="16"/>
  <c r="L48" i="16"/>
  <c r="M48" i="16"/>
  <c r="N48" i="16"/>
  <c r="O48" i="16"/>
  <c r="P48" i="16"/>
  <c r="Q48" i="16"/>
  <c r="R48" i="16"/>
  <c r="S48" i="16"/>
  <c r="T48" i="16"/>
  <c r="U48" i="16"/>
  <c r="V48" i="16"/>
  <c r="W48" i="16"/>
  <c r="X48" i="16"/>
  <c r="Y48" i="16"/>
  <c r="Z48" i="16"/>
  <c r="AA48" i="16"/>
  <c r="AB48" i="16"/>
  <c r="K49" i="16"/>
  <c r="L49" i="16"/>
  <c r="M49" i="16"/>
  <c r="N49" i="16"/>
  <c r="O49" i="16"/>
  <c r="P49" i="16"/>
  <c r="Q49" i="16"/>
  <c r="R49" i="16"/>
  <c r="S49" i="16"/>
  <c r="T49" i="16"/>
  <c r="U49" i="16"/>
  <c r="V49" i="16"/>
  <c r="W49" i="16"/>
  <c r="X49" i="16"/>
  <c r="Y49" i="16"/>
  <c r="Z49" i="16"/>
  <c r="AA49" i="16"/>
  <c r="AB49" i="16"/>
  <c r="K50" i="16"/>
  <c r="L50" i="16"/>
  <c r="M50" i="16"/>
  <c r="N50" i="16"/>
  <c r="O50" i="16"/>
  <c r="P50" i="16"/>
  <c r="Q50" i="16"/>
  <c r="R50" i="16"/>
  <c r="S50" i="16"/>
  <c r="T50" i="16"/>
  <c r="U50" i="16"/>
  <c r="V50" i="16"/>
  <c r="W50" i="16"/>
  <c r="X50" i="16"/>
  <c r="Y50" i="16"/>
  <c r="Z50" i="16"/>
  <c r="AA50" i="16"/>
  <c r="AB50" i="16"/>
  <c r="K51" i="16"/>
  <c r="L51" i="16"/>
  <c r="M51" i="16"/>
  <c r="N51" i="16"/>
  <c r="O51" i="16"/>
  <c r="P51" i="16"/>
  <c r="Q51" i="16"/>
  <c r="R51" i="16"/>
  <c r="S51" i="16"/>
  <c r="T51" i="16"/>
  <c r="U51" i="16"/>
  <c r="V51" i="16"/>
  <c r="W51" i="16"/>
  <c r="X51" i="16"/>
  <c r="Y51" i="16"/>
  <c r="Z51" i="16"/>
  <c r="AA51" i="16"/>
  <c r="AB51" i="16"/>
  <c r="K52" i="16"/>
  <c r="L52" i="16"/>
  <c r="M52" i="16"/>
  <c r="N52" i="16"/>
  <c r="O52" i="16"/>
  <c r="P52" i="16"/>
  <c r="Q52" i="16"/>
  <c r="R52" i="16"/>
  <c r="S52" i="16"/>
  <c r="T52" i="16"/>
  <c r="U52" i="16"/>
  <c r="V52" i="16"/>
  <c r="W52" i="16"/>
  <c r="X52" i="16"/>
  <c r="Y52" i="16"/>
  <c r="Z52" i="16"/>
  <c r="AA52" i="16"/>
  <c r="AB52" i="16"/>
  <c r="K53" i="16"/>
  <c r="L53" i="16"/>
  <c r="M53" i="16"/>
  <c r="N53" i="16"/>
  <c r="O53" i="16"/>
  <c r="P53" i="16"/>
  <c r="Q53" i="16"/>
  <c r="R53" i="16"/>
  <c r="S53" i="16"/>
  <c r="T53" i="16"/>
  <c r="U53" i="16"/>
  <c r="V53" i="16"/>
  <c r="W53" i="16"/>
  <c r="X53" i="16"/>
  <c r="Y53" i="16"/>
  <c r="Z53" i="16"/>
  <c r="AA53" i="16"/>
  <c r="AB53" i="16"/>
  <c r="K54" i="16"/>
  <c r="L54" i="16"/>
  <c r="M54" i="16"/>
  <c r="N54" i="16"/>
  <c r="O54" i="16"/>
  <c r="P54" i="16"/>
  <c r="Q54" i="16"/>
  <c r="R54" i="16"/>
  <c r="S54" i="16"/>
  <c r="T54" i="16"/>
  <c r="U54" i="16"/>
  <c r="V54" i="16"/>
  <c r="W54" i="16"/>
  <c r="X54" i="16"/>
  <c r="Y54" i="16"/>
  <c r="Z54" i="16"/>
  <c r="AA54" i="16"/>
  <c r="AB54" i="16"/>
  <c r="K55" i="16"/>
  <c r="L55" i="16"/>
  <c r="M55" i="16"/>
  <c r="N55" i="16"/>
  <c r="O55" i="16"/>
  <c r="P55" i="16"/>
  <c r="Q55" i="16"/>
  <c r="R55" i="16"/>
  <c r="S55" i="16"/>
  <c r="T55" i="16"/>
  <c r="U55" i="16"/>
  <c r="V55" i="16"/>
  <c r="W55" i="16"/>
  <c r="X55" i="16"/>
  <c r="Y55" i="16"/>
  <c r="Z55" i="16"/>
  <c r="AA55" i="16"/>
  <c r="AB55" i="16"/>
  <c r="K56" i="16"/>
  <c r="L56" i="16"/>
  <c r="M56" i="16"/>
  <c r="N56" i="16"/>
  <c r="O56" i="16"/>
  <c r="P56" i="16"/>
  <c r="Q56" i="16"/>
  <c r="R56" i="16"/>
  <c r="S56" i="16"/>
  <c r="T56" i="16"/>
  <c r="U56" i="16"/>
  <c r="V56" i="16"/>
  <c r="W56" i="16"/>
  <c r="X56" i="16"/>
  <c r="Y56" i="16"/>
  <c r="Z56" i="16"/>
  <c r="AA56" i="16"/>
  <c r="AB56" i="16"/>
  <c r="K57" i="16"/>
  <c r="L57" i="16"/>
  <c r="M57" i="16"/>
  <c r="N57" i="16"/>
  <c r="O57" i="16"/>
  <c r="P57" i="16"/>
  <c r="Q57" i="16"/>
  <c r="R57" i="16"/>
  <c r="S57" i="16"/>
  <c r="T57" i="16"/>
  <c r="U57" i="16"/>
  <c r="V57" i="16"/>
  <c r="W57" i="16"/>
  <c r="X57" i="16"/>
  <c r="Y57" i="16"/>
  <c r="Z57" i="16"/>
  <c r="AA57" i="16"/>
  <c r="AB57" i="16"/>
  <c r="K58" i="16"/>
  <c r="L58" i="16"/>
  <c r="M58" i="16"/>
  <c r="N58" i="16"/>
  <c r="O58" i="16"/>
  <c r="P58" i="16"/>
  <c r="Q58" i="16"/>
  <c r="R58" i="16"/>
  <c r="S58" i="16"/>
  <c r="T58" i="16"/>
  <c r="U58" i="16"/>
  <c r="V58" i="16"/>
  <c r="W58" i="16"/>
  <c r="X58" i="16"/>
  <c r="Y58" i="16"/>
  <c r="Z58" i="16"/>
  <c r="AA58" i="16"/>
  <c r="AB58" i="16"/>
  <c r="K59" i="16"/>
  <c r="L59" i="16"/>
  <c r="M59" i="16"/>
  <c r="N59" i="16"/>
  <c r="O59" i="16"/>
  <c r="P59" i="16"/>
  <c r="Q59" i="16"/>
  <c r="R59" i="16"/>
  <c r="S59" i="16"/>
  <c r="T59" i="16"/>
  <c r="U59" i="16"/>
  <c r="V59" i="16"/>
  <c r="W59" i="16"/>
  <c r="X59" i="16"/>
  <c r="Y59" i="16"/>
  <c r="Z59" i="16"/>
  <c r="AA59" i="16"/>
  <c r="AB59" i="16"/>
  <c r="K60" i="16"/>
  <c r="L60" i="16"/>
  <c r="M60" i="16"/>
  <c r="N60" i="16"/>
  <c r="O60" i="16"/>
  <c r="P60" i="16"/>
  <c r="Q60" i="16"/>
  <c r="R60" i="16"/>
  <c r="S60" i="16"/>
  <c r="T60" i="16"/>
  <c r="U60" i="16"/>
  <c r="V60" i="16"/>
  <c r="W60" i="16"/>
  <c r="X60" i="16"/>
  <c r="Y60" i="16"/>
  <c r="Z60" i="16"/>
  <c r="AA60" i="16"/>
  <c r="AB60" i="16"/>
  <c r="K61" i="16"/>
  <c r="L61" i="16"/>
  <c r="M61" i="16"/>
  <c r="N61" i="16"/>
  <c r="O61" i="16"/>
  <c r="P61" i="16"/>
  <c r="Q61" i="16"/>
  <c r="R61" i="16"/>
  <c r="S61" i="16"/>
  <c r="T61" i="16"/>
  <c r="U61" i="16"/>
  <c r="V61" i="16"/>
  <c r="W61" i="16"/>
  <c r="X61" i="16"/>
  <c r="Y61" i="16"/>
  <c r="Z61" i="16"/>
  <c r="AA61" i="16"/>
  <c r="AB61" i="16"/>
  <c r="K62" i="16"/>
  <c r="L62" i="16"/>
  <c r="M62" i="16"/>
  <c r="N62" i="16"/>
  <c r="O62" i="16"/>
  <c r="P62" i="16"/>
  <c r="Q62" i="16"/>
  <c r="R62" i="16"/>
  <c r="S62" i="16"/>
  <c r="T62" i="16"/>
  <c r="U62" i="16"/>
  <c r="V62" i="16"/>
  <c r="W62" i="16"/>
  <c r="X62" i="16"/>
  <c r="Y62" i="16"/>
  <c r="Z62" i="16"/>
  <c r="AA62" i="16"/>
  <c r="AB62" i="16"/>
  <c r="K63" i="16"/>
  <c r="L63" i="16"/>
  <c r="M63" i="16"/>
  <c r="N63" i="16"/>
  <c r="O63" i="16"/>
  <c r="P63" i="16"/>
  <c r="Q63" i="16"/>
  <c r="R63" i="16"/>
  <c r="S63" i="16"/>
  <c r="T63" i="16"/>
  <c r="U63" i="16"/>
  <c r="V63" i="16"/>
  <c r="W63" i="16"/>
  <c r="X63" i="16"/>
  <c r="Y63" i="16"/>
  <c r="Z63" i="16"/>
  <c r="AA63" i="16"/>
  <c r="AB63" i="16"/>
  <c r="K64" i="16"/>
  <c r="L64" i="16"/>
  <c r="M64" i="16"/>
  <c r="N64" i="16"/>
  <c r="O64" i="16"/>
  <c r="P64" i="16"/>
  <c r="Q64" i="16"/>
  <c r="R64" i="16"/>
  <c r="S64" i="16"/>
  <c r="T64" i="16"/>
  <c r="U64" i="16"/>
  <c r="V64" i="16"/>
  <c r="W64" i="16"/>
  <c r="X64" i="16"/>
  <c r="Y64" i="16"/>
  <c r="Z64" i="16"/>
  <c r="AA64" i="16"/>
  <c r="AB64" i="16"/>
  <c r="K65" i="16"/>
  <c r="L65" i="16"/>
  <c r="M65" i="16"/>
  <c r="N65" i="16"/>
  <c r="O65" i="16"/>
  <c r="P65" i="16"/>
  <c r="Q65" i="16"/>
  <c r="R65" i="16"/>
  <c r="S65" i="16"/>
  <c r="T65" i="16"/>
  <c r="U65" i="16"/>
  <c r="V65" i="16"/>
  <c r="W65" i="16"/>
  <c r="X65" i="16"/>
  <c r="Y65" i="16"/>
  <c r="Z65" i="16"/>
  <c r="AA65" i="16"/>
  <c r="AB65" i="16"/>
  <c r="K66" i="16"/>
  <c r="L66" i="16"/>
  <c r="M66" i="16"/>
  <c r="N66" i="16"/>
  <c r="O66" i="16"/>
  <c r="P66" i="16"/>
  <c r="Q66" i="16"/>
  <c r="R66" i="16"/>
  <c r="S66" i="16"/>
  <c r="T66" i="16"/>
  <c r="U66" i="16"/>
  <c r="V66" i="16"/>
  <c r="W66" i="16"/>
  <c r="X66" i="16"/>
  <c r="Y66" i="16"/>
  <c r="Z66" i="16"/>
  <c r="AA66" i="16"/>
  <c r="AB66" i="16"/>
  <c r="K67" i="16"/>
  <c r="L67" i="16"/>
  <c r="M67" i="16"/>
  <c r="N67" i="16"/>
  <c r="O67" i="16"/>
  <c r="P67" i="16"/>
  <c r="Q67" i="16"/>
  <c r="R67" i="16"/>
  <c r="S67" i="16"/>
  <c r="T67" i="16"/>
  <c r="U67" i="16"/>
  <c r="V67" i="16"/>
  <c r="W67" i="16"/>
  <c r="X67" i="16"/>
  <c r="Y67" i="16"/>
  <c r="Z67" i="16"/>
  <c r="AA67" i="16"/>
  <c r="AB67" i="16"/>
  <c r="K68" i="16"/>
  <c r="L68" i="16"/>
  <c r="M68" i="16"/>
  <c r="N68" i="16"/>
  <c r="O68" i="16"/>
  <c r="P68" i="16"/>
  <c r="Q68" i="16"/>
  <c r="R68" i="16"/>
  <c r="S68" i="16"/>
  <c r="T68" i="16"/>
  <c r="U68" i="16"/>
  <c r="V68" i="16"/>
  <c r="W68" i="16"/>
  <c r="X68" i="16"/>
  <c r="Y68" i="16"/>
  <c r="Z68" i="16"/>
  <c r="AA68" i="16"/>
  <c r="AB68" i="16"/>
  <c r="K69" i="16"/>
  <c r="L69" i="16"/>
  <c r="M69" i="16"/>
  <c r="N69" i="16"/>
  <c r="O69" i="16"/>
  <c r="P69" i="16"/>
  <c r="Q69" i="16"/>
  <c r="R69" i="16"/>
  <c r="S69" i="16"/>
  <c r="T69" i="16"/>
  <c r="U69" i="16"/>
  <c r="V69" i="16"/>
  <c r="W69" i="16"/>
  <c r="X69" i="16"/>
  <c r="Y69" i="16"/>
  <c r="Z69" i="16"/>
  <c r="AA69" i="16"/>
  <c r="AB69" i="16"/>
  <c r="K70" i="16"/>
  <c r="L70" i="16"/>
  <c r="M70" i="16"/>
  <c r="N70" i="16"/>
  <c r="O70" i="16"/>
  <c r="P70" i="16"/>
  <c r="Q70" i="16"/>
  <c r="R70" i="16"/>
  <c r="S70" i="16"/>
  <c r="T70" i="16"/>
  <c r="U70" i="16"/>
  <c r="V70" i="16"/>
  <c r="W70" i="16"/>
  <c r="X70" i="16"/>
  <c r="Y70" i="16"/>
  <c r="Z70" i="16"/>
  <c r="AA70" i="16"/>
  <c r="AB70" i="16"/>
  <c r="K71" i="16"/>
  <c r="L71" i="16"/>
  <c r="M71" i="16"/>
  <c r="N71" i="16"/>
  <c r="O71" i="16"/>
  <c r="P71" i="16"/>
  <c r="Q71" i="16"/>
  <c r="R71" i="16"/>
  <c r="S71" i="16"/>
  <c r="T71" i="16"/>
  <c r="U71" i="16"/>
  <c r="V71" i="16"/>
  <c r="W71" i="16"/>
  <c r="X71" i="16"/>
  <c r="Y71" i="16"/>
  <c r="Z71" i="16"/>
  <c r="AA71" i="16"/>
  <c r="AB71" i="16"/>
  <c r="K72" i="16"/>
  <c r="L72" i="16"/>
  <c r="M72" i="16"/>
  <c r="N72" i="16"/>
  <c r="O72" i="16"/>
  <c r="P72" i="16"/>
  <c r="Q72" i="16"/>
  <c r="R72" i="16"/>
  <c r="S72" i="16"/>
  <c r="T72" i="16"/>
  <c r="U72" i="16"/>
  <c r="V72" i="16"/>
  <c r="W72" i="16"/>
  <c r="X72" i="16"/>
  <c r="Y72" i="16"/>
  <c r="Z72" i="16"/>
  <c r="AA72" i="16"/>
  <c r="AB72" i="16"/>
  <c r="K73" i="16"/>
  <c r="L73" i="16"/>
  <c r="M73" i="16"/>
  <c r="N73" i="16"/>
  <c r="O73" i="16"/>
  <c r="P73" i="16"/>
  <c r="Q73" i="16"/>
  <c r="R73" i="16"/>
  <c r="S73" i="16"/>
  <c r="T73" i="16"/>
  <c r="U73" i="16"/>
  <c r="V73" i="16"/>
  <c r="W73" i="16"/>
  <c r="X73" i="16"/>
  <c r="Y73" i="16"/>
  <c r="Z73" i="16"/>
  <c r="AA73" i="16"/>
  <c r="AB73" i="16"/>
  <c r="K74" i="16"/>
  <c r="L74" i="16"/>
  <c r="M74" i="16"/>
  <c r="N74" i="16"/>
  <c r="O74" i="16"/>
  <c r="P74" i="16"/>
  <c r="Q74" i="16"/>
  <c r="R74" i="16"/>
  <c r="S74" i="16"/>
  <c r="T74" i="16"/>
  <c r="U74" i="16"/>
  <c r="V74" i="16"/>
  <c r="W74" i="16"/>
  <c r="X74" i="16"/>
  <c r="Y74" i="16"/>
  <c r="Z74" i="16"/>
  <c r="AA74" i="16"/>
  <c r="AB74" i="16"/>
  <c r="K75" i="16"/>
  <c r="L75" i="16"/>
  <c r="M75" i="16"/>
  <c r="N75" i="16"/>
  <c r="O75" i="16"/>
  <c r="P75" i="16"/>
  <c r="Q75" i="16"/>
  <c r="R75" i="16"/>
  <c r="S75" i="16"/>
  <c r="T75" i="16"/>
  <c r="U75" i="16"/>
  <c r="V75" i="16"/>
  <c r="W75" i="16"/>
  <c r="X75" i="16"/>
  <c r="Y75" i="16"/>
  <c r="Z75" i="16"/>
  <c r="AA75" i="16"/>
  <c r="AB75" i="16"/>
  <c r="K76" i="16"/>
  <c r="L76" i="16"/>
  <c r="M76" i="16"/>
  <c r="N76" i="16"/>
  <c r="O76" i="16"/>
  <c r="P76" i="16"/>
  <c r="Q76" i="16"/>
  <c r="R76" i="16"/>
  <c r="S76" i="16"/>
  <c r="T76" i="16"/>
  <c r="U76" i="16"/>
  <c r="V76" i="16"/>
  <c r="W76" i="16"/>
  <c r="X76" i="16"/>
  <c r="Y76" i="16"/>
  <c r="Z76" i="16"/>
  <c r="AA76" i="16"/>
  <c r="AB76" i="16"/>
  <c r="K77" i="16"/>
  <c r="L77" i="16"/>
  <c r="M77" i="16"/>
  <c r="N77" i="16"/>
  <c r="O77" i="16"/>
  <c r="P77" i="16"/>
  <c r="Q77" i="16"/>
  <c r="R77" i="16"/>
  <c r="S77" i="16"/>
  <c r="T77" i="16"/>
  <c r="U77" i="16"/>
  <c r="V77" i="16"/>
  <c r="W77" i="16"/>
  <c r="X77" i="16"/>
  <c r="Y77" i="16"/>
  <c r="Z77" i="16"/>
  <c r="AA77" i="16"/>
  <c r="AB77" i="16"/>
  <c r="K78" i="16"/>
  <c r="L78" i="16"/>
  <c r="M78" i="16"/>
  <c r="N78" i="16"/>
  <c r="O78" i="16"/>
  <c r="P78" i="16"/>
  <c r="Q78" i="16"/>
  <c r="R78" i="16"/>
  <c r="S78" i="16"/>
  <c r="T78" i="16"/>
  <c r="U78" i="16"/>
  <c r="V78" i="16"/>
  <c r="W78" i="16"/>
  <c r="X78" i="16"/>
  <c r="Y78" i="16"/>
  <c r="Z78" i="16"/>
  <c r="AA78" i="16"/>
  <c r="AB78" i="16"/>
  <c r="K79" i="16"/>
  <c r="L79" i="16"/>
  <c r="M79" i="16"/>
  <c r="N79" i="16"/>
  <c r="O79" i="16"/>
  <c r="P79" i="16"/>
  <c r="Q79" i="16"/>
  <c r="R79" i="16"/>
  <c r="S79" i="16"/>
  <c r="T79" i="16"/>
  <c r="U79" i="16"/>
  <c r="V79" i="16"/>
  <c r="W79" i="16"/>
  <c r="X79" i="16"/>
  <c r="Y79" i="16"/>
  <c r="Z79" i="16"/>
  <c r="AA79" i="16"/>
  <c r="AB79" i="16"/>
  <c r="K80" i="16"/>
  <c r="L80" i="16"/>
  <c r="M80" i="16"/>
  <c r="N80" i="16"/>
  <c r="O80" i="16"/>
  <c r="P80" i="16"/>
  <c r="Q80" i="16"/>
  <c r="R80" i="16"/>
  <c r="S80" i="16"/>
  <c r="T80" i="16"/>
  <c r="U80" i="16"/>
  <c r="V80" i="16"/>
  <c r="W80" i="16"/>
  <c r="X80" i="16"/>
  <c r="Y80" i="16"/>
  <c r="Z80" i="16"/>
  <c r="AA80" i="16"/>
  <c r="AB80" i="16"/>
  <c r="K81" i="16"/>
  <c r="L81" i="16"/>
  <c r="M81" i="16"/>
  <c r="N81" i="16"/>
  <c r="O81" i="16"/>
  <c r="P81" i="16"/>
  <c r="Q81" i="16"/>
  <c r="R81" i="16"/>
  <c r="S81" i="16"/>
  <c r="T81" i="16"/>
  <c r="U81" i="16"/>
  <c r="V81" i="16"/>
  <c r="W81" i="16"/>
  <c r="X81" i="16"/>
  <c r="Y81" i="16"/>
  <c r="Z81" i="16"/>
  <c r="AA81" i="16"/>
  <c r="AB81" i="16"/>
  <c r="K82" i="16"/>
  <c r="L82" i="16"/>
  <c r="M82" i="16"/>
  <c r="N82" i="16"/>
  <c r="O82" i="16"/>
  <c r="P82" i="16"/>
  <c r="Q82" i="16"/>
  <c r="R82" i="16"/>
  <c r="S82" i="16"/>
  <c r="T82" i="16"/>
  <c r="U82" i="16"/>
  <c r="V82" i="16"/>
  <c r="W82" i="16"/>
  <c r="X82" i="16"/>
  <c r="Y82" i="16"/>
  <c r="Z82" i="16"/>
  <c r="AA82" i="16"/>
  <c r="AB82" i="16"/>
  <c r="K83" i="16"/>
  <c r="L83" i="16"/>
  <c r="M83" i="16"/>
  <c r="N83" i="16"/>
  <c r="O83" i="16"/>
  <c r="P83" i="16"/>
  <c r="Q83" i="16"/>
  <c r="R83" i="16"/>
  <c r="S83" i="16"/>
  <c r="T83" i="16"/>
  <c r="U83" i="16"/>
  <c r="V83" i="16"/>
  <c r="W83" i="16"/>
  <c r="X83" i="16"/>
  <c r="Y83" i="16"/>
  <c r="Z83" i="16"/>
  <c r="AA83" i="16"/>
  <c r="AB83" i="16"/>
  <c r="K84" i="16"/>
  <c r="L84" i="16"/>
  <c r="M84" i="16"/>
  <c r="N84" i="16"/>
  <c r="O84" i="16"/>
  <c r="P84" i="16"/>
  <c r="Q84" i="16"/>
  <c r="R84" i="16"/>
  <c r="S84" i="16"/>
  <c r="T84" i="16"/>
  <c r="U84" i="16"/>
  <c r="V84" i="16"/>
  <c r="W84" i="16"/>
  <c r="X84" i="16"/>
  <c r="Y84" i="16"/>
  <c r="Z84" i="16"/>
  <c r="AA84" i="16"/>
  <c r="AB84" i="16"/>
  <c r="K85" i="16"/>
  <c r="L85" i="16"/>
  <c r="M85" i="16"/>
  <c r="N85" i="16"/>
  <c r="O85" i="16"/>
  <c r="P85" i="16"/>
  <c r="Q85" i="16"/>
  <c r="R85" i="16"/>
  <c r="S85" i="16"/>
  <c r="T85" i="16"/>
  <c r="U85" i="16"/>
  <c r="V85" i="16"/>
  <c r="W85" i="16"/>
  <c r="X85" i="16"/>
  <c r="Y85" i="16"/>
  <c r="Z85" i="16"/>
  <c r="AA85" i="16"/>
  <c r="AB85" i="16"/>
  <c r="K86" i="16"/>
  <c r="L86" i="16"/>
  <c r="M86" i="16"/>
  <c r="N86" i="16"/>
  <c r="O86" i="16"/>
  <c r="P86" i="16"/>
  <c r="Q86" i="16"/>
  <c r="R86" i="16"/>
  <c r="S86" i="16"/>
  <c r="T86" i="16"/>
  <c r="U86" i="16"/>
  <c r="V86" i="16"/>
  <c r="W86" i="16"/>
  <c r="X86" i="16"/>
  <c r="Y86" i="16"/>
  <c r="Z86" i="16"/>
  <c r="AA86" i="16"/>
  <c r="AB86" i="16"/>
  <c r="K87" i="16"/>
  <c r="L87" i="16"/>
  <c r="M87" i="16"/>
  <c r="N87" i="16"/>
  <c r="O87" i="16"/>
  <c r="P87" i="16"/>
  <c r="Q87" i="16"/>
  <c r="R87" i="16"/>
  <c r="S87" i="16"/>
  <c r="T87" i="16"/>
  <c r="U87" i="16"/>
  <c r="V87" i="16"/>
  <c r="W87" i="16"/>
  <c r="X87" i="16"/>
  <c r="Y87" i="16"/>
  <c r="Z87" i="16"/>
  <c r="AA87" i="16"/>
  <c r="AB87" i="16"/>
  <c r="K88" i="16"/>
  <c r="L88" i="16"/>
  <c r="M88" i="16"/>
  <c r="N88" i="16"/>
  <c r="O88" i="16"/>
  <c r="P88" i="16"/>
  <c r="Q88" i="16"/>
  <c r="R88" i="16"/>
  <c r="S88" i="16"/>
  <c r="T88" i="16"/>
  <c r="U88" i="16"/>
  <c r="V88" i="16"/>
  <c r="W88" i="16"/>
  <c r="X88" i="16"/>
  <c r="Y88" i="16"/>
  <c r="Z88" i="16"/>
  <c r="AA88" i="16"/>
  <c r="AB88" i="16"/>
  <c r="K89" i="16"/>
  <c r="L89" i="16"/>
  <c r="M89" i="16"/>
  <c r="N89" i="16"/>
  <c r="O89" i="16"/>
  <c r="P89" i="16"/>
  <c r="Q89" i="16"/>
  <c r="R89" i="16"/>
  <c r="S89" i="16"/>
  <c r="T89" i="16"/>
  <c r="U89" i="16"/>
  <c r="V89" i="16"/>
  <c r="W89" i="16"/>
  <c r="X89" i="16"/>
  <c r="Y89" i="16"/>
  <c r="Z89" i="16"/>
  <c r="AA89" i="16"/>
  <c r="AB89" i="16"/>
  <c r="K90" i="16"/>
  <c r="L90" i="16"/>
  <c r="M90" i="16"/>
  <c r="N90" i="16"/>
  <c r="O90" i="16"/>
  <c r="P90" i="16"/>
  <c r="Q90" i="16"/>
  <c r="R90" i="16"/>
  <c r="S90" i="16"/>
  <c r="T90" i="16"/>
  <c r="U90" i="16"/>
  <c r="V90" i="16"/>
  <c r="W90" i="16"/>
  <c r="X90" i="16"/>
  <c r="Y90" i="16"/>
  <c r="Z90" i="16"/>
  <c r="AA90" i="16"/>
  <c r="AB90" i="16"/>
  <c r="K91" i="16"/>
  <c r="L91" i="16"/>
  <c r="M91" i="16"/>
  <c r="N91" i="16"/>
  <c r="O91" i="16"/>
  <c r="P91" i="16"/>
  <c r="Q91" i="16"/>
  <c r="R91" i="16"/>
  <c r="S91" i="16"/>
  <c r="T91" i="16"/>
  <c r="U91" i="16"/>
  <c r="V91" i="16"/>
  <c r="W91" i="16"/>
  <c r="X91" i="16"/>
  <c r="Y91" i="16"/>
  <c r="Z91" i="16"/>
  <c r="AA91" i="16"/>
  <c r="AB91" i="16"/>
  <c r="K92" i="16"/>
  <c r="L92" i="16"/>
  <c r="M92" i="16"/>
  <c r="N92" i="16"/>
  <c r="O92" i="16"/>
  <c r="P92" i="16"/>
  <c r="Q92" i="16"/>
  <c r="R92" i="16"/>
  <c r="S92" i="16"/>
  <c r="T92" i="16"/>
  <c r="U92" i="16"/>
  <c r="V92" i="16"/>
  <c r="W92" i="16"/>
  <c r="X92" i="16"/>
  <c r="Y92" i="16"/>
  <c r="Z92" i="16"/>
  <c r="AA92" i="16"/>
  <c r="AB92" i="16"/>
  <c r="K93" i="16"/>
  <c r="L93" i="16"/>
  <c r="M93" i="16"/>
  <c r="N93" i="16"/>
  <c r="O93" i="16"/>
  <c r="P93" i="16"/>
  <c r="Q93" i="16"/>
  <c r="R93" i="16"/>
  <c r="S93" i="16"/>
  <c r="T93" i="16"/>
  <c r="U93" i="16"/>
  <c r="V93" i="16"/>
  <c r="W93" i="16"/>
  <c r="X93" i="16"/>
  <c r="Y93" i="16"/>
  <c r="Z93" i="16"/>
  <c r="AA93" i="16"/>
  <c r="AB93" i="16"/>
  <c r="K94" i="16"/>
  <c r="L94" i="16"/>
  <c r="M94" i="16"/>
  <c r="N94" i="16"/>
  <c r="O94" i="16"/>
  <c r="P94" i="16"/>
  <c r="Q94" i="16"/>
  <c r="R94" i="16"/>
  <c r="S94" i="16"/>
  <c r="T94" i="16"/>
  <c r="U94" i="16"/>
  <c r="V94" i="16"/>
  <c r="W94" i="16"/>
  <c r="X94" i="16"/>
  <c r="Y94" i="16"/>
  <c r="Z94" i="16"/>
  <c r="AA94" i="16"/>
  <c r="AB94" i="16"/>
  <c r="K95" i="16"/>
  <c r="L95" i="16"/>
  <c r="M95" i="16"/>
  <c r="N95" i="16"/>
  <c r="O95" i="16"/>
  <c r="P95" i="16"/>
  <c r="Q95" i="16"/>
  <c r="R95" i="16"/>
  <c r="S95" i="16"/>
  <c r="T95" i="16"/>
  <c r="U95" i="16"/>
  <c r="V95" i="16"/>
  <c r="W95" i="16"/>
  <c r="X95" i="16"/>
  <c r="Y95" i="16"/>
  <c r="Z95" i="16"/>
  <c r="AA95" i="16"/>
  <c r="AB95" i="16"/>
  <c r="K96" i="16"/>
  <c r="L96" i="16"/>
  <c r="M96" i="16"/>
  <c r="N96" i="16"/>
  <c r="O96" i="16"/>
  <c r="P96" i="16"/>
  <c r="Q96" i="16"/>
  <c r="R96" i="16"/>
  <c r="S96" i="16"/>
  <c r="T96" i="16"/>
  <c r="U96" i="16"/>
  <c r="V96" i="16"/>
  <c r="W96" i="16"/>
  <c r="X96" i="16"/>
  <c r="Y96" i="16"/>
  <c r="Z96" i="16"/>
  <c r="AA96" i="16"/>
  <c r="AB96" i="16"/>
  <c r="K97" i="16"/>
  <c r="L97" i="16"/>
  <c r="M97" i="16"/>
  <c r="N97" i="16"/>
  <c r="O97" i="16"/>
  <c r="P97" i="16"/>
  <c r="Q97" i="16"/>
  <c r="R97" i="16"/>
  <c r="S97" i="16"/>
  <c r="T97" i="16"/>
  <c r="U97" i="16"/>
  <c r="V97" i="16"/>
  <c r="W97" i="16"/>
  <c r="X97" i="16"/>
  <c r="Y97" i="16"/>
  <c r="Z97" i="16"/>
  <c r="AA97" i="16"/>
  <c r="AB97" i="16"/>
  <c r="K98" i="16"/>
  <c r="L98" i="16"/>
  <c r="M98" i="16"/>
  <c r="N98" i="16"/>
  <c r="O98" i="16"/>
  <c r="P98" i="16"/>
  <c r="Q98" i="16"/>
  <c r="R98" i="16"/>
  <c r="S98" i="16"/>
  <c r="T98" i="16"/>
  <c r="U98" i="16"/>
  <c r="V98" i="16"/>
  <c r="W98" i="16"/>
  <c r="X98" i="16"/>
  <c r="Y98" i="16"/>
  <c r="Z98" i="16"/>
  <c r="AA98" i="16"/>
  <c r="AB98" i="16"/>
  <c r="K99" i="16"/>
  <c r="L99" i="16"/>
  <c r="M99" i="16"/>
  <c r="N99" i="16"/>
  <c r="O99" i="16"/>
  <c r="P99" i="16"/>
  <c r="Q99" i="16"/>
  <c r="R99" i="16"/>
  <c r="S99" i="16"/>
  <c r="T99" i="16"/>
  <c r="U99" i="16"/>
  <c r="V99" i="16"/>
  <c r="W99" i="16"/>
  <c r="X99" i="16"/>
  <c r="Y99" i="16"/>
  <c r="Z99" i="16"/>
  <c r="AA99" i="16"/>
  <c r="AB99" i="16"/>
  <c r="K100" i="16"/>
  <c r="L100" i="16"/>
  <c r="M100" i="16"/>
  <c r="N100" i="16"/>
  <c r="O100" i="16"/>
  <c r="P100" i="16"/>
  <c r="Q100" i="16"/>
  <c r="R100" i="16"/>
  <c r="S100" i="16"/>
  <c r="T100" i="16"/>
  <c r="U100" i="16"/>
  <c r="V100" i="16"/>
  <c r="W100" i="16"/>
  <c r="X100" i="16"/>
  <c r="Y100" i="16"/>
  <c r="Z100" i="16"/>
  <c r="AA100" i="16"/>
  <c r="AB100" i="16"/>
  <c r="K101" i="16"/>
  <c r="L101" i="16"/>
  <c r="M101" i="16"/>
  <c r="N101" i="16"/>
  <c r="O101" i="16"/>
  <c r="P101" i="16"/>
  <c r="Q101" i="16"/>
  <c r="R101" i="16"/>
  <c r="S101" i="16"/>
  <c r="T101" i="16"/>
  <c r="U101" i="16"/>
  <c r="V101" i="16"/>
  <c r="W101" i="16"/>
  <c r="X101" i="16"/>
  <c r="Y101" i="16"/>
  <c r="Z101" i="16"/>
  <c r="AA101" i="16"/>
  <c r="AB101" i="16"/>
  <c r="K102" i="16"/>
  <c r="L102" i="16"/>
  <c r="M102" i="16"/>
  <c r="N102" i="16"/>
  <c r="O102" i="16"/>
  <c r="P102" i="16"/>
  <c r="Q102" i="16"/>
  <c r="R102" i="16"/>
  <c r="S102" i="16"/>
  <c r="T102" i="16"/>
  <c r="U102" i="16"/>
  <c r="V102" i="16"/>
  <c r="W102" i="16"/>
  <c r="X102" i="16"/>
  <c r="Y102" i="16"/>
  <c r="Z102" i="16"/>
  <c r="AA102" i="16"/>
  <c r="AB102" i="16"/>
  <c r="K103" i="16"/>
  <c r="L103" i="16"/>
  <c r="M103" i="16"/>
  <c r="N103" i="16"/>
  <c r="O103" i="16"/>
  <c r="P103" i="16"/>
  <c r="Q103" i="16"/>
  <c r="R103" i="16"/>
  <c r="S103" i="16"/>
  <c r="T103" i="16"/>
  <c r="U103" i="16"/>
  <c r="V103" i="16"/>
  <c r="W103" i="16"/>
  <c r="X103" i="16"/>
  <c r="Y103" i="16"/>
  <c r="Z103" i="16"/>
  <c r="AA103" i="16"/>
  <c r="AB103" i="16"/>
  <c r="K104" i="16"/>
  <c r="L104" i="16"/>
  <c r="M104" i="16"/>
  <c r="N104" i="16"/>
  <c r="O104" i="16"/>
  <c r="P104" i="16"/>
  <c r="Q104" i="16"/>
  <c r="R104" i="16"/>
  <c r="S104" i="16"/>
  <c r="T104" i="16"/>
  <c r="U104" i="16"/>
  <c r="V104" i="16"/>
  <c r="W104" i="16"/>
  <c r="X104" i="16"/>
  <c r="Y104" i="16"/>
  <c r="Z104" i="16"/>
  <c r="AA104" i="16"/>
  <c r="AB104" i="16"/>
  <c r="K105" i="16"/>
  <c r="L105" i="16"/>
  <c r="M105" i="16"/>
  <c r="N105" i="16"/>
  <c r="O105" i="16"/>
  <c r="P105" i="16"/>
  <c r="Q105" i="16"/>
  <c r="R105" i="16"/>
  <c r="S105" i="16"/>
  <c r="T105" i="16"/>
  <c r="U105" i="16"/>
  <c r="V105" i="16"/>
  <c r="W105" i="16"/>
  <c r="X105" i="16"/>
  <c r="Y105" i="16"/>
  <c r="Z105" i="16"/>
  <c r="AA105" i="16"/>
  <c r="AB105" i="16"/>
  <c r="K106" i="16"/>
  <c r="L106" i="16"/>
  <c r="M106" i="16"/>
  <c r="N106" i="16"/>
  <c r="O106" i="16"/>
  <c r="P106" i="16"/>
  <c r="Q106" i="16"/>
  <c r="R106" i="16"/>
  <c r="S106" i="16"/>
  <c r="T106" i="16"/>
  <c r="U106" i="16"/>
  <c r="V106" i="16"/>
  <c r="W106" i="16"/>
  <c r="X106" i="16"/>
  <c r="Y106" i="16"/>
  <c r="Z106" i="16"/>
  <c r="AA106" i="16"/>
  <c r="AB106" i="16"/>
  <c r="K107" i="16"/>
  <c r="L107" i="16"/>
  <c r="M107" i="16"/>
  <c r="N107" i="16"/>
  <c r="O107" i="16"/>
  <c r="P107" i="16"/>
  <c r="Q107" i="16"/>
  <c r="R107" i="16"/>
  <c r="S107" i="16"/>
  <c r="T107" i="16"/>
  <c r="U107" i="16"/>
  <c r="V107" i="16"/>
  <c r="W107" i="16"/>
  <c r="X107" i="16"/>
  <c r="Y107" i="16"/>
  <c r="Z107" i="16"/>
  <c r="AA107" i="16"/>
  <c r="AB107" i="16"/>
  <c r="K108" i="16"/>
  <c r="L108" i="16"/>
  <c r="M108" i="16"/>
  <c r="N108" i="16"/>
  <c r="O108" i="16"/>
  <c r="P108" i="16"/>
  <c r="Q108" i="16"/>
  <c r="R108" i="16"/>
  <c r="S108" i="16"/>
  <c r="T108" i="16"/>
  <c r="U108" i="16"/>
  <c r="V108" i="16"/>
  <c r="W108" i="16"/>
  <c r="X108" i="16"/>
  <c r="Y108" i="16"/>
  <c r="Z108" i="16"/>
  <c r="AA108" i="16"/>
  <c r="AB108" i="16"/>
  <c r="K109" i="16"/>
  <c r="L109" i="16"/>
  <c r="M109" i="16"/>
  <c r="N109" i="16"/>
  <c r="O109" i="16"/>
  <c r="P109" i="16"/>
  <c r="Q109" i="16"/>
  <c r="R109" i="16"/>
  <c r="S109" i="16"/>
  <c r="T109" i="16"/>
  <c r="U109" i="16"/>
  <c r="V109" i="16"/>
  <c r="W109" i="16"/>
  <c r="X109" i="16"/>
  <c r="Y109" i="16"/>
  <c r="Z109" i="16"/>
  <c r="AA109" i="16"/>
  <c r="AB109" i="16"/>
  <c r="K110" i="16"/>
  <c r="L110" i="16"/>
  <c r="M110" i="16"/>
  <c r="N110" i="16"/>
  <c r="O110" i="16"/>
  <c r="P110" i="16"/>
  <c r="Q110" i="16"/>
  <c r="R110" i="16"/>
  <c r="S110" i="16"/>
  <c r="T110" i="16"/>
  <c r="U110" i="16"/>
  <c r="V110" i="16"/>
  <c r="W110" i="16"/>
  <c r="X110" i="16"/>
  <c r="Y110" i="16"/>
  <c r="Z110" i="16"/>
  <c r="AA110" i="16"/>
  <c r="AB110" i="16"/>
  <c r="K111" i="16"/>
  <c r="L111" i="16"/>
  <c r="M111" i="16"/>
  <c r="N111" i="16"/>
  <c r="O111" i="16"/>
  <c r="P111" i="16"/>
  <c r="Q111" i="16"/>
  <c r="R111" i="16"/>
  <c r="S111" i="16"/>
  <c r="T111" i="16"/>
  <c r="U111" i="16"/>
  <c r="V111" i="16"/>
  <c r="W111" i="16"/>
  <c r="X111" i="16"/>
  <c r="Y111" i="16"/>
  <c r="Z111" i="16"/>
  <c r="AA111" i="16"/>
  <c r="AB111" i="16"/>
  <c r="K112" i="16"/>
  <c r="L112" i="16"/>
  <c r="M112" i="16"/>
  <c r="N112" i="16"/>
  <c r="O112" i="16"/>
  <c r="P112" i="16"/>
  <c r="Q112" i="16"/>
  <c r="R112" i="16"/>
  <c r="S112" i="16"/>
  <c r="T112" i="16"/>
  <c r="U112" i="16"/>
  <c r="V112" i="16"/>
  <c r="W112" i="16"/>
  <c r="X112" i="16"/>
  <c r="Y112" i="16"/>
  <c r="Z112" i="16"/>
  <c r="AA112" i="16"/>
  <c r="AB112" i="16"/>
  <c r="K113" i="16"/>
  <c r="L113" i="16"/>
  <c r="M113" i="16"/>
  <c r="N113" i="16"/>
  <c r="O113" i="16"/>
  <c r="P113" i="16"/>
  <c r="Q113" i="16"/>
  <c r="R113" i="16"/>
  <c r="S113" i="16"/>
  <c r="T113" i="16"/>
  <c r="U113" i="16"/>
  <c r="V113" i="16"/>
  <c r="W113" i="16"/>
  <c r="X113" i="16"/>
  <c r="Y113" i="16"/>
  <c r="Z113" i="16"/>
  <c r="AA113" i="16"/>
  <c r="AB113" i="16"/>
  <c r="K114" i="16"/>
  <c r="L114" i="16"/>
  <c r="M114" i="16"/>
  <c r="N114" i="16"/>
  <c r="O114" i="16"/>
  <c r="P114" i="16"/>
  <c r="Q114" i="16"/>
  <c r="R114" i="16"/>
  <c r="S114" i="16"/>
  <c r="T114" i="16"/>
  <c r="U114" i="16"/>
  <c r="V114" i="16"/>
  <c r="W114" i="16"/>
  <c r="X114" i="16"/>
  <c r="Y114" i="16"/>
  <c r="Z114" i="16"/>
  <c r="AA114" i="16"/>
  <c r="AB114" i="16"/>
  <c r="K115" i="16"/>
  <c r="L115" i="16"/>
  <c r="M115" i="16"/>
  <c r="N115" i="16"/>
  <c r="O115" i="16"/>
  <c r="P115" i="16"/>
  <c r="Q115" i="16"/>
  <c r="R115" i="16"/>
  <c r="S115" i="16"/>
  <c r="T115" i="16"/>
  <c r="U115" i="16"/>
  <c r="V115" i="16"/>
  <c r="W115" i="16"/>
  <c r="X115" i="16"/>
  <c r="Y115" i="16"/>
  <c r="Z115" i="16"/>
  <c r="AA115" i="16"/>
  <c r="AB115" i="16"/>
  <c r="K116" i="16"/>
  <c r="L116" i="16"/>
  <c r="M116" i="16"/>
  <c r="N116" i="16"/>
  <c r="O116" i="16"/>
  <c r="P116" i="16"/>
  <c r="Q116" i="16"/>
  <c r="R116" i="16"/>
  <c r="S116" i="16"/>
  <c r="T116" i="16"/>
  <c r="U116" i="16"/>
  <c r="V116" i="16"/>
  <c r="W116" i="16"/>
  <c r="X116" i="16"/>
  <c r="Y116" i="16"/>
  <c r="Z116" i="16"/>
  <c r="AA116" i="16"/>
  <c r="AB116" i="16"/>
  <c r="K117" i="16"/>
  <c r="L117" i="16"/>
  <c r="M117" i="16"/>
  <c r="N117" i="16"/>
  <c r="O117" i="16"/>
  <c r="P117" i="16"/>
  <c r="Q117" i="16"/>
  <c r="R117" i="16"/>
  <c r="S117" i="16"/>
  <c r="T117" i="16"/>
  <c r="U117" i="16"/>
  <c r="V117" i="16"/>
  <c r="W117" i="16"/>
  <c r="X117" i="16"/>
  <c r="Y117" i="16"/>
  <c r="Z117" i="16"/>
  <c r="AA117" i="16"/>
  <c r="AB117" i="16"/>
  <c r="K118" i="16"/>
  <c r="L118" i="16"/>
  <c r="M118" i="16"/>
  <c r="N118" i="16"/>
  <c r="O118" i="16"/>
  <c r="P118" i="16"/>
  <c r="Q118" i="16"/>
  <c r="R118" i="16"/>
  <c r="S118" i="16"/>
  <c r="T118" i="16"/>
  <c r="U118" i="16"/>
  <c r="V118" i="16"/>
  <c r="W118" i="16"/>
  <c r="X118" i="16"/>
  <c r="Y118" i="16"/>
  <c r="Z118" i="16"/>
  <c r="AA118" i="16"/>
  <c r="AB118" i="16"/>
  <c r="K119" i="16"/>
  <c r="L119" i="16"/>
  <c r="M119" i="16"/>
  <c r="N119" i="16"/>
  <c r="O119" i="16"/>
  <c r="P119" i="16"/>
  <c r="Q119" i="16"/>
  <c r="R119" i="16"/>
  <c r="S119" i="16"/>
  <c r="T119" i="16"/>
  <c r="U119" i="16"/>
  <c r="V119" i="16"/>
  <c r="W119" i="16"/>
  <c r="X119" i="16"/>
  <c r="Y119" i="16"/>
  <c r="Z119" i="16"/>
  <c r="AA119" i="16"/>
  <c r="AB119" i="16"/>
  <c r="K120" i="16"/>
  <c r="L120" i="16"/>
  <c r="M120" i="16"/>
  <c r="N120" i="16"/>
  <c r="O120" i="16"/>
  <c r="P120" i="16"/>
  <c r="Q120" i="16"/>
  <c r="R120" i="16"/>
  <c r="S120" i="16"/>
  <c r="T120" i="16"/>
  <c r="U120" i="16"/>
  <c r="V120" i="16"/>
  <c r="W120" i="16"/>
  <c r="X120" i="16"/>
  <c r="Y120" i="16"/>
  <c r="Z120" i="16"/>
  <c r="AA120" i="16"/>
  <c r="AB120" i="16"/>
  <c r="K121" i="16"/>
  <c r="L121" i="16"/>
  <c r="M121" i="16"/>
  <c r="N121" i="16"/>
  <c r="O121" i="16"/>
  <c r="P121" i="16"/>
  <c r="Q121" i="16"/>
  <c r="R121" i="16"/>
  <c r="S121" i="16"/>
  <c r="T121" i="16"/>
  <c r="U121" i="16"/>
  <c r="V121" i="16"/>
  <c r="W121" i="16"/>
  <c r="X121" i="16"/>
  <c r="Y121" i="16"/>
  <c r="Z121" i="16"/>
  <c r="AA121" i="16"/>
  <c r="AB121" i="16"/>
  <c r="K122" i="16"/>
  <c r="L122" i="16"/>
  <c r="M122" i="16"/>
  <c r="N122" i="16"/>
  <c r="O122" i="16"/>
  <c r="P122" i="16"/>
  <c r="Q122" i="16"/>
  <c r="R122" i="16"/>
  <c r="S122" i="16"/>
  <c r="T122" i="16"/>
  <c r="U122" i="16"/>
  <c r="V122" i="16"/>
  <c r="W122" i="16"/>
  <c r="X122" i="16"/>
  <c r="Y122" i="16"/>
  <c r="Z122" i="16"/>
  <c r="AA122" i="16"/>
  <c r="AB122" i="16"/>
  <c r="K123" i="16"/>
  <c r="L123" i="16"/>
  <c r="M123" i="16"/>
  <c r="N123" i="16"/>
  <c r="O123" i="16"/>
  <c r="P123" i="16"/>
  <c r="Q123" i="16"/>
  <c r="R123" i="16"/>
  <c r="S123" i="16"/>
  <c r="T123" i="16"/>
  <c r="U123" i="16"/>
  <c r="V123" i="16"/>
  <c r="W123" i="16"/>
  <c r="X123" i="16"/>
  <c r="Y123" i="16"/>
  <c r="Z123" i="16"/>
  <c r="AA123" i="16"/>
  <c r="AB123" i="16"/>
  <c r="K124" i="16"/>
  <c r="L124" i="16"/>
  <c r="M124" i="16"/>
  <c r="N124" i="16"/>
  <c r="O124" i="16"/>
  <c r="P124" i="16"/>
  <c r="Q124" i="16"/>
  <c r="R124" i="16"/>
  <c r="S124" i="16"/>
  <c r="T124" i="16"/>
  <c r="U124" i="16"/>
  <c r="V124" i="16"/>
  <c r="W124" i="16"/>
  <c r="X124" i="16"/>
  <c r="Y124" i="16"/>
  <c r="Z124" i="16"/>
  <c r="AA124" i="16"/>
  <c r="AB124" i="16"/>
  <c r="K125" i="16"/>
  <c r="L125" i="16"/>
  <c r="M125" i="16"/>
  <c r="N125" i="16"/>
  <c r="O125" i="16"/>
  <c r="P125" i="16"/>
  <c r="Q125" i="16"/>
  <c r="R125" i="16"/>
  <c r="S125" i="16"/>
  <c r="T125" i="16"/>
  <c r="U125" i="16"/>
  <c r="V125" i="16"/>
  <c r="W125" i="16"/>
  <c r="X125" i="16"/>
  <c r="Y125" i="16"/>
  <c r="Z125" i="16"/>
  <c r="AA125" i="16"/>
  <c r="AB125" i="16"/>
  <c r="K126" i="16"/>
  <c r="L126" i="16"/>
  <c r="M126" i="16"/>
  <c r="N126" i="16"/>
  <c r="O126" i="16"/>
  <c r="P126" i="16"/>
  <c r="Q126" i="16"/>
  <c r="R126" i="16"/>
  <c r="S126" i="16"/>
  <c r="T126" i="16"/>
  <c r="U126" i="16"/>
  <c r="V126" i="16"/>
  <c r="W126" i="16"/>
  <c r="X126" i="16"/>
  <c r="Y126" i="16"/>
  <c r="Z126" i="16"/>
  <c r="AA126" i="16"/>
  <c r="AB126" i="16"/>
  <c r="K127" i="16"/>
  <c r="L127" i="16"/>
  <c r="M127" i="16"/>
  <c r="N127" i="16"/>
  <c r="O127" i="16"/>
  <c r="P127" i="16"/>
  <c r="Q127" i="16"/>
  <c r="R127" i="16"/>
  <c r="S127" i="16"/>
  <c r="T127" i="16"/>
  <c r="U127" i="16"/>
  <c r="V127" i="16"/>
  <c r="W127" i="16"/>
  <c r="X127" i="16"/>
  <c r="Y127" i="16"/>
  <c r="Z127" i="16"/>
  <c r="AA127" i="16"/>
  <c r="AB127" i="16"/>
  <c r="K128" i="16"/>
  <c r="L128" i="16"/>
  <c r="M128" i="16"/>
  <c r="N128" i="16"/>
  <c r="O128" i="16"/>
  <c r="P128" i="16"/>
  <c r="Q128" i="16"/>
  <c r="R128" i="16"/>
  <c r="S128" i="16"/>
  <c r="T128" i="16"/>
  <c r="U128" i="16"/>
  <c r="V128" i="16"/>
  <c r="W128" i="16"/>
  <c r="X128" i="16"/>
  <c r="Y128" i="16"/>
  <c r="Z128" i="16"/>
  <c r="AA128" i="16"/>
  <c r="AB128" i="16"/>
  <c r="K129" i="16"/>
  <c r="L129" i="16"/>
  <c r="M129" i="16"/>
  <c r="N129" i="16"/>
  <c r="O129" i="16"/>
  <c r="P129" i="16"/>
  <c r="Q129" i="16"/>
  <c r="R129" i="16"/>
  <c r="S129" i="16"/>
  <c r="T129" i="16"/>
  <c r="U129" i="16"/>
  <c r="V129" i="16"/>
  <c r="W129" i="16"/>
  <c r="X129" i="16"/>
  <c r="Y129" i="16"/>
  <c r="Z129" i="16"/>
  <c r="AA129" i="16"/>
  <c r="AB129" i="16"/>
  <c r="K130" i="16"/>
  <c r="L130" i="16"/>
  <c r="M130" i="16"/>
  <c r="N130" i="16"/>
  <c r="O130" i="16"/>
  <c r="P130" i="16"/>
  <c r="Q130" i="16"/>
  <c r="R130" i="16"/>
  <c r="S130" i="16"/>
  <c r="T130" i="16"/>
  <c r="U130" i="16"/>
  <c r="V130" i="16"/>
  <c r="W130" i="16"/>
  <c r="X130" i="16"/>
  <c r="Y130" i="16"/>
  <c r="Z130" i="16"/>
  <c r="AA130" i="16"/>
  <c r="AB130" i="16"/>
  <c r="K131" i="16"/>
  <c r="L131" i="16"/>
  <c r="M131" i="16"/>
  <c r="N131" i="16"/>
  <c r="O131" i="16"/>
  <c r="P131" i="16"/>
  <c r="Q131" i="16"/>
  <c r="R131" i="16"/>
  <c r="S131" i="16"/>
  <c r="T131" i="16"/>
  <c r="U131" i="16"/>
  <c r="V131" i="16"/>
  <c r="W131" i="16"/>
  <c r="X131" i="16"/>
  <c r="Y131" i="16"/>
  <c r="Z131" i="16"/>
  <c r="AA131" i="16"/>
  <c r="AB131" i="16"/>
  <c r="K132" i="16"/>
  <c r="L132" i="16"/>
  <c r="M132" i="16"/>
  <c r="N132" i="16"/>
  <c r="O132" i="16"/>
  <c r="P132" i="16"/>
  <c r="Q132" i="16"/>
  <c r="R132" i="16"/>
  <c r="S132" i="16"/>
  <c r="T132" i="16"/>
  <c r="U132" i="16"/>
  <c r="V132" i="16"/>
  <c r="W132" i="16"/>
  <c r="X132" i="16"/>
  <c r="Y132" i="16"/>
  <c r="Z132" i="16"/>
  <c r="AA132" i="16"/>
  <c r="AB132" i="16"/>
  <c r="K133" i="16"/>
  <c r="L133" i="16"/>
  <c r="M133" i="16"/>
  <c r="N133" i="16"/>
  <c r="O133" i="16"/>
  <c r="P133" i="16"/>
  <c r="Q133" i="16"/>
  <c r="R133" i="16"/>
  <c r="S133" i="16"/>
  <c r="T133" i="16"/>
  <c r="U133" i="16"/>
  <c r="V133" i="16"/>
  <c r="W133" i="16"/>
  <c r="X133" i="16"/>
  <c r="Y133" i="16"/>
  <c r="Z133" i="16"/>
  <c r="AA133" i="16"/>
  <c r="AB133" i="16"/>
  <c r="L6" i="16"/>
  <c r="M6" i="16"/>
  <c r="N6" i="16"/>
  <c r="O6" i="16"/>
  <c r="P6" i="16"/>
  <c r="Q6" i="16"/>
  <c r="R6" i="16"/>
  <c r="S6" i="16"/>
  <c r="T6" i="16"/>
  <c r="U6" i="16"/>
  <c r="V6" i="16"/>
  <c r="W6" i="16"/>
  <c r="X6" i="16"/>
  <c r="Y6" i="16"/>
  <c r="Z6" i="16"/>
  <c r="AA6" i="16"/>
  <c r="AB6" i="16"/>
  <c r="K6" i="16"/>
  <c r="AC7" i="16" l="1"/>
  <c r="AC8" i="16"/>
  <c r="AC9" i="16"/>
  <c r="AC10" i="16"/>
  <c r="AC11" i="16"/>
  <c r="AC12" i="16"/>
  <c r="AC13" i="16"/>
  <c r="AC14" i="16"/>
  <c r="AC15" i="16"/>
  <c r="AC16" i="16"/>
  <c r="AC17" i="16"/>
  <c r="AC18" i="16"/>
  <c r="AC19" i="16"/>
  <c r="AC20" i="16"/>
  <c r="AC21" i="16"/>
  <c r="AC22" i="16"/>
  <c r="AC23" i="16"/>
  <c r="AC24" i="16"/>
  <c r="AC25" i="16"/>
  <c r="AC26" i="16"/>
  <c r="AC27" i="16"/>
  <c r="AC28" i="16"/>
  <c r="AC29" i="16"/>
  <c r="AC30" i="16"/>
  <c r="AC31" i="16"/>
  <c r="AC32" i="16"/>
  <c r="AC33" i="16"/>
  <c r="AC34" i="16"/>
  <c r="AC35" i="16"/>
  <c r="AC36" i="16"/>
  <c r="AC37" i="16"/>
  <c r="AC38" i="16"/>
  <c r="AC39" i="16"/>
  <c r="AC40" i="16"/>
  <c r="AC41" i="16"/>
  <c r="AC42" i="16"/>
  <c r="AC43" i="16"/>
  <c r="AC44" i="16"/>
  <c r="AC45" i="16"/>
  <c r="AC46" i="16"/>
  <c r="AC47" i="16"/>
  <c r="AC48" i="16"/>
  <c r="AC49" i="16"/>
  <c r="AC50" i="16"/>
  <c r="AC51" i="16"/>
  <c r="AC52" i="16"/>
  <c r="AC53" i="16"/>
  <c r="AC54" i="16"/>
  <c r="AC55" i="16"/>
  <c r="AC56" i="16"/>
  <c r="AC57" i="16"/>
  <c r="AC58" i="16"/>
  <c r="AC59" i="16"/>
  <c r="AC60" i="16"/>
  <c r="AC61" i="16"/>
  <c r="AC62" i="16"/>
  <c r="AC63" i="16"/>
  <c r="AC64" i="16"/>
  <c r="AC65" i="16"/>
  <c r="AC66" i="16"/>
  <c r="AC67" i="16"/>
  <c r="AC68" i="16"/>
  <c r="AC69" i="16"/>
  <c r="AC70" i="16"/>
  <c r="AC71" i="16"/>
  <c r="AC72" i="16"/>
  <c r="AC73" i="16"/>
  <c r="AC74" i="16"/>
  <c r="AC75" i="16"/>
  <c r="AC76" i="16"/>
  <c r="AC77" i="16"/>
  <c r="AC78" i="16"/>
  <c r="AC79" i="16"/>
  <c r="AC80" i="16"/>
  <c r="AC81" i="16"/>
  <c r="AC82" i="16"/>
  <c r="AC83" i="16"/>
  <c r="AC84" i="16"/>
  <c r="AC85" i="16"/>
  <c r="AC86" i="16"/>
  <c r="AC87" i="16"/>
  <c r="AC88" i="16"/>
  <c r="AC89" i="16"/>
  <c r="AC90" i="16"/>
  <c r="AC91" i="16"/>
  <c r="AC92" i="16"/>
  <c r="AC93" i="16"/>
  <c r="AC94" i="16"/>
  <c r="AC95" i="16"/>
  <c r="AC96" i="16"/>
  <c r="AC97" i="16"/>
  <c r="AC98" i="16"/>
  <c r="AC99" i="16"/>
  <c r="AC100" i="16"/>
  <c r="AC101" i="16"/>
  <c r="AC102" i="16"/>
  <c r="AC103" i="16"/>
  <c r="AC104" i="16"/>
  <c r="AC105" i="16"/>
  <c r="AC106" i="16"/>
  <c r="AC107" i="16"/>
  <c r="AC108" i="16"/>
  <c r="AC109" i="16"/>
  <c r="AC110" i="16"/>
  <c r="AC111" i="16"/>
  <c r="AC112" i="16"/>
  <c r="AC113" i="16"/>
  <c r="AC114" i="16"/>
  <c r="AC115" i="16"/>
  <c r="AC116" i="16"/>
  <c r="AC117" i="16"/>
  <c r="AC118" i="16"/>
  <c r="AC119" i="16"/>
  <c r="AC120" i="16"/>
  <c r="AC121" i="16"/>
  <c r="AC122" i="16"/>
  <c r="AC123" i="16"/>
  <c r="AC124" i="16"/>
  <c r="AC125" i="16"/>
  <c r="AC126" i="16"/>
  <c r="AC127" i="16"/>
  <c r="AC128" i="16"/>
  <c r="AC129" i="16"/>
  <c r="AC130" i="16"/>
  <c r="AC131" i="16"/>
  <c r="AC132" i="16"/>
  <c r="AC133" i="16"/>
  <c r="AC6" i="16"/>
  <c r="B38" i="16"/>
  <c r="J38" i="16"/>
  <c r="B39" i="16"/>
  <c r="J39" i="16"/>
  <c r="B40" i="16"/>
  <c r="J40" i="16"/>
  <c r="B41" i="16"/>
  <c r="J41" i="16"/>
  <c r="B42" i="16"/>
  <c r="J42" i="16"/>
  <c r="B43" i="16"/>
  <c r="J43" i="16"/>
  <c r="B44" i="16"/>
  <c r="J44" i="16"/>
  <c r="B45" i="16"/>
  <c r="J45" i="16"/>
  <c r="B46" i="16"/>
  <c r="J46" i="16"/>
  <c r="B47" i="16"/>
  <c r="J47" i="16"/>
  <c r="B48" i="16"/>
  <c r="J48" i="16"/>
  <c r="B49" i="16"/>
  <c r="J49" i="16"/>
  <c r="B50" i="16"/>
  <c r="J50" i="16"/>
  <c r="B51" i="16"/>
  <c r="J51" i="16"/>
  <c r="B52" i="16"/>
  <c r="J52" i="16"/>
  <c r="B53" i="16"/>
  <c r="J53" i="16"/>
  <c r="B54" i="16"/>
  <c r="J54" i="16"/>
  <c r="B55" i="16"/>
  <c r="J55" i="16"/>
  <c r="B56" i="16"/>
  <c r="J56" i="16"/>
  <c r="B57" i="16"/>
  <c r="J57" i="16"/>
  <c r="B58" i="16"/>
  <c r="J58" i="16"/>
  <c r="B59" i="16"/>
  <c r="J59" i="16"/>
  <c r="B60" i="16"/>
  <c r="J60" i="16"/>
  <c r="B61" i="16"/>
  <c r="J61" i="16"/>
  <c r="B62" i="16"/>
  <c r="J62" i="16"/>
  <c r="B63" i="16"/>
  <c r="J63" i="16"/>
  <c r="B64" i="16"/>
  <c r="J64" i="16"/>
  <c r="B65" i="16"/>
  <c r="J65" i="16"/>
  <c r="B66" i="16"/>
  <c r="J66" i="16"/>
  <c r="B67" i="16"/>
  <c r="J67" i="16"/>
  <c r="B68" i="16"/>
  <c r="J68" i="16"/>
  <c r="B69" i="16"/>
  <c r="J69" i="16"/>
  <c r="B70" i="16"/>
  <c r="J70" i="16"/>
  <c r="B71" i="16"/>
  <c r="J71" i="16"/>
  <c r="B72" i="16"/>
  <c r="J72" i="16"/>
  <c r="B73" i="16"/>
  <c r="J73" i="16"/>
  <c r="B74" i="16"/>
  <c r="J74" i="16"/>
  <c r="B75" i="16"/>
  <c r="J75" i="16"/>
  <c r="B76" i="16"/>
  <c r="J76" i="16"/>
  <c r="B77" i="16"/>
  <c r="J77" i="16"/>
  <c r="B78" i="16"/>
  <c r="J78" i="16"/>
  <c r="B79" i="16"/>
  <c r="J79" i="16"/>
  <c r="B80" i="16"/>
  <c r="J80" i="16"/>
  <c r="B81" i="16"/>
  <c r="J81" i="16"/>
  <c r="B82" i="16"/>
  <c r="J82" i="16"/>
  <c r="B83" i="16"/>
  <c r="J83" i="16"/>
  <c r="B84" i="16"/>
  <c r="J84" i="16"/>
  <c r="B85" i="16"/>
  <c r="J85" i="16"/>
  <c r="B86" i="16"/>
  <c r="J86" i="16"/>
  <c r="B87" i="16"/>
  <c r="J87" i="16"/>
  <c r="B88" i="16"/>
  <c r="J88" i="16"/>
  <c r="B89" i="16"/>
  <c r="J89" i="16"/>
  <c r="B90" i="16"/>
  <c r="J90" i="16"/>
  <c r="B91" i="16"/>
  <c r="J91" i="16"/>
  <c r="B92" i="16"/>
  <c r="J92" i="16"/>
  <c r="B93" i="16"/>
  <c r="J93" i="16"/>
  <c r="B94" i="16"/>
  <c r="J94" i="16"/>
  <c r="B95" i="16"/>
  <c r="J95" i="16"/>
  <c r="B96" i="16"/>
  <c r="J96" i="16"/>
  <c r="B97" i="16"/>
  <c r="J97" i="16"/>
  <c r="B98" i="16"/>
  <c r="J98" i="16"/>
  <c r="B99" i="16"/>
  <c r="J99" i="16"/>
  <c r="B100" i="16"/>
  <c r="J100" i="16"/>
  <c r="B101" i="16"/>
  <c r="J101" i="16"/>
  <c r="B102" i="16"/>
  <c r="J102" i="16"/>
  <c r="B103" i="16"/>
  <c r="J103" i="16"/>
  <c r="B104" i="16"/>
  <c r="J104" i="16"/>
  <c r="B105" i="16"/>
  <c r="J105" i="16"/>
  <c r="B106" i="16"/>
  <c r="J106" i="16"/>
  <c r="B107" i="16"/>
  <c r="J107" i="16"/>
  <c r="B108" i="16"/>
  <c r="J108" i="16"/>
  <c r="B109" i="16"/>
  <c r="J109" i="16"/>
  <c r="B110" i="16"/>
  <c r="J110" i="16"/>
  <c r="B111" i="16"/>
  <c r="J111" i="16"/>
  <c r="B112" i="16"/>
  <c r="J112" i="16"/>
  <c r="B113" i="16"/>
  <c r="J113" i="16"/>
  <c r="B114" i="16"/>
  <c r="J114" i="16"/>
  <c r="B115" i="16"/>
  <c r="J115" i="16"/>
  <c r="B116" i="16"/>
  <c r="J116" i="16"/>
  <c r="B117" i="16"/>
  <c r="J117" i="16"/>
  <c r="B118" i="16"/>
  <c r="J118" i="16"/>
  <c r="B119" i="16"/>
  <c r="J119" i="16"/>
  <c r="B120" i="16"/>
  <c r="J120" i="16"/>
  <c r="B121" i="16"/>
  <c r="J121" i="16"/>
  <c r="B122" i="16"/>
  <c r="J122" i="16"/>
  <c r="B123" i="16"/>
  <c r="J123" i="16"/>
  <c r="B124" i="16"/>
  <c r="J124" i="16"/>
  <c r="B125" i="16"/>
  <c r="J125" i="16"/>
  <c r="B126" i="16"/>
  <c r="J126" i="16"/>
  <c r="B127" i="16"/>
  <c r="J127" i="16"/>
  <c r="B128" i="16"/>
  <c r="J128" i="16"/>
  <c r="B129" i="16"/>
  <c r="J129" i="16"/>
  <c r="B130" i="16"/>
  <c r="J130" i="16"/>
  <c r="B131" i="16"/>
  <c r="J131" i="16"/>
  <c r="B132" i="16"/>
  <c r="J132" i="16"/>
  <c r="B133" i="16"/>
  <c r="J133" i="16"/>
  <c r="K2" i="1" l="1"/>
  <c r="K3" i="1"/>
  <c r="K4" i="1"/>
  <c r="K5" i="1"/>
  <c r="K6" i="1"/>
  <c r="K7" i="1"/>
  <c r="K8" i="1"/>
  <c r="K9" i="1"/>
  <c r="K10" i="1"/>
  <c r="K11" i="1"/>
  <c r="K12" i="1"/>
  <c r="K13" i="1"/>
  <c r="B9" i="16"/>
  <c r="B11" i="16"/>
  <c r="B13" i="16"/>
  <c r="B15" i="16"/>
  <c r="B17" i="16"/>
  <c r="B19" i="16"/>
  <c r="B21" i="16"/>
  <c r="B23" i="16"/>
  <c r="B25" i="16"/>
  <c r="B27" i="16"/>
  <c r="B29" i="16"/>
  <c r="B31" i="16"/>
  <c r="B33" i="16"/>
  <c r="B35" i="16"/>
  <c r="B37" i="16"/>
  <c r="B6" i="16"/>
  <c r="B8" i="16"/>
  <c r="B10" i="16"/>
  <c r="B12" i="16"/>
  <c r="B14" i="16"/>
  <c r="B16" i="16"/>
  <c r="B18" i="16"/>
  <c r="B20" i="16"/>
  <c r="B22" i="16"/>
  <c r="B24" i="16"/>
  <c r="B26" i="16"/>
  <c r="B28" i="16"/>
  <c r="B30" i="16"/>
  <c r="B32" i="16"/>
  <c r="B34" i="16"/>
  <c r="B36" i="16"/>
  <c r="B7" i="16"/>
  <c r="J29" i="16"/>
  <c r="J31" i="16"/>
  <c r="J33" i="16"/>
  <c r="J35" i="16"/>
  <c r="J37" i="16"/>
  <c r="J6" i="16"/>
  <c r="J8" i="16"/>
  <c r="J10" i="16"/>
  <c r="J12" i="16"/>
  <c r="J14" i="16"/>
  <c r="J16" i="16"/>
  <c r="J18" i="16"/>
  <c r="J20" i="16"/>
  <c r="J22" i="16"/>
  <c r="J24" i="16"/>
  <c r="J26" i="16"/>
  <c r="J28" i="16"/>
  <c r="J30" i="16"/>
  <c r="J32" i="16"/>
  <c r="J34" i="16"/>
  <c r="J36" i="16"/>
  <c r="AB13" i="1" l="1" a="1"/>
  <c r="AB13" i="1" s="1"/>
  <c r="Z13" i="1" a="1"/>
  <c r="Z13" i="1" s="1"/>
  <c r="Z11" i="1" a="1"/>
  <c r="Z11" i="1" s="1"/>
  <c r="I2" i="1"/>
  <c r="J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V2" i="1" a="1"/>
  <c r="V2" i="1" s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X2" i="1" a="1"/>
  <c r="X2" i="1" s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Z2" i="1" a="1"/>
  <c r="Z2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2" i="1" a="1"/>
  <c r="Z12" i="1" s="1"/>
  <c r="AB2" i="1" a="1"/>
  <c r="AB2" i="1" s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D2" i="1" a="1"/>
  <c r="AD2" i="1" s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E2" i="1"/>
  <c r="AE3" i="1"/>
  <c r="AE4" i="1"/>
  <c r="AE5" i="1"/>
  <c r="AE6" i="1"/>
  <c r="AE7" i="1"/>
  <c r="AE8" i="1"/>
  <c r="AE9" i="1"/>
  <c r="AE10" i="1"/>
  <c r="AE11" i="1"/>
  <c r="AE12" i="1"/>
  <c r="AE13" i="1"/>
  <c r="P3" i="1" l="1"/>
  <c r="Q3" i="1"/>
  <c r="P5" i="1"/>
  <c r="Q5" i="1"/>
  <c r="P13" i="1"/>
  <c r="Q13" i="1"/>
  <c r="P12" i="1"/>
  <c r="Q12" i="1"/>
  <c r="P2" i="1"/>
  <c r="Q2" i="1"/>
  <c r="P6" i="1"/>
  <c r="Q6" i="1"/>
  <c r="P10" i="1"/>
  <c r="Q10" i="1"/>
  <c r="P9" i="1"/>
  <c r="Q9" i="1"/>
  <c r="P4" i="1"/>
  <c r="Q4" i="1"/>
  <c r="P11" i="1"/>
  <c r="Q11" i="1"/>
  <c r="P8" i="1"/>
  <c r="Q8" i="1"/>
  <c r="P7" i="1"/>
  <c r="Q7" i="1"/>
  <c r="J7" i="16"/>
  <c r="AF50" i="16" l="1"/>
  <c r="AE55" i="16"/>
  <c r="AF76" i="16"/>
  <c r="AD81" i="16"/>
  <c r="AD86" i="16"/>
  <c r="AG89" i="16"/>
  <c r="AH98" i="16"/>
  <c r="AH105" i="16"/>
  <c r="AE118" i="16"/>
  <c r="AF81" i="16"/>
  <c r="AF109" i="16"/>
  <c r="AD124" i="16"/>
  <c r="AG132" i="16"/>
  <c r="AH55" i="16"/>
  <c r="AH76" i="16"/>
  <c r="AE81" i="16"/>
  <c r="AG84" i="16"/>
  <c r="AF118" i="16"/>
  <c r="AD132" i="16"/>
  <c r="AE127" i="16"/>
  <c r="AE131" i="16"/>
  <c r="AF124" i="16"/>
  <c r="AE132" i="16"/>
  <c r="AE124" i="16"/>
  <c r="AF132" i="16"/>
  <c r="AF80" i="16"/>
  <c r="AG81" i="16"/>
  <c r="AH100" i="16"/>
  <c r="AD133" i="16"/>
  <c r="AF48" i="16"/>
  <c r="AH81" i="16"/>
  <c r="AD87" i="16"/>
  <c r="AE99" i="16"/>
  <c r="AF114" i="16"/>
  <c r="AH54" i="16"/>
  <c r="AD75" i="16"/>
  <c r="AG99" i="16"/>
  <c r="AE107" i="16"/>
  <c r="AH112" i="16"/>
  <c r="AH114" i="16"/>
  <c r="AE115" i="16"/>
  <c r="AG124" i="16"/>
  <c r="AE128" i="16"/>
  <c r="AF133" i="16"/>
  <c r="AE133" i="16"/>
  <c r="AG42" i="16"/>
  <c r="AD60" i="16"/>
  <c r="AF75" i="16"/>
  <c r="AE85" i="16"/>
  <c r="AG90" i="16"/>
  <c r="AD97" i="16"/>
  <c r="AG104" i="16"/>
  <c r="AG107" i="16"/>
  <c r="AF115" i="16"/>
  <c r="AD130" i="16"/>
  <c r="AG133" i="16"/>
  <c r="AE130" i="16"/>
  <c r="AF60" i="16"/>
  <c r="AG75" i="16"/>
  <c r="AD78" i="16"/>
  <c r="AD83" i="16"/>
  <c r="AF85" i="16"/>
  <c r="AE88" i="16"/>
  <c r="AH97" i="16"/>
  <c r="AH104" i="16"/>
  <c r="AD106" i="16"/>
  <c r="AH107" i="16"/>
  <c r="AF78" i="16"/>
  <c r="AF83" i="16"/>
  <c r="AH106" i="16"/>
  <c r="AE121" i="16"/>
  <c r="AG39" i="16"/>
  <c r="AF56" i="16"/>
  <c r="AG60" i="16"/>
  <c r="AH75" i="16"/>
  <c r="AE103" i="16"/>
  <c r="AD118" i="16"/>
  <c r="AH60" i="16"/>
  <c r="AG78" i="16"/>
  <c r="AF82" i="16"/>
  <c r="AD94" i="16"/>
  <c r="AE96" i="16"/>
  <c r="AD98" i="16"/>
  <c r="AG101" i="16"/>
  <c r="AG103" i="16"/>
  <c r="AD125" i="16"/>
  <c r="AD115" i="16"/>
  <c r="AH94" i="16"/>
  <c r="AG96" i="16"/>
  <c r="AE98" i="16"/>
  <c r="AH101" i="16"/>
  <c r="AH103" i="16"/>
  <c r="AD113" i="16"/>
  <c r="AE76" i="16"/>
  <c r="AH96" i="16"/>
  <c r="AG98" i="16"/>
  <c r="AE52" i="16"/>
  <c r="AE102" i="16"/>
  <c r="AD112" i="16"/>
  <c r="AH99" i="16"/>
  <c r="AE97" i="16"/>
  <c r="AF103" i="16"/>
  <c r="AG106" i="16"/>
  <c r="AF51" i="16"/>
  <c r="AF40" i="16"/>
  <c r="AF54" i="16"/>
  <c r="AD67" i="16"/>
  <c r="AH77" i="16"/>
  <c r="AF84" i="16"/>
  <c r="AF69" i="16"/>
  <c r="AD131" i="16"/>
  <c r="AG117" i="16"/>
  <c r="AD96" i="16"/>
  <c r="AD72" i="16"/>
  <c r="AE110" i="16"/>
  <c r="AH84" i="16"/>
  <c r="AD117" i="16"/>
  <c r="AG80" i="16"/>
  <c r="AF71" i="16"/>
  <c r="AF120" i="16"/>
  <c r="AD95" i="16"/>
  <c r="AH82" i="16"/>
  <c r="AF122" i="16"/>
  <c r="AH128" i="16"/>
  <c r="AG69" i="16"/>
  <c r="AH93" i="16"/>
  <c r="AG129" i="16"/>
  <c r="AE87" i="16"/>
  <c r="AF72" i="16"/>
  <c r="AF119" i="16"/>
  <c r="AF90" i="16"/>
  <c r="AH91" i="16"/>
  <c r="AH73" i="16"/>
  <c r="AH85" i="16"/>
  <c r="AG131" i="16"/>
  <c r="AF94" i="16"/>
  <c r="AE73" i="16"/>
  <c r="AF97" i="16"/>
  <c r="AD91" i="16"/>
  <c r="AG118" i="16"/>
  <c r="AH72" i="16"/>
  <c r="AD59" i="16"/>
  <c r="AG123" i="16"/>
  <c r="AF87" i="16"/>
  <c r="AH131" i="16"/>
  <c r="AF112" i="16"/>
  <c r="AF73" i="16"/>
  <c r="AG119" i="16"/>
  <c r="AD102" i="16"/>
  <c r="AE58" i="16"/>
  <c r="AF38" i="16"/>
  <c r="AE79" i="16"/>
  <c r="AE70" i="16"/>
  <c r="AG116" i="16"/>
  <c r="AG92" i="16"/>
  <c r="AD74" i="16"/>
  <c r="AD101" i="16"/>
  <c r="AF130" i="16"/>
  <c r="AG121" i="16"/>
  <c r="AE91" i="16"/>
  <c r="AH119" i="16"/>
  <c r="AD103" i="16"/>
  <c r="AH118" i="16"/>
  <c r="AG97" i="16"/>
  <c r="AF108" i="16"/>
  <c r="AG95" i="16"/>
  <c r="AH113" i="16"/>
  <c r="AG114" i="16"/>
  <c r="AG51" i="16"/>
  <c r="AF70" i="16"/>
  <c r="AE123" i="16"/>
  <c r="AE94" i="16"/>
  <c r="AF74" i="16"/>
  <c r="AG112" i="16"/>
  <c r="AG100" i="16"/>
  <c r="AD92" i="16"/>
  <c r="AD121" i="16"/>
  <c r="AH70" i="16"/>
  <c r="AG128" i="16"/>
  <c r="AH79" i="16"/>
  <c r="AD111" i="16"/>
  <c r="AD85" i="16"/>
  <c r="AE105" i="16"/>
  <c r="AE68" i="16"/>
  <c r="AD105" i="16"/>
  <c r="AH71" i="16"/>
  <c r="AE101" i="16"/>
  <c r="AG115" i="16"/>
  <c r="AF127" i="16"/>
  <c r="AD104" i="16"/>
  <c r="AG91" i="16"/>
  <c r="AH95" i="16"/>
  <c r="AE108" i="16"/>
  <c r="AD108" i="16"/>
  <c r="AF59" i="16"/>
  <c r="AH116" i="16"/>
  <c r="AE67" i="16"/>
  <c r="AF128" i="16"/>
  <c r="AH110" i="16"/>
  <c r="AF116" i="16"/>
  <c r="AF107" i="16"/>
  <c r="AE117" i="16"/>
  <c r="AD76" i="16"/>
  <c r="AD129" i="16"/>
  <c r="AF110" i="16"/>
  <c r="AH123" i="16"/>
  <c r="AD77" i="16"/>
  <c r="AG41" i="16"/>
  <c r="AG44" i="16"/>
  <c r="AH86" i="16"/>
  <c r="AG52" i="16"/>
  <c r="AF126" i="16"/>
  <c r="AE95" i="16"/>
  <c r="AD120" i="16"/>
  <c r="AE114" i="16"/>
  <c r="AH89" i="16"/>
  <c r="AH126" i="16"/>
  <c r="AE92" i="16"/>
  <c r="AE109" i="16"/>
  <c r="AG120" i="16"/>
  <c r="AF43" i="16"/>
  <c r="AF58" i="16"/>
  <c r="AF47" i="16"/>
  <c r="AF67" i="16"/>
  <c r="AF113" i="16"/>
  <c r="AH117" i="16"/>
  <c r="AG85" i="16"/>
  <c r="AH129" i="16"/>
  <c r="AF105" i="16"/>
  <c r="AF129" i="16"/>
  <c r="AE129" i="16"/>
  <c r="AG68" i="16"/>
  <c r="AG74" i="16"/>
  <c r="AD100" i="16"/>
  <c r="AH130" i="16"/>
  <c r="AH115" i="16"/>
  <c r="AG94" i="16"/>
  <c r="AE104" i="16"/>
  <c r="AD127" i="16"/>
  <c r="AH125" i="16"/>
  <c r="AG125" i="16"/>
  <c r="AF91" i="16"/>
  <c r="AE119" i="16"/>
  <c r="AD57" i="16"/>
  <c r="AF46" i="16"/>
  <c r="AG111" i="16"/>
  <c r="AD70" i="16"/>
  <c r="AH67" i="16"/>
  <c r="AF111" i="16"/>
  <c r="AE116" i="16"/>
  <c r="AD88" i="16"/>
  <c r="AD79" i="16"/>
  <c r="AE77" i="16"/>
  <c r="AF86" i="16"/>
  <c r="AG109" i="16"/>
  <c r="AG87" i="16"/>
  <c r="AH92" i="16"/>
  <c r="AE125" i="16"/>
  <c r="AH124" i="16"/>
  <c r="AE106" i="16"/>
  <c r="AH133" i="16"/>
  <c r="AH58" i="16"/>
  <c r="AD54" i="16"/>
  <c r="AF39" i="16"/>
  <c r="AF125" i="16"/>
  <c r="AG102" i="16"/>
  <c r="AG105" i="16"/>
  <c r="AE100" i="16"/>
  <c r="AH87" i="16"/>
  <c r="AH127" i="16"/>
  <c r="AG130" i="16"/>
  <c r="AG113" i="16"/>
  <c r="AD99" i="16"/>
  <c r="AF121" i="16"/>
  <c r="AD109" i="16"/>
  <c r="AG57" i="16"/>
  <c r="AG70" i="16"/>
  <c r="AF123" i="16"/>
  <c r="AE111" i="16"/>
  <c r="AG88" i="16"/>
  <c r="AG79" i="16"/>
  <c r="AG77" i="16"/>
  <c r="AD128" i="16"/>
  <c r="AD84" i="16"/>
  <c r="AF88" i="16"/>
  <c r="AD122" i="16"/>
  <c r="AE80" i="16"/>
  <c r="AD80" i="16"/>
  <c r="AE90" i="16"/>
  <c r="AE75" i="16"/>
  <c r="AG126" i="16"/>
  <c r="AD116" i="16"/>
  <c r="AF131" i="16"/>
  <c r="AD44" i="16"/>
  <c r="AD52" i="16"/>
  <c r="AD48" i="16"/>
  <c r="AF41" i="16"/>
  <c r="AG83" i="16"/>
  <c r="AE60" i="16"/>
  <c r="AH56" i="16"/>
  <c r="AH50" i="16"/>
  <c r="AH46" i="16"/>
  <c r="AH43" i="16"/>
  <c r="AE82" i="16"/>
  <c r="AE38" i="16"/>
  <c r="AF106" i="16"/>
  <c r="AD69" i="16"/>
  <c r="AE46" i="16"/>
  <c r="AE66" i="16"/>
  <c r="AG53" i="16"/>
  <c r="AG49" i="16"/>
  <c r="AD45" i="16"/>
  <c r="AG62" i="16"/>
  <c r="AF104" i="16"/>
  <c r="AE57" i="16"/>
  <c r="AG47" i="16"/>
  <c r="AD56" i="16"/>
  <c r="AH47" i="16"/>
  <c r="AH39" i="16"/>
  <c r="AE113" i="16"/>
  <c r="AH102" i="16"/>
  <c r="AH69" i="16"/>
  <c r="AD126" i="16"/>
  <c r="AG110" i="16"/>
  <c r="AH132" i="16"/>
  <c r="AH108" i="16"/>
  <c r="AE71" i="16"/>
  <c r="AE44" i="16"/>
  <c r="AD73" i="16"/>
  <c r="AH66" i="16"/>
  <c r="AF101" i="16"/>
  <c r="AH83" i="16"/>
  <c r="AF57" i="16"/>
  <c r="AF100" i="16"/>
  <c r="AG108" i="16"/>
  <c r="AH88" i="16"/>
  <c r="AF96" i="16"/>
  <c r="AH122" i="16"/>
  <c r="AH78" i="16"/>
  <c r="AH68" i="16"/>
  <c r="AD110" i="16"/>
  <c r="AH52" i="16"/>
  <c r="AH53" i="16"/>
  <c r="AH49" i="16"/>
  <c r="AH62" i="16"/>
  <c r="AF98" i="16"/>
  <c r="AD82" i="16"/>
  <c r="AE89" i="16"/>
  <c r="AD63" i="16"/>
  <c r="AE126" i="16"/>
  <c r="AD119" i="16"/>
  <c r="AE72" i="16"/>
  <c r="AD93" i="16"/>
  <c r="AG71" i="16"/>
  <c r="AF99" i="16"/>
  <c r="AD41" i="16"/>
  <c r="AH44" i="16"/>
  <c r="AG73" i="16"/>
  <c r="AE42" i="16"/>
  <c r="AD64" i="16"/>
  <c r="AE63" i="16"/>
  <c r="AF95" i="16"/>
  <c r="AD40" i="16"/>
  <c r="AD66" i="16"/>
  <c r="AE61" i="16"/>
  <c r="AF55" i="16"/>
  <c r="AD51" i="16"/>
  <c r="AF102" i="16"/>
  <c r="AD114" i="16"/>
  <c r="AG93" i="16"/>
  <c r="AF77" i="16"/>
  <c r="AH42" i="16"/>
  <c r="AE45" i="16"/>
  <c r="AF92" i="16"/>
  <c r="AD58" i="16"/>
  <c r="AG82" i="16"/>
  <c r="AE64" i="16"/>
  <c r="AF53" i="16"/>
  <c r="AG54" i="16"/>
  <c r="AE49" i="16"/>
  <c r="AD38" i="16"/>
  <c r="AF61" i="16"/>
  <c r="AF42" i="16"/>
  <c r="AF117" i="16"/>
  <c r="AH111" i="16"/>
  <c r="AE53" i="16"/>
  <c r="AH109" i="16"/>
  <c r="AG67" i="16"/>
  <c r="AF93" i="16"/>
  <c r="AE122" i="16"/>
  <c r="AE93" i="16"/>
  <c r="AD68" i="16"/>
  <c r="AE41" i="16"/>
  <c r="AE48" i="16"/>
  <c r="AG64" i="16"/>
  <c r="AF89" i="16"/>
  <c r="AE40" i="16"/>
  <c r="AF66" i="16"/>
  <c r="AD55" i="16"/>
  <c r="AD50" i="16"/>
  <c r="AD43" i="16"/>
  <c r="AF63" i="16"/>
  <c r="AF49" i="16"/>
  <c r="AF45" i="16"/>
  <c r="AE39" i="16"/>
  <c r="AG40" i="16"/>
  <c r="AG55" i="16"/>
  <c r="AD46" i="16"/>
  <c r="AE51" i="16"/>
  <c r="AD42" i="16"/>
  <c r="AE47" i="16"/>
  <c r="AH121" i="16"/>
  <c r="AE120" i="16"/>
  <c r="AH90" i="16"/>
  <c r="AG76" i="16"/>
  <c r="AF68" i="16"/>
  <c r="AD90" i="16"/>
  <c r="AE74" i="16"/>
  <c r="AH48" i="16"/>
  <c r="AE65" i="16"/>
  <c r="AH45" i="16"/>
  <c r="AG66" i="16"/>
  <c r="AE59" i="16"/>
  <c r="AG58" i="16"/>
  <c r="AD65" i="16"/>
  <c r="AD62" i="16"/>
  <c r="AG45" i="16"/>
  <c r="AH38" i="16"/>
  <c r="AF79" i="16"/>
  <c r="AG61" i="16"/>
  <c r="AD89" i="16"/>
  <c r="AE84" i="16"/>
  <c r="AD107" i="16"/>
  <c r="AG72" i="16"/>
  <c r="AH120" i="16"/>
  <c r="AH80" i="16"/>
  <c r="AD71" i="16"/>
  <c r="AH41" i="16"/>
  <c r="AE86" i="16"/>
  <c r="AG65" i="16"/>
  <c r="AF65" i="16"/>
  <c r="AF52" i="16"/>
  <c r="AF64" i="16"/>
  <c r="AE56" i="16"/>
  <c r="AE50" i="16"/>
  <c r="AE43" i="16"/>
  <c r="AE78" i="16"/>
  <c r="AH74" i="16"/>
  <c r="AD53" i="16"/>
  <c r="AD61" i="16"/>
  <c r="AH64" i="16"/>
  <c r="AG59" i="16"/>
  <c r="AG48" i="16"/>
  <c r="AG63" i="16"/>
  <c r="AH57" i="16"/>
  <c r="AD47" i="16"/>
  <c r="AD49" i="16"/>
  <c r="AH59" i="16"/>
  <c r="AH61" i="16"/>
  <c r="AG127" i="16"/>
  <c r="AD123" i="16"/>
  <c r="AE69" i="16"/>
  <c r="AG122" i="16"/>
  <c r="AG86" i="16"/>
  <c r="AH65" i="16"/>
  <c r="AE83" i="16"/>
  <c r="AH63" i="16"/>
  <c r="AF44" i="16"/>
  <c r="AH40" i="16"/>
  <c r="AF62" i="16"/>
  <c r="AG56" i="16"/>
  <c r="AE54" i="16"/>
  <c r="AG50" i="16"/>
  <c r="AG46" i="16"/>
  <c r="AG43" i="16"/>
  <c r="AH51" i="16"/>
  <c r="AD39" i="16"/>
  <c r="AG38" i="16"/>
  <c r="AE112" i="16"/>
  <c r="AE62" i="16"/>
  <c r="AF36" i="16"/>
  <c r="AH10" i="16"/>
  <c r="AF32" i="16"/>
  <c r="AD8" i="16"/>
  <c r="AF35" i="16"/>
  <c r="AE36" i="16"/>
  <c r="AE37" i="16"/>
  <c r="AE29" i="16"/>
  <c r="AG28" i="16"/>
  <c r="AG31" i="16"/>
  <c r="AF29" i="16"/>
  <c r="AG29" i="16"/>
  <c r="AH18" i="16"/>
  <c r="AD16" i="16"/>
  <c r="AD14" i="16"/>
  <c r="AE34" i="16"/>
  <c r="AG30" i="16"/>
  <c r="AE6" i="16"/>
  <c r="AD26" i="16"/>
  <c r="AH33" i="16"/>
  <c r="AG24" i="16"/>
  <c r="AD35" i="16"/>
  <c r="AD24" i="16"/>
  <c r="AF31" i="16"/>
  <c r="AH36" i="16"/>
  <c r="AG34" i="16"/>
  <c r="AH37" i="16"/>
  <c r="AH22" i="16"/>
  <c r="AH16" i="16"/>
  <c r="AG36" i="16"/>
  <c r="AD12" i="16"/>
  <c r="AH8" i="16"/>
  <c r="AD37" i="16"/>
  <c r="AD33" i="16"/>
  <c r="AH31" i="16"/>
  <c r="AG22" i="16"/>
  <c r="AF34" i="16"/>
  <c r="AF16" i="16"/>
  <c r="AE14" i="16"/>
  <c r="AE8" i="16"/>
  <c r="AH30" i="16"/>
  <c r="AF37" i="16"/>
  <c r="AE26" i="16"/>
  <c r="AD22" i="16"/>
  <c r="AG32" i="16"/>
  <c r="AH26" i="16"/>
  <c r="AF30" i="16"/>
  <c r="AH35" i="16"/>
  <c r="AH14" i="16"/>
  <c r="AH12" i="16"/>
  <c r="AD20" i="16"/>
  <c r="AG20" i="16"/>
  <c r="AH34" i="16"/>
  <c r="AH6" i="16"/>
  <c r="AE33" i="16"/>
  <c r="AF22" i="16"/>
  <c r="AH32" i="16"/>
  <c r="AF28" i="16"/>
  <c r="AD29" i="16"/>
  <c r="AG12" i="16"/>
  <c r="AE32" i="16"/>
  <c r="AH29" i="16"/>
  <c r="AD18" i="16"/>
  <c r="AG16" i="16"/>
  <c r="AF14" i="16"/>
  <c r="AF8" i="16"/>
  <c r="AG37" i="16"/>
  <c r="AF26" i="16"/>
  <c r="AG26" i="16"/>
  <c r="AF33" i="16"/>
  <c r="AE12" i="16"/>
  <c r="AH20" i="16"/>
  <c r="AD10" i="16"/>
  <c r="AE28" i="16"/>
  <c r="AE31" i="16"/>
  <c r="AE18" i="16"/>
  <c r="AE16" i="16"/>
  <c r="AG14" i="16"/>
  <c r="AF12" i="16"/>
  <c r="AE20" i="16"/>
  <c r="AE10" i="16"/>
  <c r="AD32" i="16"/>
  <c r="AG8" i="16"/>
  <c r="AD30" i="16"/>
  <c r="AD28" i="16"/>
  <c r="AE35" i="16"/>
  <c r="AG35" i="16"/>
  <c r="AF20" i="16"/>
  <c r="AG6" i="16"/>
  <c r="AF18" i="16"/>
  <c r="AD36" i="16"/>
  <c r="AF10" i="16"/>
  <c r="AD34" i="16"/>
  <c r="AD6" i="16"/>
  <c r="AH28" i="16"/>
  <c r="AG33" i="16"/>
  <c r="AE24" i="16"/>
  <c r="AE22" i="16"/>
  <c r="AD31" i="16"/>
  <c r="AE30" i="16"/>
  <c r="AH24" i="16"/>
  <c r="AG18" i="16"/>
  <c r="AG10" i="16"/>
  <c r="AF24" i="16"/>
  <c r="AF6" i="16"/>
  <c r="AH7" i="16"/>
  <c r="AD7" i="16"/>
  <c r="AE7" i="16"/>
  <c r="AF7" i="16"/>
  <c r="AG7" i="16"/>
  <c r="J21" i="16"/>
  <c r="J9" i="16"/>
  <c r="J19" i="16"/>
  <c r="J17" i="16"/>
  <c r="J15" i="16"/>
  <c r="J11" i="16"/>
  <c r="J13" i="16"/>
  <c r="J25" i="16"/>
  <c r="J23" i="16"/>
  <c r="J27" i="16"/>
  <c r="AD27" i="16" l="1"/>
  <c r="AE27" i="16"/>
  <c r="AF27" i="16"/>
  <c r="AG27" i="16"/>
  <c r="AH27" i="16"/>
  <c r="AH25" i="16"/>
  <c r="AD25" i="16"/>
  <c r="AF25" i="16"/>
  <c r="AG25" i="16"/>
  <c r="AE25" i="16"/>
  <c r="AH13" i="16"/>
  <c r="AD13" i="16"/>
  <c r="AE13" i="16"/>
  <c r="AF13" i="16"/>
  <c r="AG13" i="16"/>
  <c r="AH19" i="16"/>
  <c r="AD19" i="16"/>
  <c r="AF19" i="16"/>
  <c r="AG19" i="16"/>
  <c r="AE19" i="16"/>
  <c r="AH9" i="16"/>
  <c r="AD9" i="16"/>
  <c r="AE9" i="16"/>
  <c r="AF9" i="16"/>
  <c r="AG9" i="16"/>
  <c r="AD23" i="16"/>
  <c r="AE23" i="16"/>
  <c r="AF23" i="16"/>
  <c r="AH23" i="16"/>
  <c r="AG23" i="16"/>
  <c r="AD11" i="16"/>
  <c r="AE11" i="16"/>
  <c r="AF11" i="16"/>
  <c r="AG11" i="16"/>
  <c r="AH11" i="16"/>
  <c r="AD15" i="16"/>
  <c r="AE15" i="16"/>
  <c r="AF15" i="16"/>
  <c r="AG15" i="16"/>
  <c r="AH15" i="16"/>
  <c r="AD17" i="16"/>
  <c r="AE17" i="16"/>
  <c r="AF17" i="16"/>
  <c r="AH17" i="16"/>
  <c r="AG17" i="16"/>
  <c r="AH21" i="16"/>
  <c r="AD21" i="16"/>
  <c r="AE21" i="16"/>
  <c r="AF21" i="16"/>
  <c r="AG21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352F6F-7D3C-4816-A0CC-A55A4AD20849}" keepAlive="1" name="ThisWorkbookDataModel" description="Modelo de dat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29883D4-7858-4673-9819-9914F1E80D2F}" name="WorksheetConnection_BASE_04042022!$A$1:$V$5322" type="102" refreshedVersion="8" minRefreshableVersion="5" saveData="1">
    <extLst>
      <ext xmlns:x15="http://schemas.microsoft.com/office/spreadsheetml/2010/11/main" uri="{DE250136-89BD-433C-8126-D09CA5730AF9}">
        <x15:connection id="Rango" autoDelete="1">
          <x15:rangePr sourceName="_xlcn.WorksheetConnection_BASE_04042022A1V53221"/>
        </x15:connection>
      </ext>
    </extLst>
  </connection>
  <connection id="3" xr16:uid="{746845C0-BD7C-47A4-943E-0E367389330A}" name="WorksheetConnection_PLANTILLA_RESULTADOS_POSTCALIBRACION.xlsx!BASE" type="102" refreshedVersion="8" minRefreshableVersion="5" saveData="1">
    <extLst>
      <ext xmlns:x15="http://schemas.microsoft.com/office/spreadsheetml/2010/11/main" uri="{DE250136-89BD-433C-8126-D09CA5730AF9}">
        <x15:connection id="BASE" autoDelete="1">
          <x15:rangePr sourceName="_xlcn.WorksheetConnection_PLANTILLA_RESULTADOS_POSTCALIBRACION.xlsxBASE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MDX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metadataStrings count="6">
    <s v="ThisWorkbookDataModel"/>
    <s v="{[Rango].[IdNivelCapability].[All]}"/>
    <s v="{[Rango].[IdNivelCapability].&amp;[1],[Rango].[IdNivelCapability].&amp;[2],[Rango].[IdNivelCapability].&amp;[3]}"/>
    <s v="{[Rango].[RolCalificado].[All]}"/>
    <s v="{[BASE].[NivelDomainExpertise].[All]}"/>
    <s v="{[BASE].[TipoCapabilityAgrupado].&amp;[PRINCIPAL]}"/>
  </metadataStrings>
  <mdxMetadata count="5">
    <mdx n="0" f="s">
      <ms ns="1" c="0"/>
    </mdx>
    <mdx n="0" f="s">
      <ms ns="2" c="0"/>
    </mdx>
    <mdx n="0" f="s">
      <ms ns="3" c="0"/>
    </mdx>
    <mdx n="0" f="s">
      <ms ns="4" c="0"/>
    </mdx>
    <mdx n="0" f="s">
      <ms ns="5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5">
    <bk>
      <rc t="1" v="0"/>
    </bk>
    <bk>
      <rc t="1" v="1"/>
    </bk>
    <bk>
      <rc t="1" v="2"/>
    </bk>
    <bk>
      <rc t="1" v="3"/>
    </bk>
    <bk>
      <rc t="1" v="4"/>
    </bk>
  </valueMetadata>
</metadata>
</file>

<file path=xl/sharedStrings.xml><?xml version="1.0" encoding="utf-8"?>
<sst xmlns="http://schemas.openxmlformats.org/spreadsheetml/2006/main" count="621" uniqueCount="214">
  <si>
    <t>Chapter</t>
  </si>
  <si>
    <t>TipoCapability</t>
  </si>
  <si>
    <t>IdNivelCapability</t>
  </si>
  <si>
    <t>Capability</t>
  </si>
  <si>
    <t>Principiante avanzado</t>
  </si>
  <si>
    <t>Competente</t>
  </si>
  <si>
    <t>Novato</t>
  </si>
  <si>
    <t>Proficiente</t>
  </si>
  <si>
    <t>NivelDomainExpertise</t>
  </si>
  <si>
    <t>IdNivelDomainExpertise</t>
  </si>
  <si>
    <t>NivelCapability</t>
  </si>
  <si>
    <t>MatriculaCalificado</t>
  </si>
  <si>
    <t>MatriculaCalificador</t>
  </si>
  <si>
    <t>NombresCalificador</t>
  </si>
  <si>
    <t>NombresCalificado</t>
  </si>
  <si>
    <t>RolCalificado</t>
  </si>
  <si>
    <t>RolCalificador</t>
  </si>
  <si>
    <t>FechaIngresoCalificado</t>
  </si>
  <si>
    <t>DiffMesesCalificado</t>
  </si>
  <si>
    <t>RangoMesesCalificado</t>
  </si>
  <si>
    <t>FlagNoEvidencidoCore</t>
  </si>
  <si>
    <t>NO</t>
  </si>
  <si>
    <t>FlagConocimiento</t>
  </si>
  <si>
    <t>CorreoCalificado</t>
  </si>
  <si>
    <t>Total general</t>
  </si>
  <si>
    <t>Recuento distinto de MatriculaCalificado</t>
  </si>
  <si>
    <t>(Varios elementos)</t>
  </si>
  <si>
    <t>TipoCapabilityAgrupado</t>
  </si>
  <si>
    <t>Recuento distinto de MatriculaCalificado2</t>
  </si>
  <si>
    <t>Etiquetas de fila</t>
  </si>
  <si>
    <t>Etiquetas de columna</t>
  </si>
  <si>
    <t>PRINCIPAL</t>
  </si>
  <si>
    <t>IdNivelResolucion</t>
  </si>
  <si>
    <t>NivelResolucion</t>
  </si>
  <si>
    <t>IdNivelLiderazgo</t>
  </si>
  <si>
    <t>NivelLiderazgo</t>
  </si>
  <si>
    <t>IdNivelCultural</t>
  </si>
  <si>
    <t>NivelCultural</t>
  </si>
  <si>
    <t>IdNivel</t>
  </si>
  <si>
    <t>Nivel</t>
  </si>
  <si>
    <t>All</t>
  </si>
  <si>
    <t>Domain expertise</t>
  </si>
  <si>
    <t>Resolución de problemas</t>
  </si>
  <si>
    <t>Liderazgo y comunicación</t>
  </si>
  <si>
    <t>Cultural fit</t>
  </si>
  <si>
    <t>Colaboradores evaluados</t>
  </si>
  <si>
    <t>Nivel total</t>
  </si>
  <si>
    <t>Promedio de IdNivelCapability</t>
  </si>
  <si>
    <t>Promedio de IdNivelDomainExpertise</t>
  </si>
  <si>
    <t>Promedio de IdNivelResolucion</t>
  </si>
  <si>
    <t>Promedio de IdNivelLiderazgo</t>
  </si>
  <si>
    <t>Promedio de IdNivelCultural</t>
  </si>
  <si>
    <t>Capacidades</t>
  </si>
  <si>
    <t>Dimensiones</t>
  </si>
  <si>
    <t>Promedio</t>
  </si>
  <si>
    <t>Liderazgo y Comunicación</t>
  </si>
  <si>
    <t>Fit Cultural</t>
  </si>
  <si>
    <t>Nivel general</t>
  </si>
  <si>
    <t>Comentario</t>
  </si>
  <si>
    <t>GS Calificado</t>
  </si>
  <si>
    <t>Programación</t>
  </si>
  <si>
    <t>Control de versiones</t>
  </si>
  <si>
    <t>Análisis y solución de problemas</t>
  </si>
  <si>
    <t>MARTIN OSCAR ROJAS AMADOR</t>
  </si>
  <si>
    <t>MIGUEL ANGEL PAREDES MANCHE</t>
  </si>
  <si>
    <t>JAIME WILLIAM ALATA SOLIER</t>
  </si>
  <si>
    <t>VICTOR ANTONIO GUIMAREY REYES</t>
  </si>
  <si>
    <t>MAGALY CALDERON CCATAMAYO</t>
  </si>
  <si>
    <t>MICHAEL BRYAN LARICO BARZOLA</t>
  </si>
  <si>
    <t>ALEJANDRO LOO PHUN</t>
  </si>
  <si>
    <t>BORIS CHRISTOPHER SINCHE CASTILLO</t>
  </si>
  <si>
    <t>LOURDES MILAGROS LINGAN ROQUE</t>
  </si>
  <si>
    <t>JOSE ANTONIO ARCE ARRARTE</t>
  </si>
  <si>
    <t>JULIO CESAR ALEJOS PORTOCARRERO</t>
  </si>
  <si>
    <t>JULIO CESAR HERNANDEZ RAMIREZ</t>
  </si>
  <si>
    <t>JUAN CARLOS REBOLLEDO REBOLLEDO</t>
  </si>
  <si>
    <t>EYSEN IVAN MENDOZA AMES</t>
  </si>
  <si>
    <t>JHON CLENING CASAS ROMERO</t>
  </si>
  <si>
    <t>LUIS GUILLERMO PALOMINO DONAYRE</t>
  </si>
  <si>
    <t>MAX MORALES MEJIA</t>
  </si>
  <si>
    <t>KIELD BENITES QUISPE</t>
  </si>
  <si>
    <t>RICARDO ALFONSO MINI LEVANO</t>
  </si>
  <si>
    <t>BENJAMIN GIANFRANCO MONTOYA BOJORQUEZ</t>
  </si>
  <si>
    <t>JEFFERSON ANTONIO PEREZ SANCHEZ</t>
  </si>
  <si>
    <t>RENATO PAUL SALAS SALAS</t>
  </si>
  <si>
    <t>STTEFANY HILDA REGALADO VALENZUELA</t>
  </si>
  <si>
    <t>INGRID ISABEL QUIROZ MUÑOZ</t>
  </si>
  <si>
    <t>HECTOR EDUARDO CAPARACHIN LAU</t>
  </si>
  <si>
    <t>CESAR ALEXIS DOMINGUEZ NONALAYA</t>
  </si>
  <si>
    <t>WILLIAM DE JESUS ZABALETA ARAGON</t>
  </si>
  <si>
    <t>LUIS FERNANDO GUZMAN LAMA</t>
  </si>
  <si>
    <t>JESUS MAXIMO MONTOYA ACUNA</t>
  </si>
  <si>
    <t>JHONY HENRY JACOBI RIOS</t>
  </si>
  <si>
    <t>KATERINE ROCIO CLAVO NAVARRO</t>
  </si>
  <si>
    <t>MARTIN HUMBERTO BARRIGA RIVERA</t>
  </si>
  <si>
    <t>DARWIN JEAN FRANCO MANAYAY CASTRO</t>
  </si>
  <si>
    <t>PIERO ANDRE ESCURRA PALACIOS</t>
  </si>
  <si>
    <t>SANDRA LORENA LOPEZ PARIONA</t>
  </si>
  <si>
    <t>EMERSON OLIVER CALDERON FERNANDEZ</t>
  </si>
  <si>
    <t>DIEGO ALBERTO MUNOZ REQUE</t>
  </si>
  <si>
    <t>VICTOR MARTIN CUYA CHUMBILE</t>
  </si>
  <si>
    <t>DIANA PAOLA MIGUEL SALDANA</t>
  </si>
  <si>
    <t>SOFIA ARACELI REDONDO SANTOS</t>
  </si>
  <si>
    <t>HELBERT ORTEGA ACUNA</t>
  </si>
  <si>
    <t>GIULIANA ERIKA PABLO ALEJANDRO</t>
  </si>
  <si>
    <t>GUSTAVO JOSE LLOCLLE QUISPESIVANA</t>
  </si>
  <si>
    <t>GUILLERMO WILLIAM SUXO ESPINOZA</t>
  </si>
  <si>
    <t>ALEX ALCIDES CRUZ ESTEBAN</t>
  </si>
  <si>
    <t>GRETA MELISSA GAVE MIRÓ QUESADA</t>
  </si>
  <si>
    <t>CESAR ANTHONY CALDERON NIMA</t>
  </si>
  <si>
    <t>ZULMA IBETH CASTRO AGREDO</t>
  </si>
  <si>
    <t>NILTON DANIEL MENDOZA OYOLA</t>
  </si>
  <si>
    <t>RENZO MORENO AYALA</t>
  </si>
  <si>
    <t>CARLOS ALBERTO TARAZONA ARRASCO</t>
  </si>
  <si>
    <t>PAMELA LISETTE NUNEZ ZENDER</t>
  </si>
  <si>
    <t>ALEXANDER ESPINOZA MAGALLANES</t>
  </si>
  <si>
    <t>LEYDI LIZZETH ANGELINO VALENZUELA</t>
  </si>
  <si>
    <t>JUAN FREDY ESPINOZA ROJAS</t>
  </si>
  <si>
    <t>CYNTIA KATTIA VARGAS LIMACHE</t>
  </si>
  <si>
    <t>JOSE ANDRES YUPANQUI ZAA</t>
  </si>
  <si>
    <t>JOSE MIGUEL LLATAS VEGA</t>
  </si>
  <si>
    <t>ERICK MIGUEL SALAZAR NARRO</t>
  </si>
  <si>
    <t>JHOMAR DAVID YURIVILCA GOMEZ</t>
  </si>
  <si>
    <t>JACK ALVIS ALVAREZ SOTO</t>
  </si>
  <si>
    <t>RODOLFO AUGUSTO ADRIANZEN BROCQ</t>
  </si>
  <si>
    <t>LUIS FELIPE BERROCAL ZAMBRANO</t>
  </si>
  <si>
    <t>LUIS PAULO JAVE CARITAS</t>
  </si>
  <si>
    <t>AMELIA VICTORIA GALICIA TORALVA</t>
  </si>
  <si>
    <t>IVÁN ALVARO TORRES ROBLES</t>
  </si>
  <si>
    <t>JONATHAN ROJAS GUADALUPE</t>
  </si>
  <si>
    <t>BENJAMIN ANTONIO VALDEZ ARIAS</t>
  </si>
  <si>
    <t>ROSSMERY MERCEDES SALVATIERRA BARRANTES</t>
  </si>
  <si>
    <t>JUAN PABLO ALANIS NN</t>
  </si>
  <si>
    <t>WILLIAM JESUS QUISPE FLORES</t>
  </si>
  <si>
    <t>HECTOR ELIAS HUARANCCA NUÑEZ</t>
  </si>
  <si>
    <t>GERALD LORENZO HINOJOZA VALDEZ</t>
  </si>
  <si>
    <t>ALDO MARCELO OSORIO NAKAYAMA</t>
  </si>
  <si>
    <t>ANGELLO ALEXIS GRADOS BALLÓN</t>
  </si>
  <si>
    <t>FRANKLIN VIZARRETA ESPINOZA</t>
  </si>
  <si>
    <t>LUIS ALFREDO HEREDIA GUERREROS</t>
  </si>
  <si>
    <t>DIEGO GIOVANNI VELASQUEZ TORREALVA</t>
  </si>
  <si>
    <t>YULISSA LADINO BARRIENTOS</t>
  </si>
  <si>
    <t>JORGE LUIS PASTOR FLORES</t>
  </si>
  <si>
    <t>GEISSON LELIS RUEDA FERNANDEZ</t>
  </si>
  <si>
    <t>ITALO ANDRÉ DIAZ OBLITAS</t>
  </si>
  <si>
    <t>CRISTHIAN ALEXIS SALAZAR TRINIDAD</t>
  </si>
  <si>
    <t>GROBER SALCEDO PARIAN</t>
  </si>
  <si>
    <t>JOSE ANTONIO LINARES GALVEZ</t>
  </si>
  <si>
    <t>ERICK GUTIERREZ TALLEDO</t>
  </si>
  <si>
    <t>LIZ MARGOTH MEJIA VALDERRAMA</t>
  </si>
  <si>
    <t>DANTE ANDRÉ CHIPANA BERROCAL</t>
  </si>
  <si>
    <t>ROGER HANS RODRIGUEZ SAMANEZ</t>
  </si>
  <si>
    <t>MOISÉS YOEL PERALES HUAMANI</t>
  </si>
  <si>
    <t>MAGNA GINEBRA CASTRO KANCHA</t>
  </si>
  <si>
    <t>MIGUEL ANGEL LLANTO ACCILIO</t>
  </si>
  <si>
    <t>CHRISTIAN ALEXANDER CUMPEN CUYA</t>
  </si>
  <si>
    <t>GERSON YOVANNI ORIHUELA MAITA</t>
  </si>
  <si>
    <t>TONY FRANK MOLINA VILLEGAS</t>
  </si>
  <si>
    <t>DEIBBY XAVIER JUNIOR MOGOLLÓN BURNEO</t>
  </si>
  <si>
    <t>MARIA EUGENIA JESUS RABINES SALMON</t>
  </si>
  <si>
    <t>VICTOR MARTIN NIEBLAS CASAS</t>
  </si>
  <si>
    <t>RICHARD EDSON MONTEVERDE BARRAZA</t>
  </si>
  <si>
    <t>LENIN GODOFREDO AGUIRRE NAVARRO</t>
  </si>
  <si>
    <t>Servicios en la nube</t>
  </si>
  <si>
    <t>Gobernanza de datos</t>
  </si>
  <si>
    <t>Integración de datos en tiempo real</t>
  </si>
  <si>
    <t>Integración de datos por lotes</t>
  </si>
  <si>
    <t>MLOps</t>
  </si>
  <si>
    <t>Nube BCP</t>
  </si>
  <si>
    <t>Privacidad y seguridad de los datos</t>
  </si>
  <si>
    <t>Procesamiento de datos</t>
  </si>
  <si>
    <t>Base de datos No-SQL</t>
  </si>
  <si>
    <t>CI-CD</t>
  </si>
  <si>
    <t>Base de datos relacional</t>
  </si>
  <si>
    <t>Análisis de datos</t>
  </si>
  <si>
    <t>Arquitectura de datos</t>
  </si>
  <si>
    <t>Bases de datos en la nube</t>
  </si>
  <si>
    <t>Calidad de datos</t>
  </si>
  <si>
    <t>Datalake BCP</t>
  </si>
  <si>
    <t>Datawarehouse BCP</t>
  </si>
  <si>
    <t>SUZANNE GIULIANA VICUÑA SOLORZANO</t>
  </si>
  <si>
    <t>JULIA SOFÍA DÁVILA SALCEDO</t>
  </si>
  <si>
    <t>CARLOS ENRIQUE ANGELES RAMOS</t>
  </si>
  <si>
    <t>AXEL SEBASTIAN POLO CASTILLO</t>
  </si>
  <si>
    <t>JOEL JOHN REGALADO MORALES</t>
  </si>
  <si>
    <t>RUSSEL GUIBARRO COLLADO VIDAL</t>
  </si>
  <si>
    <t>ELIZABETH VILCACURI HUAMANI</t>
  </si>
  <si>
    <t>TipoEvaluacion</t>
  </si>
  <si>
    <t>CL</t>
  </si>
  <si>
    <t>TM</t>
  </si>
  <si>
    <t>RELEVANTE</t>
  </si>
  <si>
    <t>COMPLEMENTARIA</t>
  </si>
  <si>
    <t>Master</t>
  </si>
  <si>
    <t>Recuento de MatriculaCalificado</t>
  </si>
  <si>
    <t>Recuento de MatriculaCalificado2</t>
  </si>
  <si>
    <t>LLAVE</t>
  </si>
  <si>
    <t>S17574</t>
  </si>
  <si>
    <t>FLOR DE MARIA SANTA-CRUZ SANTOYO</t>
  </si>
  <si>
    <t>ROMEL JOSE SANCHEZ SALAZAR</t>
  </si>
  <si>
    <t>DEVELOPER SALESFORCE</t>
  </si>
  <si>
    <t>fsantacruz@bcp.com.pe</t>
  </si>
  <si>
    <t>Desarrollo no programático Salesforce</t>
  </si>
  <si>
    <t>Desarrollo programático Salesforce</t>
  </si>
  <si>
    <t>Arquitectura Salesforce</t>
  </si>
  <si>
    <t>Administración Salesforce</t>
  </si>
  <si>
    <t>Fundamentos de diseño UX</t>
  </si>
  <si>
    <t>Seguridad</t>
  </si>
  <si>
    <t>SRE</t>
  </si>
  <si>
    <t>Pruebas para desarrolladores</t>
  </si>
  <si>
    <t>Integración de sistemas</t>
  </si>
  <si>
    <t>No evidenciado</t>
  </si>
  <si>
    <t>Prenovato</t>
  </si>
  <si>
    <t>SI</t>
  </si>
  <si>
    <t>LLAVE2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</si>
</sst>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color theme="1"/>
      <name val="Flexo"/>
      <family val="3"/>
    </font>
    <font>
      <b/>
      <sz val="12"/>
      <color theme="1"/>
      <name val="Flexo"/>
      <family val="3"/>
    </font>
    <font>
      <b/>
      <sz val="11"/>
      <color theme="1"/>
      <name val="Flexo"/>
      <family val="3"/>
    </font>
    <font>
      <b/>
      <sz val="11"/>
      <color theme="0"/>
      <name val="Flexo"/>
      <family val="3"/>
    </font>
    <font>
      <sz val="11"/>
      <color theme="1"/>
      <name val="Flexo"/>
      <family val="3"/>
    </font>
    <font>
      <b/>
      <sz val="11"/>
      <name val="Flexo"/>
      <family val="3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indexed="64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pivotButton="1"/>
    <xf numFmtId="10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0" borderId="0" xfId="0" applyFont="1"/>
    <xf numFmtId="0" fontId="0" fillId="0" borderId="0" xfId="0" applyAlignment="1">
      <alignment textRotation="90"/>
    </xf>
    <xf numFmtId="0" fontId="2" fillId="2" borderId="0" xfId="0" applyFont="1" applyFill="1"/>
    <xf numFmtId="0" fontId="0" fillId="2" borderId="0" xfId="0" applyFill="1"/>
    <xf numFmtId="1" fontId="0" fillId="0" borderId="0" xfId="0" applyNumberFormat="1"/>
    <xf numFmtId="164" fontId="4" fillId="0" borderId="4" xfId="0" applyNumberFormat="1" applyFont="1" applyBorder="1" applyAlignment="1">
      <alignment horizontal="center" vertical="center"/>
    </xf>
    <xf numFmtId="0" fontId="5" fillId="3" borderId="5" xfId="0" applyFont="1" applyFill="1" applyBorder="1"/>
    <xf numFmtId="0" fontId="5" fillId="3" borderId="5" xfId="0" applyFont="1" applyFill="1" applyBorder="1" applyAlignment="1">
      <alignment textRotation="90"/>
    </xf>
    <xf numFmtId="0" fontId="5" fillId="4" borderId="5" xfId="0" applyFont="1" applyFill="1" applyBorder="1" applyAlignment="1">
      <alignment horizontal="center" textRotation="90"/>
    </xf>
    <xf numFmtId="0" fontId="4" fillId="5" borderId="5" xfId="0" applyFont="1" applyFill="1" applyBorder="1" applyAlignment="1">
      <alignment horizontal="center" textRotation="90"/>
    </xf>
    <xf numFmtId="0" fontId="4" fillId="0" borderId="7" xfId="0" applyFont="1" applyBorder="1" applyAlignment="1">
      <alignment horizontal="center"/>
    </xf>
    <xf numFmtId="0" fontId="6" fillId="0" borderId="5" xfId="0" applyFont="1" applyBorder="1"/>
    <xf numFmtId="164" fontId="4" fillId="6" borderId="5" xfId="0" applyNumberFormat="1" applyFont="1" applyFill="1" applyBorder="1" applyAlignment="1">
      <alignment horizontal="center"/>
    </xf>
    <xf numFmtId="1" fontId="1" fillId="0" borderId="0" xfId="0" applyNumberFormat="1" applyFont="1"/>
    <xf numFmtId="0" fontId="7" fillId="6" borderId="6" xfId="0" applyFont="1" applyFill="1" applyBorder="1" applyAlignment="1">
      <alignment textRotation="90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5" fillId="3" borderId="6" xfId="0" applyFont="1" applyFill="1" applyBorder="1" applyAlignment="1">
      <alignment textRotation="9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23">
    <dxf>
      <numFmt numFmtId="1" formatCode="0"/>
    </dxf>
    <dxf>
      <numFmt numFmtId="1" formatCode="0"/>
    </dxf>
    <dxf>
      <alignment textRotation="90"/>
    </dxf>
    <dxf>
      <alignment textRotation="9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numFmt numFmtId="19" formatCode="d/m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pivotCacheDefinition" Target="pivotCache/pivotCacheDefinition6.xml"/><Relationship Id="rId18" Type="http://schemas.openxmlformats.org/officeDocument/2006/relationships/pivotCacheDefinition" Target="pivotCache/pivotCacheDefinition11.xml"/><Relationship Id="rId26" Type="http://schemas.microsoft.com/office/2007/relationships/slicerCache" Target="slicerCaches/slicerCache4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4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5.xml"/><Relationship Id="rId17" Type="http://schemas.openxmlformats.org/officeDocument/2006/relationships/pivotCacheDefinition" Target="pivotCache/pivotCacheDefinition10.xml"/><Relationship Id="rId25" Type="http://schemas.microsoft.com/office/2007/relationships/slicerCache" Target="slicerCaches/slicerCache3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9.xml"/><Relationship Id="rId20" Type="http://schemas.openxmlformats.org/officeDocument/2006/relationships/pivotCacheDefinition" Target="pivotCache/pivotCacheDefinition13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24" Type="http://schemas.microsoft.com/office/2007/relationships/slicerCache" Target="slicerCaches/slicerCache2.xml"/><Relationship Id="rId32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8.xml"/><Relationship Id="rId23" Type="http://schemas.microsoft.com/office/2007/relationships/slicerCache" Target="slicerCaches/slicerCache1.xml"/><Relationship Id="rId28" Type="http://schemas.openxmlformats.org/officeDocument/2006/relationships/connections" Target="connections.xml"/><Relationship Id="rId10" Type="http://schemas.openxmlformats.org/officeDocument/2006/relationships/pivotCacheDefinition" Target="pivotCache/pivotCacheDefinition3.xml"/><Relationship Id="rId19" Type="http://schemas.openxmlformats.org/officeDocument/2006/relationships/pivotCacheDefinition" Target="pivotCache/pivotCacheDefinition12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pivotCacheDefinition" Target="pivotCache/pivotCacheDefinition7.xml"/><Relationship Id="rId22" Type="http://schemas.openxmlformats.org/officeDocument/2006/relationships/pivotCacheDefinition" Target="pivotCache/pivotCacheDefinition15.xml"/><Relationship Id="rId27" Type="http://schemas.openxmlformats.org/officeDocument/2006/relationships/theme" Target="theme/theme1.xml"/><Relationship Id="rId30" Type="http://schemas.openxmlformats.org/officeDocument/2006/relationships/sharedStrings" Target="sharedStrings.xml"/><Relationship Id="rId8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ANALISIS_DIMENSIONES!$B$26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ANALISIS_DIMENSIONES!$B$27:$B$32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6</c:v>
                </c:pt>
                <c:pt idx="3">
                  <c:v>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CF-46AE-9F25-F2E9C9CEB4A9}"/>
            </c:ext>
          </c:extLst>
        </c:ser>
        <c:ser>
          <c:idx val="1"/>
          <c:order val="1"/>
          <c:tx>
            <c:strRef>
              <c:f>ANALISIS_DIMENSIONES!$C$26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ANALISIS_DIMENSIONES!$A$27:$A$32</c:f>
              <c:strCache>
                <c:ptCount val="5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ANALISIS_DIMENSIONES!$C$27:$C$32</c:f>
              <c:numCache>
                <c:formatCode>0.00%</c:formatCode>
                <c:ptCount val="5"/>
                <c:pt idx="0">
                  <c:v>0.125</c:v>
                </c:pt>
                <c:pt idx="1">
                  <c:v>0.5</c:v>
                </c:pt>
                <c:pt idx="2">
                  <c:v>0.375</c:v>
                </c:pt>
                <c:pt idx="3">
                  <c:v>0.3125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CF-46AE-9F25-F2E9C9CEB4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79046127"/>
        <c:axId val="1079044207"/>
      </c:barChart>
      <c:catAx>
        <c:axId val="10790461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4207"/>
        <c:crosses val="autoZero"/>
        <c:auto val="1"/>
        <c:lblAlgn val="ctr"/>
        <c:lblOffset val="100"/>
        <c:noMultiLvlLbl val="0"/>
      </c:catAx>
      <c:valAx>
        <c:axId val="107904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790461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ANALISIS_DIMENSIONES!$B$38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ANALISIS_DIMENSIONES!$B$39:$B$44</c:f>
              <c:numCache>
                <c:formatCode>General</c:formatCode>
                <c:ptCount val="5"/>
                <c:pt idx="0">
                  <c:v>2</c:v>
                </c:pt>
                <c:pt idx="1">
                  <c:v>8</c:v>
                </c:pt>
                <c:pt idx="2">
                  <c:v>5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9B-4F73-AD63-E52A83E44FEE}"/>
            </c:ext>
          </c:extLst>
        </c:ser>
        <c:ser>
          <c:idx val="1"/>
          <c:order val="1"/>
          <c:tx>
            <c:strRef>
              <c:f>ANALISIS_DIMENSIONES!$C$38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ANALISIS_DIMENSIONES!$A$39:$A$44</c:f>
              <c:strCache>
                <c:ptCount val="5"/>
                <c:pt idx="0">
                  <c:v>Prenovato</c:v>
                </c:pt>
                <c:pt idx="1">
                  <c:v>Novato</c:v>
                </c:pt>
                <c:pt idx="2">
                  <c:v>Principiante avanzado</c:v>
                </c:pt>
                <c:pt idx="3">
                  <c:v>Competente</c:v>
                </c:pt>
                <c:pt idx="4">
                  <c:v>Proficiente</c:v>
                </c:pt>
              </c:strCache>
            </c:strRef>
          </c:cat>
          <c:val>
            <c:numRef>
              <c:f>ANALISIS_DIMENSIONES!$C$39:$C$44</c:f>
              <c:numCache>
                <c:formatCode>0.00%</c:formatCode>
                <c:ptCount val="5"/>
                <c:pt idx="0">
                  <c:v>0.125</c:v>
                </c:pt>
                <c:pt idx="1">
                  <c:v>0.5</c:v>
                </c:pt>
                <c:pt idx="2">
                  <c:v>0.3125</c:v>
                </c:pt>
                <c:pt idx="3">
                  <c:v>0.375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9B-4F73-AD63-E52A83E44F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6351"/>
        <c:axId val="1081462991"/>
      </c:barChart>
      <c:catAx>
        <c:axId val="10814663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2991"/>
        <c:crosses val="autoZero"/>
        <c:auto val="1"/>
        <c:lblAlgn val="ctr"/>
        <c:lblOffset val="100"/>
        <c:noMultiLvlLbl val="0"/>
      </c:catAx>
      <c:valAx>
        <c:axId val="1081462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[PLANTILLA_RESULTADOS_POSTCALIBRACION.xlsx]ANALISIS_DIMENSIONES!TablaDinámica8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ANALISIS_DIMENSIONES!$B$48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ANALISIS_DIMENSIONES!$B$49:$B$54</c:f>
              <c:numCache>
                <c:formatCode>General</c:formatCode>
                <c:ptCount val="5"/>
                <c:pt idx="0">
                  <c:v>1</c:v>
                </c:pt>
                <c:pt idx="1">
                  <c:v>9</c:v>
                </c:pt>
                <c:pt idx="2">
                  <c:v>4</c:v>
                </c:pt>
                <c:pt idx="3">
                  <c:v>6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3-4862-8A81-8D051E637D60}"/>
            </c:ext>
          </c:extLst>
        </c:ser>
        <c:ser>
          <c:idx val="1"/>
          <c:order val="1"/>
          <c:tx>
            <c:strRef>
              <c:f>ANALISIS_DIMENSIONES!$C$48</c:f>
              <c:strCache>
                <c:ptCount val="1"/>
                <c:pt idx="0">
                  <c:v>Recuento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ANALISIS_DIMENSIONES!$A$49:$A$54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ANALISIS_DIMENSIONES!$C$49:$C$54</c:f>
              <c:numCache>
                <c:formatCode>0.00%</c:formatCode>
                <c:ptCount val="5"/>
                <c:pt idx="0">
                  <c:v>3.125E-2</c:v>
                </c:pt>
                <c:pt idx="1">
                  <c:v>0.4375</c:v>
                </c:pt>
                <c:pt idx="2">
                  <c:v>0.1875</c:v>
                </c:pt>
                <c:pt idx="3">
                  <c:v>0.25</c:v>
                </c:pt>
                <c:pt idx="4">
                  <c:v>9.375E-2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3-4862-8A81-8D051E637D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81463951"/>
        <c:axId val="664721023"/>
      </c:barChart>
      <c:catAx>
        <c:axId val="10814639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664721023"/>
        <c:crosses val="autoZero"/>
        <c:auto val="1"/>
        <c:lblAlgn val="ctr"/>
        <c:lblOffset val="100"/>
        <c:noMultiLvlLbl val="0"/>
      </c:catAx>
      <c:valAx>
        <c:axId val="66472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814639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ANALISIS_DIMENSIONES!$B$60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ANALISIS_DIMENSIONES!$B$61:$B$66</c:f>
              <c:numCache>
                <c:formatCode>General</c:formatCode>
                <c:ptCount val="5"/>
                <c:pt idx="0">
                  <c:v>2</c:v>
                </c:pt>
                <c:pt idx="1">
                  <c:v>9</c:v>
                </c:pt>
                <c:pt idx="2">
                  <c:v>7</c:v>
                </c:pt>
                <c:pt idx="3">
                  <c:v>4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65-4736-9488-478169779D63}"/>
            </c:ext>
          </c:extLst>
        </c:ser>
        <c:ser>
          <c:idx val="1"/>
          <c:order val="1"/>
          <c:tx>
            <c:strRef>
              <c:f>ANALISIS_DIMENSIONES!$C$60</c:f>
              <c:strCache>
                <c:ptCount val="1"/>
                <c:pt idx="0">
                  <c:v>Recuento de MatriculaCalificado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ANALISIS_DIMENSIONES!$A$61:$A$66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ANALISIS_DIMENSIONES!$C$61:$C$66</c:f>
              <c:numCache>
                <c:formatCode>0.00%</c:formatCode>
                <c:ptCount val="5"/>
                <c:pt idx="0">
                  <c:v>6.25E-2</c:v>
                </c:pt>
                <c:pt idx="1">
                  <c:v>0.40625</c:v>
                </c:pt>
                <c:pt idx="2">
                  <c:v>0.3125</c:v>
                </c:pt>
                <c:pt idx="3">
                  <c:v>0.15625</c:v>
                </c:pt>
                <c:pt idx="4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65-4736-9488-478169779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153631"/>
        <c:axId val="1180152191"/>
      </c:barChart>
      <c:catAx>
        <c:axId val="118015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2191"/>
        <c:crosses val="autoZero"/>
        <c:auto val="1"/>
        <c:lblAlgn val="ctr"/>
        <c:lblOffset val="100"/>
        <c:noMultiLvlLbl val="0"/>
      </c:catAx>
      <c:valAx>
        <c:axId val="1180152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15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[PLANTILLA_RESULTADOS_POSTCALIBRACION.xlsx]ANALISIS_DIMENSIONES!TablaDinámica10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ANALISIS_DIMENSIONES!$B$70</c:f>
              <c:strCache>
                <c:ptCount val="1"/>
                <c:pt idx="0">
                  <c:v>Recuento distinto de MatriculaCalificado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ANALISIS_DIMENSIONES!$B$71:$B$76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10</c:v>
                </c:pt>
                <c:pt idx="3">
                  <c:v>7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30-4D31-BCC4-FC15AEBA1504}"/>
            </c:ext>
          </c:extLst>
        </c:ser>
        <c:ser>
          <c:idx val="1"/>
          <c:order val="1"/>
          <c:tx>
            <c:strRef>
              <c:f>ANALISIS_DIMENSIONES!$C$70</c:f>
              <c:strCache>
                <c:ptCount val="1"/>
                <c:pt idx="0">
                  <c:v>Recuento distinto de MatriculaCalificado2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ANALISIS_DIMENSIONES!$A$71:$A$76</c:f>
              <c:strCache>
                <c:ptCount val="5"/>
                <c:pt idx="0">
                  <c:v>Novato</c:v>
                </c:pt>
                <c:pt idx="1">
                  <c:v>Principiante avanzado</c:v>
                </c:pt>
                <c:pt idx="2">
                  <c:v>Competente</c:v>
                </c:pt>
                <c:pt idx="3">
                  <c:v>Proficiente</c:v>
                </c:pt>
                <c:pt idx="4">
                  <c:v>Master</c:v>
                </c:pt>
              </c:strCache>
            </c:strRef>
          </c:cat>
          <c:val>
            <c:numRef>
              <c:f>ANALISIS_DIMENSIONES!$C$71:$C$76</c:f>
              <c:numCache>
                <c:formatCode>0.00%</c:formatCode>
                <c:ptCount val="5"/>
                <c:pt idx="0">
                  <c:v>0.125</c:v>
                </c:pt>
                <c:pt idx="1">
                  <c:v>0.25</c:v>
                </c:pt>
                <c:pt idx="2">
                  <c:v>0.625</c:v>
                </c:pt>
                <c:pt idx="3">
                  <c:v>0.4375</c:v>
                </c:pt>
                <c:pt idx="4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30-4D31-BCC4-FC15AEBA15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180011967"/>
        <c:axId val="1180010047"/>
      </c:barChart>
      <c:catAx>
        <c:axId val="11800119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0047"/>
        <c:crosses val="autoZero"/>
        <c:auto val="1"/>
        <c:lblAlgn val="ctr"/>
        <c:lblOffset val="100"/>
        <c:noMultiLvlLbl val="0"/>
      </c:catAx>
      <c:valAx>
        <c:axId val="1180010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1800119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854867</xdr:colOff>
      <xdr:row>0</xdr:row>
      <xdr:rowOff>69056</xdr:rowOff>
    </xdr:from>
    <xdr:to>
      <xdr:col>4</xdr:col>
      <xdr:colOff>88105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olCalificado 1">
              <a:extLst>
                <a:ext uri="{FF2B5EF4-FFF2-40B4-BE49-F238E27FC236}">
                  <a16:creationId xmlns:a16="http://schemas.microsoft.com/office/drawing/2014/main" id="{6D94EC8C-ABD3-78A1-220D-0D05D533C3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67086" y="69056"/>
              <a:ext cx="1828800" cy="2097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1628775</xdr:colOff>
      <xdr:row>0</xdr:row>
      <xdr:rowOff>116681</xdr:rowOff>
    </xdr:from>
    <xdr:to>
      <xdr:col>5</xdr:col>
      <xdr:colOff>459581</xdr:colOff>
      <xdr:row>11</xdr:row>
      <xdr:rowOff>107156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angoMesesCalificado 1">
              <a:extLst>
                <a:ext uri="{FF2B5EF4-FFF2-40B4-BE49-F238E27FC236}">
                  <a16:creationId xmlns:a16="http://schemas.microsoft.com/office/drawing/2014/main" id="{052C2F7B-2AA3-D38D-AFA5-5ECE3CCD34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88806" y="116681"/>
              <a:ext cx="1828800" cy="2085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283369</xdr:colOff>
      <xdr:row>0</xdr:row>
      <xdr:rowOff>57150</xdr:rowOff>
    </xdr:from>
    <xdr:to>
      <xdr:col>6</xdr:col>
      <xdr:colOff>219075</xdr:colOff>
      <xdr:row>11</xdr:row>
      <xdr:rowOff>71437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TipoEvaluacion 2">
              <a:extLst>
                <a:ext uri="{FF2B5EF4-FFF2-40B4-BE49-F238E27FC236}">
                  <a16:creationId xmlns:a16="http://schemas.microsoft.com/office/drawing/2014/main" id="{510E5D7B-C504-BB1A-8E83-4C57EB61C9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39025" y="57150"/>
              <a:ext cx="1828800" cy="21097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2228850</xdr:colOff>
      <xdr:row>0</xdr:row>
      <xdr:rowOff>109008</xdr:rowOff>
    </xdr:from>
    <xdr:to>
      <xdr:col>4</xdr:col>
      <xdr:colOff>713316</xdr:colOff>
      <xdr:row>13</xdr:row>
      <xdr:rowOff>156633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TipoEvaluacion">
              <a:extLst>
                <a:ext uri="{FF2B5EF4-FFF2-40B4-BE49-F238E27FC236}">
                  <a16:creationId xmlns:a16="http://schemas.microsoft.com/office/drawing/2014/main" id="{F254EBC6-1D8A-F5D2-C2D7-60856CEB81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TipoEvalua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69806" y="109008"/>
              <a:ext cx="1830123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249766</xdr:colOff>
      <xdr:row>0</xdr:row>
      <xdr:rowOff>119591</xdr:rowOff>
    </xdr:from>
    <xdr:to>
      <xdr:col>1</xdr:col>
      <xdr:colOff>2078566</xdr:colOff>
      <xdr:row>13</xdr:row>
      <xdr:rowOff>167216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RolCalificado 2">
              <a:extLst>
                <a:ext uri="{FF2B5EF4-FFF2-40B4-BE49-F238E27FC236}">
                  <a16:creationId xmlns:a16="http://schemas.microsoft.com/office/drawing/2014/main" id="{77410A95-4956-9BFF-A83D-7CEA18A2658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l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97579" y="11959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27517</xdr:colOff>
      <xdr:row>0</xdr:row>
      <xdr:rowOff>151341</xdr:rowOff>
    </xdr:from>
    <xdr:to>
      <xdr:col>2</xdr:col>
      <xdr:colOff>1856317</xdr:colOff>
      <xdr:row>14</xdr:row>
      <xdr:rowOff>8466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RangoMesesCalificado 3">
              <a:extLst>
                <a:ext uri="{FF2B5EF4-FFF2-40B4-BE49-F238E27FC236}">
                  <a16:creationId xmlns:a16="http://schemas.microsoft.com/office/drawing/2014/main" id="{835300CD-5FB2-D1B8-DE52-A78B69EE19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87548" y="151341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>
    <xdr:from>
      <xdr:col>3</xdr:col>
      <xdr:colOff>518583</xdr:colOff>
      <xdr:row>18</xdr:row>
      <xdr:rowOff>105833</xdr:rowOff>
    </xdr:from>
    <xdr:to>
      <xdr:col>11</xdr:col>
      <xdr:colOff>328083</xdr:colOff>
      <xdr:row>31</xdr:row>
      <xdr:rowOff>154517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0C4BE5-7B6A-8D21-6C7A-65A77913E0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455084</xdr:colOff>
      <xdr:row>34</xdr:row>
      <xdr:rowOff>88901</xdr:rowOff>
    </xdr:from>
    <xdr:to>
      <xdr:col>11</xdr:col>
      <xdr:colOff>402166</xdr:colOff>
      <xdr:row>44</xdr:row>
      <xdr:rowOff>42333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89A393B4-CBB9-96A5-6D3F-B4E2F4C9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433916</xdr:colOff>
      <xdr:row>46</xdr:row>
      <xdr:rowOff>35984</xdr:rowOff>
    </xdr:from>
    <xdr:to>
      <xdr:col>11</xdr:col>
      <xdr:colOff>380999</xdr:colOff>
      <xdr:row>55</xdr:row>
      <xdr:rowOff>31750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86214D9-AC2D-BB7D-6BB0-1F8EC1B4E2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465667</xdr:colOff>
      <xdr:row>58</xdr:row>
      <xdr:rowOff>67734</xdr:rowOff>
    </xdr:from>
    <xdr:to>
      <xdr:col>11</xdr:col>
      <xdr:colOff>391583</xdr:colOff>
      <xdr:row>67</xdr:row>
      <xdr:rowOff>148167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352BE341-8C68-5B61-5EDF-A7D8C9E988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433916</xdr:colOff>
      <xdr:row>68</xdr:row>
      <xdr:rowOff>110067</xdr:rowOff>
    </xdr:from>
    <xdr:to>
      <xdr:col>11</xdr:col>
      <xdr:colOff>380999</xdr:colOff>
      <xdr:row>78</xdr:row>
      <xdr:rowOff>42333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C2934328-A930-9DD5-F972-32D1DA06F8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922812</xdr:colOff>
      <xdr:row>3</xdr:row>
      <xdr:rowOff>980580</xdr:rowOff>
    </xdr:from>
    <xdr:to>
      <xdr:col>20</xdr:col>
      <xdr:colOff>1832758</xdr:colOff>
      <xdr:row>5</xdr:row>
      <xdr:rowOff>155163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RangoMesesCalificado 2">
              <a:extLst>
                <a:ext uri="{FF2B5EF4-FFF2-40B4-BE49-F238E27FC236}">
                  <a16:creationId xmlns:a16="http://schemas.microsoft.com/office/drawing/2014/main" id="{0F2A0396-E030-426A-8D3C-FB442CECD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angoMesesCalificado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24013" y="1537236"/>
              <a:ext cx="182880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5995372" backgroundQuery="1" createdVersion="6" refreshedVersion="8" minRefreshableVersion="3" recordCount="0" supportSubquery="1" supportAdvancedDrill="1" xr:uid="{6CDDF582-B8E7-428B-BE40-7FA9E114E926}">
  <cacheSource type="external" connectionId="1"/>
  <cacheFields count="6">
    <cacheField name="[Rango].[NombresCalificado].[NombresCalificado]" caption="NombresCalificado" numFmtId="0" hierarchy="34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Capability].[Capability]" caption="Capability" numFmtId="0" hierarchy="41" level="1">
      <sharedItems count="19">
        <s v="Análisis de datos"/>
        <s v="Arquitectura de datos"/>
        <s v="Base de datos No-SQL"/>
        <s v="Base de datos relacional"/>
        <s v="Bases de datos en la nube"/>
        <s v="Calidad de datos"/>
        <s v="CI-CD"/>
        <s v="Control de versiones"/>
        <s v="Datalake BCP"/>
        <s v="Datawarehouse BCP"/>
        <s v="Gobernanza de datos"/>
        <s v="Integración de datos en tiempo real"/>
        <s v="Integración de datos por lotes"/>
        <s v="MLOps"/>
        <s v="Nube BCP"/>
        <s v="Privacidad y seguridad de los datos"/>
        <s v="Procesamiento de datos"/>
        <s v="Programación"/>
        <s v="Servicios en la nube"/>
      </sharedItems>
    </cacheField>
    <cacheField name="[Measures].[Promedio de IdNivelCapability]" caption="Promedio de IdNivelCapability" numFmtId="0" hierarchy="64" level="32767"/>
    <cacheField name="[Rango].[NombresCalificador].[NombresCalificador]" caption="NombresCalificador" numFmtId="0" hierarchy="30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Rango].[IdNivelCapability].[IdNivelCapability]" caption="IdNivelCapability" numFmtId="0" hierarchy="45" level="1">
      <sharedItems containsSemiMixedTypes="0" containsNonDate="0" containsString="0"/>
    </cacheField>
    <cacheField name="[Rango].[RangoMesesCalificado].[RangoMesesCalificado]" caption="RangoMesesCalificado" numFmtId="0" hierarchy="38" level="1">
      <sharedItems containsSemiMixedTypes="0" containsNonDate="0" containsString="0"/>
    </cacheField>
  </cacheFields>
  <cacheHierarchies count="75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time="1" defaultMemberUniqueName="[BASE].[FechaIngresoCalificado].[All]" allUniqueName="[BASE].[FechaIngresoCalificado].[All]" dimensionUniqueName="[BASE]" displayFolder="" count="0" memberValueDatatype="7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3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time="1" defaultMemberUniqueName="[Rango].[FechaIngresoCalificado].[All]" allUniqueName="[Rango].[FechaIngresoCalificado].[All]" dimensionUniqueName="[Rango]" displayFolder="" count="0" memberValueDatatype="7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5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1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4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3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5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3">
    <map measureGroup="0" dimension="0"/>
    <map measureGroup="0" dimension="2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4722225" backgroundQuery="1" createdVersion="6" refreshedVersion="8" minRefreshableVersion="3" recordCount="0" supportSubquery="1" supportAdvancedDrill="1" xr:uid="{CB79789B-AC6A-4C8A-95EA-2504BF351BAF}">
  <cacheSource type="external" connectionId="1"/>
  <cacheFields count="7">
    <cacheField name="[Rango].[NombresCalificado].[NombresCalificado]" caption="NombresCalificado" numFmtId="0" hierarchy="36" level="1">
      <sharedItems count="105">
        <s v="ALDO MARCELO OSORIO NAKAYAMA"/>
        <s v="DARWIN JEAN FRANCO MANAYAY CASTRO"/>
        <s v="GUSTAVO JOSE LLOCLLE QUISPESIVANA"/>
        <s v="JEFFERSON ANTONIO PEREZ SANCHEZ"/>
        <s v="PIERO ANDRE ESCURRA PALACIOS"/>
        <s v="SANDRA LORENA LOPEZ PARIONA"/>
        <s v="VICTOR MARTIN CUYA CHUMBILE"/>
        <s v="GERSON YOVANNI ORIHUELA MAITA"/>
        <s v="GIULIANA ERIKA PABLO ALEJANDRO"/>
        <s v="IVÁN ALVARO TORRES ROBLES"/>
        <s v="LUIS ALFREDO HEREDIA GUERREROS"/>
        <s v="MIGUEL ANGEL LLANTO ACCILIO"/>
        <s v="RICARDO ALFONSO MINI LEVANO"/>
        <s v="ZULMA IBETH CASTRO AGREDO"/>
        <s v="ALEX ALCIDES CRUZ ESTEBAN"/>
        <s v="CESAR ANTHONY CALDERON NIMA"/>
        <s v="CYNTIA KATTIA VARGAS LIMACHE"/>
        <s v="GEISSON LELIS RUEDA FERNANDEZ"/>
        <s v="GERALD LORENZO HINOJOZA VALDEZ"/>
        <s v="GRETA MELISSA GAVE MIRÓ QUESADA"/>
        <s v="RICHARD EDSON MONTEVERDE BARRAZA"/>
        <s v="TONY FRANK MOLINA VILLEGAS"/>
        <s v="VICTOR ANTONIO GUIMAREY REYES"/>
        <s v="JOSE MIGUEL LLATAS VEGA"/>
        <s v="MARIA EUGENIA JESUS RABINES SALMON"/>
        <s v="ROSSMERY MERCEDES SALVATIERRA BARRANTES"/>
        <s v="CESAR ALEXIS DOMINGUEZ NONALAYA"/>
        <s v="DIEGO GIOVANNI VELASQUEZ TORREALVA"/>
        <s v="EYSEN IVAN MENDOZA AMES"/>
        <s v="HECTOR EDUARDO CAPARACHIN LAU"/>
        <s v="LUIS FELIPE BERROCAL ZAMBRANO"/>
        <s v="RODOLFO AUGUSTO ADRIANZEN BROCQ"/>
        <s v="BENJAMIN ANTONIO VALDEZ ARIAS"/>
        <s v="ITALO ANDRÉ DIAZ OBLITAS"/>
        <s v="JULIO CESAR HERNANDEZ RAMIREZ"/>
        <s v="DEIBBY XAVIER JUNIOR MOGOLLÓN BURNEO"/>
        <s v="JHOMAR DAVID YURIVILCA GOMEZ"/>
        <s v="MARTIN HUMBERTO BARRIGA RIVERA"/>
        <s v="AMELIA VICTORIA GALICIA TORALVA"/>
        <s v="ANGELLO ALEXIS GRADOS BALLÓN"/>
        <s v="DANTE ANDRÉ CHIPANA BERROCAL"/>
        <s v="FRANKLIN VIZARRETA ESPINOZA"/>
        <s v="JESUS MAXIMO MONTOYA ACUNA"/>
        <s v="JHON CLENING CASAS ROMERO"/>
        <s v="JORGE LUIS PASTOR FLORES"/>
        <s v="JOSE ANTONIO ARCE ARRARTE"/>
        <s v="LEYDI LIZZETH ANGELINO VALENZUELA"/>
        <s v="DIEGO ALBERTO MUNOZ REQUE"/>
        <s v="EMERSON OLIVER CALDERON FERNANDEZ"/>
        <s v="LUIS PAULO JAVE CARITAS"/>
        <s v="NILTON DANIEL MENDOZA OYOLA"/>
        <s v="YULISSA LADINO BARRIENTOS"/>
        <s v="BORIS CHRISTOPHER SINCHE CASTILLO"/>
        <s v="JUAN CARLOS REBOLLEDO REBOLLEDO"/>
        <s v="LUIS GUILLERMO PALOMINO DONAYRE"/>
        <s v="MAGALY CALDERON CCATAMAYO"/>
        <s v="MAX MORALES MEJIA"/>
        <s v="MICHAEL BRYAN LARICO BARZOLA"/>
        <s v="MIGUEL ANGEL PAREDES MANCHE"/>
        <s v="VICTOR MARTIN NIEBLAS CASAS"/>
        <s v="WILLIAM DE JESUS ZABALETA ARAGON"/>
        <s v="ERICK MIGUEL SALAZAR NARRO"/>
        <s v="JONATHAN ROJAS GUADALUPE"/>
        <s v="JUAN PABLO ALANIS NN"/>
        <s v="KIELD BENITES QUISPE"/>
        <s v="ALEJANDRO LOO PHUN"/>
        <s v="DIANA PAOLA MIGUEL SALDANA"/>
        <s v="ERICK GUTIERREZ TALLEDO"/>
        <s v="GROBER SALCEDO PARIAN"/>
        <s v="INGRID ISABEL QUIROZ MUÑOZ"/>
        <s v="JHONY HENRY JACOBI RIOS"/>
        <s v="AXEL SEBASTIAN POLO CASTILLO"/>
        <s v="CARLOS ENRIQUE ANGELES RAMOS"/>
        <s v="ELIZABETH VILCACURI HUAMANI"/>
        <s v="JOEL JOHN REGALADO MORALES"/>
        <s v="JULIA SOFÍA DÁVILA SALCEDO"/>
        <s v="RUSSEL GUIBARRO COLLADO VIDAL"/>
        <s v="ALEXANDER ESPINOZA MAGALLANES"/>
        <s v="CHRISTIAN ALEXANDER CUMPEN CUYA"/>
        <s v="JOSE ANTONIO LINARES GALVEZ"/>
        <s v="MAGNA GINEBRA CASTRO KANCHA"/>
        <s v="MOISÉS YOEL PERALES HUAMANI"/>
        <s v="JUAN FREDY ESPINOZA ROJAS"/>
        <s v="ROGER HANS RODRIGUEZ SAMANEZ"/>
        <s v="STTEFANY HILDA REGALADO VALENZUELA"/>
        <s v="CARLOS ALBERTO TARAZONA ARRASCO"/>
        <s v="LENIN GODOFREDO AGUIRRE NAVARRO"/>
        <s v="CRISTHIAN ALEXIS SALAZAR TRINIDAD"/>
        <s v="GUILLERMO WILLIAM SUXO ESPINOZA"/>
        <s v="HELBERT ORTEGA ACUNA"/>
        <s v="JACK ALVIS ALVAREZ SOTO"/>
        <s v="BENJAMIN GIANFRANCO MONTOYA BOJORQUEZ"/>
        <s v="JAIME WILLIAM ALATA SOLIER"/>
        <s v="JOSE ANDRES YUPANQUI ZAA"/>
        <s v="JULIO CESAR ALEJOS PORTOCARRERO"/>
        <s v="KATERINE ROCIO CLAVO NAVARRO"/>
        <s v="LOURDES MILAGROS LINGAN ROQUE"/>
        <s v="PAMELA LISETTE NUNEZ ZENDER"/>
        <s v="RENATO PAUL SALAS SALAS"/>
        <s v="RENZO MORENO AYALA"/>
        <s v="SOFIA ARACELI REDONDO SANTOS"/>
        <s v="WILLIAM JESUS QUISPE FLORES"/>
        <s v="LUIS FERNANDO GUZMAN LAMA"/>
        <s v="HECTOR ELIAS HUARANCCA NUÑEZ"/>
        <s v="LIZ MARGOTH MEJIA VALDERRAMA"/>
      </sharedItems>
    </cacheField>
    <cacheField name="[Rango].[NombresCalificador].[NombresCalificador]" caption="NombresCalificador" numFmtId="0" hierarchy="32" level="1">
      <sharedItems count="21">
        <s v="BENJAMIN GIANFRANCO MONTOYA BOJORQUEZ"/>
        <s v="BORIS CHRISTOPHER SINCHE CASTILLO"/>
        <s v="JAIME WILLIAM ALATA SOLIER"/>
        <s v="JOSE ANDRES YUPANQUI ZAA"/>
        <s v="JUAN CARLOS REBOLLEDO REBOLLEDO"/>
        <s v="JULIO CESAR ALEJOS PORTOCARRERO"/>
        <s v="KATERINE ROCIO CLAVO NAVARRO"/>
        <s v="LOURDES MILAGROS LINGAN ROQUE"/>
        <s v="LUIS GUILLERMO PALOMINO DONAYRE"/>
        <s v="MAGALY CALDERON CCATAMAYO"/>
        <s v="MARTIN OSCAR ROJAS AMADOR"/>
        <s v="MAX MORALES MEJIA"/>
        <s v="MICHAEL BRYAN LARICO BARZOLA"/>
        <s v="MIGUEL ANGEL PAREDES MANCHE"/>
        <s v="PAMELA LISETTE NUNEZ ZENDER"/>
        <s v="RENATO PAUL SALAS SALAS"/>
        <s v="RENZO MORENO AYALA"/>
        <s v="SOFIA ARACELI REDONDO SANTOS"/>
        <s v="SUZANNE GIULIANA VICUÑA SOLORZANO"/>
        <s v="WILLIAM DE JESUS ZABALETA ARAGON"/>
        <s v="WILLIAM JESUS QUISPE FLORES"/>
      </sharedItems>
    </cacheField>
    <cacheField name="[Measures].[Promedio de IdNivelDomainExpertise]" caption="Promedio de IdNivelDomainExpertise" numFmtId="0" hierarchy="71" level="32767"/>
    <cacheField name="[Measures].[Promedio de IdNivelResolucion]" caption="Promedio de IdNivelResolucion" numFmtId="0" hierarchy="72" level="32767"/>
    <cacheField name="[Measures].[Promedio de IdNivelLiderazgo]" caption="Promedio de IdNivelLiderazgo" numFmtId="0" hierarchy="73" level="32767"/>
    <cacheField name="[Measures].[Promedio de IdNivelCultural]" caption="Promedio de IdNivelCultural" numFmtId="0" hierarchy="74" level="32767"/>
    <cacheField name="[Rango].[RangoMesesCalificado].[RangoMesesCalificado]" caption="RangoMesesCalificado" numFmtId="0" hierarchy="40" level="1">
      <sharedItems containsSemiMixedTypes="0" containsNonDate="0" containsString="0"/>
    </cacheField>
  </cacheFields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2" memberValueDatatype="130" unbalanced="0">
      <fieldsUsage count="2">
        <fieldUsage x="-1"/>
        <fieldUsage x="1"/>
      </fieldsUsage>
    </cacheHierarchy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0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2" memberValueDatatype="130" unbalanced="0">
      <fieldsUsage count="2">
        <fieldUsage x="-1"/>
        <fieldUsage x="6"/>
      </fieldsUsage>
    </cacheHierarchy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oneField="1" hidden="1">
      <fieldsUsage count="1">
        <fieldUsage x="3"/>
      </fieldsUsage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7962963" backgroundQuery="1" createdVersion="8" refreshedVersion="8" minRefreshableVersion="3" recordCount="0" supportSubquery="1" supportAdvancedDrill="1" xr:uid="{7C01827E-010B-4BDB-BDC6-1393060D6D72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9467595" backgroundQuery="1" createdVersion="8" refreshedVersion="8" minRefreshableVersion="3" recordCount="0" supportSubquery="1" supportAdvancedDrill="1" xr:uid="{8524A2D0-7ED3-4BC5-9F95-F0BF481480CC}">
  <cacheSource type="external" connectionId="1"/>
  <cacheFields count="8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ntainsSemiMixedTypes="0" containsNonDate="0" containsString="0"/>
    </cacheField>
    <cacheField name="[BASE].[TipoCapabilityAgrupado].[TipoCapabilityAgrupado]" caption="TipoCapabilityAgrupado" numFmtId="0" hierarchy="14" level="1">
      <sharedItems containsSemiMixedTypes="0" containsNonDate="0" containsString="0"/>
    </cacheField>
    <cacheField name="[BASE].[RolCalificado].[RolCalificado]" caption="RolCalificado" numFmtId="0" hierarchy="11" level="1">
      <sharedItems count="2">
        <s v="CL"/>
        <s v="TM"/>
      </sharedItems>
    </cacheField>
    <cacheField name="[BASE].[Capability].[Capability]" caption="Capability" numFmtId="0" hierarchy="12" level="1">
      <sharedItems count="4">
        <s v="Administración Salesforce"/>
        <s v="Desarrollo no programático Salesforce"/>
        <s v="Desarrollo programático Salesforce"/>
        <s v="Programación"/>
      </sharedItems>
    </cacheField>
    <cacheField name="[BASE].[NivelCapability].[NivelCapability]" caption="NivelCapability" numFmtId="0" hierarchy="18" level="1">
      <sharedItems count="5">
        <s v="Competente"/>
        <s v="No evidenciado"/>
        <s v="Novato"/>
        <s v="Principiante avanzado"/>
        <s v="Proficiente"/>
      </sharedItems>
    </cacheField>
    <cacheField name="[BASE].[TipoEvaluacion].[TipoEvaluacion]" caption="TipoEvaluacion" numFmtId="0" hierarchy="30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7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2" memberValueDatatype="130" unbalanced="0">
      <fieldsUsage count="2">
        <fieldUsage x="-1"/>
        <fieldUsage x="4"/>
      </fieldsUsage>
    </cacheHierarchy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2" memberValueDatatype="130" unbalanced="0">
      <fieldsUsage count="2">
        <fieldUsage x="-1"/>
        <fieldUsage x="5"/>
      </fieldsUsage>
    </cacheHierarchy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6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5185185" backgroundQuery="1" createdVersion="8" refreshedVersion="8" minRefreshableVersion="3" recordCount="0" supportSubquery="1" supportAdvancedDrill="1" xr:uid="{638A6975-40AF-4616-9CF6-FADDD3750AEE}">
  <cacheSource type="external" connectionId="1"/>
  <cacheFields count="4">
    <cacheField name="[Measures].[Recuento distinto de MatriculaCalificado 2]" caption="Recuento distinto de MatriculaCalificado 2" numFmtId="0" hierarchy="77" level="32767"/>
    <cacheField name="[BASE].[TipoEvaluacion].[TipoEvaluacion]" caption="TipoEvaluacion" numFmtId="0" hierarchy="30" level="1">
      <sharedItems containsSemiMixedTypes="0" containsNonDate="0" containsString="0"/>
    </cacheField>
    <cacheField name="[BASE].[RolCalificado].[RolCalificado]" caption="RolCalificado" numFmtId="0" hierarchy="11" level="1">
      <sharedItems containsSemiMixedTypes="0" containsNonDate="0" containsString="0"/>
    </cacheField>
    <cacheField name="[BASE].[RangoMesesCalificado].[RangoMesesCalificado]" caption="RangoMesesCalificado" numFmtId="0" hierarchy="9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>
      <fieldsUsage count="2">
        <fieldUsage x="-1"/>
        <fieldUsage x="3"/>
      </fieldsUsage>
    </cacheHierarchy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>
      <fieldsUsage count="2">
        <fieldUsage x="-1"/>
        <fieldUsage x="2"/>
      </fieldsUsage>
    </cacheHierarchy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>
      <fieldsUsage count="2">
        <fieldUsage x="-1"/>
        <fieldUsage x="1"/>
      </fieldsUsage>
    </cacheHierarchy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705208336" backgroundQuery="1" createdVersion="6" refreshedVersion="8" minRefreshableVersion="3" recordCount="0" supportSubquery="1" supportAdvancedDrill="1" xr:uid="{ACA3805A-AC8F-4F37-80B2-BE597E061D89}">
  <cacheSource type="external" connectionId="1"/>
  <cacheFields count="6">
    <cacheField name="[Rango].[NivelDomainExpertise].[NivelDomainExpertise]" caption="NivelDomainExpertise" numFmtId="0" hierarchy="52" level="1">
      <sharedItems count="2">
        <s v="Competente"/>
        <s v="Proficiente"/>
      </sharedItems>
    </cacheField>
    <cacheField name="[Rango].[RolCalificado].[RolCalificado]" caption="RolCalificado" numFmtId="0" hierarchy="42" level="1">
      <sharedItems containsSemiMixedTypes="0" containsNonDate="0" containsString="0"/>
    </cacheField>
    <cacheField name="[Rango].[NombresCalificado].[NombresCalificado]" caption="NombresCalificado" numFmtId="0" hierarchy="36" level="1">
      <sharedItems count="2">
        <s v="FLOR DE MARIA SANTA-CRUZ SANTOYO"/>
        <s v="ROMEL JOSE SANCHEZ SALAZAR"/>
      </sharedItems>
    </cacheField>
    <cacheField name="[Rango].[Capability].[Capability]" caption="Capability" numFmtId="0" hierarchy="43" level="1">
      <sharedItems count="12">
        <s v="Administración Salesforce"/>
        <s v="Arquitectura Salesforce"/>
        <s v="CI-CD"/>
        <s v="Control de versiones"/>
        <s v="Desarrollo no programático Salesforce"/>
        <s v="Desarrollo programático Salesforce"/>
        <s v="Fundamentos de diseño UX"/>
        <s v="Integración de sistemas"/>
        <s v="Programación"/>
        <s v="Pruebas para desarrolladores"/>
        <s v="Seguridad"/>
        <s v="SRE"/>
      </sharedItems>
    </cacheField>
    <cacheField name="[Measures].[Promedio de IdNivelCapability]" caption="Promedio de IdNivelCapability" numFmtId="0" hierarchy="67" level="32767"/>
    <cacheField name="[Rango].[IdNivelCapability].[IdNivelCapability]" caption="IdNivelCapability" numFmtId="0" hierarchy="48" level="1">
      <sharedItems containsSemiMixedTypes="0" containsNonDate="0" containsString="0"/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2" memberValueDatatype="130" unbalanced="0">
      <fieldsUsage count="2">
        <fieldUsage x="-1"/>
        <fieldUsage x="2"/>
      </fieldsUsage>
    </cacheHierarchy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2" memberValueDatatype="130" unbalanced="0">
      <fieldsUsage count="2">
        <fieldUsage x="-1"/>
        <fieldUsage x="1"/>
      </fieldsUsage>
    </cacheHierarchy>
    <cacheHierarchy uniqueName="[Rango].[Capability]" caption="Capability" attribute="1" defaultMemberUniqueName="[Rango].[Capability].[All]" allUniqueName="[Rango].[Capability].[All]" dimensionUniqueName="[Rango]" displayFolder="" count="2" memberValueDatatype="130" unbalanced="0">
      <fieldsUsage count="2">
        <fieldUsage x="-1"/>
        <fieldUsage x="3"/>
      </fieldsUsage>
    </cacheHierarchy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2" memberValueDatatype="20" unbalanced="0">
      <fieldsUsage count="2">
        <fieldUsage x="-1"/>
        <fieldUsage x="5"/>
      </fieldsUsage>
    </cacheHierarchy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2" memberValueDatatype="130" unbalanced="0">
      <fieldsUsage count="2">
        <fieldUsage x="-1"/>
        <fieldUsage x="0"/>
      </fieldsUsage>
    </cacheHierarchy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174849537" backgroundQuery="1" createdVersion="8" refreshedVersion="8" minRefreshableVersion="3" recordCount="0" supportSubquery="1" supportAdvancedDrill="1" xr:uid="{B766093B-481E-41A6-AA36-85C51A817C57}">
  <cacheSource type="external" connectionId="1"/>
  <cacheFields count="3"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0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1977662038" backgroundQuery="1" createdVersion="8" refreshedVersion="8" minRefreshableVersion="3" recordCount="0" supportSubquery="1" supportAdvancedDrill="1" xr:uid="{D09A325C-78FE-46CC-B3AE-D408E2E2DBC9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FlagNoEvidencidoCore].[FlagNoEvidencidoCore]" caption="FlagNoEvidencidoCore" numFmtId="0" hierarchy="10" level="1">
      <sharedItems count="2">
        <s v="NO"/>
        <s v="SI"/>
      </sharedItems>
    </cacheField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2" memberValueDatatype="130" unbalanced="0">
      <fieldsUsage count="2">
        <fieldUsage x="-1"/>
        <fieldUsage x="1"/>
      </fieldsUsage>
    </cacheHierarchy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2153935186" backgroundQuery="1" createdVersion="8" refreshedVersion="8" minRefreshableVersion="3" recordCount="0" supportSubquery="1" supportAdvancedDrill="1" xr:uid="{8D655DAA-A69C-48E9-A00F-169430AB6FF0}">
  <cacheSource type="external" connectionId="1"/>
  <cacheFields count="3">
    <cacheField name="[BASE].[Nivel].[Nivel]" caption="Nivel" numFmtId="0" hierarchy="29" level="1">
      <sharedItems count="5">
        <s v="Competente"/>
        <s v="Novato"/>
        <s v="Prenovato"/>
        <s v="Principiante avanzado"/>
        <s v="Proficiente"/>
      </sharedItems>
    </cacheField>
    <cacheField name="[Measures].[Recuento distinto de MatriculaCalificado 2]" caption="Recuento distinto de MatriculaCalificado 2" numFmtId="0" hierarchy="77" level="32767"/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2" memberValueDatatype="130" unbalanced="0">
      <fieldsUsage count="2">
        <fieldUsage x="-1"/>
        <fieldUsage x="0"/>
      </fieldsUsage>
    </cacheHierarchy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2846412039" backgroundQuery="1" createdVersion="8" refreshedVersion="8" minRefreshableVersion="3" recordCount="0" supportSubquery="1" supportAdvancedDrill="1" xr:uid="{EBFFBD12-D6F1-4698-A15F-2FF45057D1B9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DomainExpertise].[NivelDomainExpertise]" caption="NivelDomainExpertise" numFmtId="0" hierarchy="21" level="1">
      <sharedItems count="5">
        <s v="Competente"/>
        <s v="Novato"/>
        <s v="Pre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3332175924" backgroundQuery="1" createdVersion="8" refreshedVersion="8" minRefreshableVersion="3" recordCount="0" supportSubquery="1" supportAdvancedDrill="1" xr:uid="{FE76B0FF-97EC-4717-BB22-D6421DEE4867}">
  <cacheSource type="external" connectionId="1"/>
  <cacheFields count="3">
    <cacheField name="[Measures].[Recuento de MatriculaCalificado 2]" caption="Recuento de MatriculaCalificado 2" numFmtId="0" hierarchy="76" level="32767"/>
    <cacheField name="[Measures].[Recuento distinto de MatriculaCalificado 2]" caption="Recuento distinto de MatriculaCalificado 2" numFmtId="0" hierarchy="77" level="32767"/>
    <cacheField name="[BASE].[NivelResolucion].[NivelResolucion]" caption="NivelResolucion" numFmtId="0" hierarchy="23" level="1">
      <sharedItems count="5">
        <s v="Competente"/>
        <s v="Master"/>
        <s v="Novato"/>
        <s v="Principiante avanzado"/>
        <s v="Proficiente"/>
      </sharedItems>
    </cacheField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2" memberValueDatatype="130" unbalanced="0">
      <fieldsUsage count="2">
        <fieldUsage x="-1"/>
        <fieldUsage x="2"/>
      </fieldsUsage>
    </cacheHierarchy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1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3629050929" backgroundQuery="1" createdVersion="8" refreshedVersion="8" minRefreshableVersion="3" recordCount="0" supportSubquery="1" supportAdvancedDrill="1" xr:uid="{9683EACF-544D-4295-9B67-17B66A34314C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Liderazgo].[NivelLiderazgo]" caption="NivelLiderazgo" numFmtId="0" hierarchy="25" level="1">
      <sharedItems count="5">
        <s v="Competente"/>
        <s v="Master"/>
        <s v="Novato"/>
        <s v="Principiante avanzado"/>
        <s v="Proficiente"/>
      </sharedItems>
    </cacheField>
    <cacheField name="[Measures].[Recuento de MatriculaCalificado 2]" caption="Recuento de MatriculaCalificado 2" numFmtId="0" hierarchy="76" level="32767"/>
  </cacheFields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105.673742824074" backgroundQuery="1" createdVersion="8" refreshedVersion="8" minRefreshableVersion="3" recordCount="0" supportSubquery="1" supportAdvancedDrill="1" xr:uid="{A1CEAC3A-C1E6-471F-844F-9E0D1FD49B51}">
  <cacheSource type="external" connectionId="1"/>
  <cacheFields count="3">
    <cacheField name="[Measures].[Recuento distinto de MatriculaCalificado 2]" caption="Recuento distinto de MatriculaCalificado 2" numFmtId="0" hierarchy="77" level="32767"/>
    <cacheField name="[BASE].[NivelCultural].[NivelCultural]" caption="NivelCultural" numFmtId="0" hierarchy="27" level="1">
      <sharedItems count="5">
        <s v="Competente"/>
        <s v="Master"/>
        <s v="Novato"/>
        <s v="Principiante avanzado"/>
        <s v="Proficiente"/>
      </sharedItems>
    </cacheField>
    <cacheField name="Dummy0" numFmtId="0" hierarchy="78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79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2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2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2" memberValueDatatype="130" unbalanced="0">
      <fieldsUsage count="2">
        <fieldUsage x="-1"/>
        <fieldUsage x="1"/>
      </fieldsUsage>
    </cacheHierarchy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2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oneField="1" hidden="1">
      <fieldsUsage count="1">
        <fieldUsage x="0"/>
      </fieldsUsage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Dummy0" caption="MatriculaCalificador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44.664433912039" backgroundQuery="1" createdVersion="3" refreshedVersion="8" minRefreshableVersion="3" recordCount="0" supportSubquery="1" supportAdvancedDrill="1" xr:uid="{DAC3E467-6A41-4174-9D0A-FEFAB209958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7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7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0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2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4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6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157067632" supportSubqueryNonVisual="1" supportSubqueryCalcMem="1" supportAddCalcMems="1"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BCP Effio" refreshedDate="45089.526680555558" backgroundQuery="1" createdVersion="3" refreshedVersion="8" minRefreshableVersion="3" recordCount="0" supportSubquery="1" supportAdvancedDrill="1" xr:uid="{49F34370-833A-4A3E-B4F8-967765335D57}">
  <cacheSource type="external" connectionId="1">
    <extLst>
      <ext xmlns:x14="http://schemas.microsoft.com/office/spreadsheetml/2009/9/main" uri="{F057638F-6D5F-4e77-A914-E7F072B9BCA8}">
        <x14:sourceConnection name="ThisWorkbookDataModel"/>
      </ext>
    </extLst>
  </cacheSource>
  <cacheFields count="0"/>
  <cacheHierarchies count="78">
    <cacheHierarchy uniqueName="[BASE].[MatriculaCalificador]" caption="MatriculaCalificador" attribute="1" defaultMemberUniqueName="[BASE].[MatriculaCalificador].[All]" allUniqueName="[BASE].[MatriculaCalificador].[All]" dimensionUniqueName="[BASE]" displayFolder="" count="0" memberValueDatatype="130" unbalanced="0"/>
    <cacheHierarchy uniqueName="[BASE].[NombresCalificador]" caption="NombresCalificador" attribute="1" defaultMemberUniqueName="[BASE].[NombresCalificador].[All]" allUniqueName="[BASE].[NombresCalificador].[All]" dimensionUniqueName="[BASE]" displayFolder="" count="0" memberValueDatatype="130" unbalanced="0"/>
    <cacheHierarchy uniqueName="[BASE].[RolCalificador]" caption="RolCalificador" attribute="1" defaultMemberUniqueName="[BASE].[RolCalificador].[All]" allUniqueName="[BASE].[RolCalificador].[All]" dimensionUniqueName="[BASE]" displayFolder="" count="0" memberValueDatatype="130" unbalanced="0"/>
    <cacheHierarchy uniqueName="[BASE].[Chapter]" caption="Chapter" attribute="1" defaultMemberUniqueName="[BASE].[Chapter].[All]" allUniqueName="[BASE].[Chapter].[All]" dimensionUniqueName="[BASE]" displayFolder="" count="0" memberValueDatatype="130" unbalanced="0"/>
    <cacheHierarchy uniqueName="[BASE].[MatriculaCalificado]" caption="MatriculaCalificado" attribute="1" defaultMemberUniqueName="[BASE].[MatriculaCalificado].[All]" allUniqueName="[BASE].[MatriculaCalificado].[All]" dimensionUniqueName="[BASE]" displayFolder="" count="0" memberValueDatatype="130" unbalanced="0"/>
    <cacheHierarchy uniqueName="[BASE].[NombresCalificado]" caption="NombresCalificado" attribute="1" defaultMemberUniqueName="[BASE].[NombresCalificado].[All]" allUniqueName="[BASE].[NombresCalificado].[All]" dimensionUniqueName="[BASE]" displayFolder="" count="0" memberValueDatatype="130" unbalanced="0"/>
    <cacheHierarchy uniqueName="[BASE].[CorreoCalificado]" caption="CorreoCalificado" attribute="1" defaultMemberUniqueName="[BASE].[CorreoCalificado].[All]" allUniqueName="[BASE].[CorreoCalificado].[All]" dimensionUniqueName="[BASE]" displayFolder="" count="0" memberValueDatatype="130" unbalanced="0"/>
    <cacheHierarchy uniqueName="[BASE].[FechaIngresoCalificado]" caption="FechaIngresoCalificado" attribute="1" defaultMemberUniqueName="[BASE].[FechaIngresoCalificado].[All]" allUniqueName="[BASE].[FechaIngresoCalificado].[All]" dimensionUniqueName="[BASE]" displayFolder="" count="0" memberValueDatatype="130" unbalanced="0"/>
    <cacheHierarchy uniqueName="[BASE].[DiffMesesCalificado]" caption="DiffMesesCalificado" attribute="1" defaultMemberUniqueName="[BASE].[DiffMesesCalificado].[All]" allUniqueName="[BASE].[DiffMesesCalificado].[All]" dimensionUniqueName="[BASE]" displayFolder="" count="0" memberValueDatatype="20" unbalanced="0"/>
    <cacheHierarchy uniqueName="[BASE].[RangoMesesCalificado]" caption="RangoMesesCalificado" attribute="1" defaultMemberUniqueName="[BASE].[RangoMesesCalificado].[All]" allUniqueName="[BASE].[RangoMesesCalificado].[All]" dimensionUniqueName="[BASE]" displayFolder="" count="0" memberValueDatatype="130" unbalanced="0"/>
    <cacheHierarchy uniqueName="[BASE].[FlagNoEvidencidoCore]" caption="FlagNoEvidencidoCore" attribute="1" defaultMemberUniqueName="[BASE].[FlagNoEvidencidoCore].[All]" allUniqueName="[BASE].[FlagNoEvidencidoCore].[All]" dimensionUniqueName="[BASE]" displayFolder="" count="0" memberValueDatatype="130" unbalanced="0"/>
    <cacheHierarchy uniqueName="[BASE].[RolCalificado]" caption="RolCalificado" attribute="1" defaultMemberUniqueName="[BASE].[RolCalificado].[All]" allUniqueName="[BASE].[RolCalificado].[All]" dimensionUniqueName="[BASE]" displayFolder="" count="0" memberValueDatatype="130" unbalanced="0"/>
    <cacheHierarchy uniqueName="[BASE].[Capability]" caption="Capability" attribute="1" defaultMemberUniqueName="[BASE].[Capability].[All]" allUniqueName="[BASE].[Capability].[All]" dimensionUniqueName="[BASE]" displayFolder="" count="0" memberValueDatatype="130" unbalanced="0"/>
    <cacheHierarchy uniqueName="[BASE].[TipoCapability]" caption="TipoCapability" attribute="1" defaultMemberUniqueName="[BASE].[TipoCapability].[All]" allUniqueName="[BASE].[TipoCapability].[All]" dimensionUniqueName="[BASE]" displayFolder="" count="0" memberValueDatatype="130" unbalanced="0"/>
    <cacheHierarchy uniqueName="[BASE].[TipoCapabilityAgrupado]" caption="TipoCapabilityAgrupado" attribute="1" defaultMemberUniqueName="[BASE].[TipoCapabilityAgrupado].[All]" allUniqueName="[BASE].[TipoCapabilityAgrupado].[All]" dimensionUniqueName="[BASE]" displayFolder="" count="0" memberValueDatatype="130" unbalanced="0"/>
    <cacheHierarchy uniqueName="[BASE].[LLAVE]" caption="LLAVE" attribute="1" defaultMemberUniqueName="[BASE].[LLAVE].[All]" allUniqueName="[BASE].[LLAVE].[All]" dimensionUniqueName="[BASE]" displayFolder="" count="0" memberValueDatatype="130" unbalanced="0"/>
    <cacheHierarchy uniqueName="[BASE].[LLAVE2]" caption="LLAVE2" attribute="1" defaultMemberUniqueName="[BASE].[LLAVE2].[All]" allUniqueName="[BASE].[LLAVE2].[All]" dimensionUniqueName="[BASE]" displayFolder="" count="0" memberValueDatatype="130" unbalanced="0"/>
    <cacheHierarchy uniqueName="[BASE].[IdNivelCapability]" caption="IdNivelCapability" attribute="1" defaultMemberUniqueName="[BASE].[IdNivelCapability].[All]" allUniqueName="[BASE].[IdNivelCapability].[All]" dimensionUniqueName="[BASE]" displayFolder="" count="0" memberValueDatatype="20" unbalanced="0"/>
    <cacheHierarchy uniqueName="[BASE].[NivelCapability]" caption="NivelCapability" attribute="1" defaultMemberUniqueName="[BASE].[NivelCapability].[All]" allUniqueName="[BASE].[NivelCapability].[All]" dimensionUniqueName="[BASE]" displayFolder="" count="0" memberValueDatatype="130" unbalanced="0"/>
    <cacheHierarchy uniqueName="[BASE].[FlagConocimiento]" caption="FlagConocimiento" attribute="1" defaultMemberUniqueName="[BASE].[FlagConocimiento].[All]" allUniqueName="[BASE].[FlagConocimiento].[All]" dimensionUniqueName="[BASE]" displayFolder="" count="0" memberValueDatatype="130" unbalanced="0"/>
    <cacheHierarchy uniqueName="[BASE].[IdNivelDomainExpertise]" caption="IdNivelDomainExpertise" attribute="1" defaultMemberUniqueName="[BASE].[IdNivelDomainExpertise].[All]" allUniqueName="[BASE].[IdNivelDomainExpertise].[All]" dimensionUniqueName="[BASE]" displayFolder="" count="0" memberValueDatatype="20" unbalanced="0"/>
    <cacheHierarchy uniqueName="[BASE].[NivelDomainExpertise]" caption="NivelDomainExpertise" attribute="1" defaultMemberUniqueName="[BASE].[NivelDomainExpertise].[All]" allUniqueName="[BASE].[NivelDomainExpertise].[All]" dimensionUniqueName="[BASE]" displayFolder="" count="0" memberValueDatatype="130" unbalanced="0"/>
    <cacheHierarchy uniqueName="[BASE].[IdNivelResolucion]" caption="IdNivelResolucion" attribute="1" defaultMemberUniqueName="[BASE].[IdNivelResolucion].[All]" allUniqueName="[BASE].[IdNivelResolucion].[All]" dimensionUniqueName="[BASE]" displayFolder="" count="0" memberValueDatatype="20" unbalanced="0"/>
    <cacheHierarchy uniqueName="[BASE].[NivelResolucion]" caption="NivelResolucion" attribute="1" defaultMemberUniqueName="[BASE].[NivelResolucion].[All]" allUniqueName="[BASE].[NivelResolucion].[All]" dimensionUniqueName="[BASE]" displayFolder="" count="0" memberValueDatatype="130" unbalanced="0"/>
    <cacheHierarchy uniqueName="[BASE].[IdNivelLiderazgo]" caption="IdNivelLiderazgo" attribute="1" defaultMemberUniqueName="[BASE].[IdNivelLiderazgo].[All]" allUniqueName="[BASE].[IdNivelLiderazgo].[All]" dimensionUniqueName="[BASE]" displayFolder="" count="0" memberValueDatatype="20" unbalanced="0"/>
    <cacheHierarchy uniqueName="[BASE].[NivelLiderazgo]" caption="NivelLiderazgo" attribute="1" defaultMemberUniqueName="[BASE].[NivelLiderazgo].[All]" allUniqueName="[BASE].[NivelLiderazgo].[All]" dimensionUniqueName="[BASE]" displayFolder="" count="0" memberValueDatatype="130" unbalanced="0"/>
    <cacheHierarchy uniqueName="[BASE].[IdNivelCultural]" caption="IdNivelCultural" attribute="1" defaultMemberUniqueName="[BASE].[IdNivelCultural].[All]" allUniqueName="[BASE].[IdNivelCultural].[All]" dimensionUniqueName="[BASE]" displayFolder="" count="0" memberValueDatatype="20" unbalanced="0"/>
    <cacheHierarchy uniqueName="[BASE].[NivelCultural]" caption="NivelCultural" attribute="1" defaultMemberUniqueName="[BASE].[NivelCultural].[All]" allUniqueName="[BASE].[NivelCultural].[All]" dimensionUniqueName="[BASE]" displayFolder="" count="0" memberValueDatatype="130" unbalanced="0"/>
    <cacheHierarchy uniqueName="[BASE].[IdNivel]" caption="IdNivel" attribute="1" defaultMemberUniqueName="[BASE].[IdNivel].[All]" allUniqueName="[BASE].[IdNivel].[All]" dimensionUniqueName="[BASE]" displayFolder="" count="0" memberValueDatatype="20" unbalanced="0"/>
    <cacheHierarchy uniqueName="[BASE].[Nivel]" caption="Nivel" attribute="1" defaultMemberUniqueName="[BASE].[Nivel].[All]" allUniqueName="[BASE].[Nivel].[All]" dimensionUniqueName="[BASE]" displayFolder="" count="0" memberValueDatatype="130" unbalanced="0"/>
    <cacheHierarchy uniqueName="[BASE].[TipoEvaluacion]" caption="TipoEvaluacion" attribute="1" defaultMemberUniqueName="[BASE].[TipoEvaluacion].[All]" allUniqueName="[BASE].[TipoEvaluacion].[All]" dimensionUniqueName="[BASE]" displayFolder="" count="0" memberValueDatatype="130" unbalanced="0"/>
    <cacheHierarchy uniqueName="[Rango].[MatriculaCalificador]" caption="MatriculaCalificador" attribute="1" defaultMemberUniqueName="[Rango].[MatriculaCalificador].[All]" allUniqueName="[Rango].[MatriculaCalificador].[All]" dimensionUniqueName="[Rango]" displayFolder="" count="0" memberValueDatatype="130" unbalanced="0"/>
    <cacheHierarchy uniqueName="[Rango].[NombresCalificador]" caption="NombresCalificador" attribute="1" defaultMemberUniqueName="[Rango].[NombresCalificador].[All]" allUniqueName="[Rango].[NombresCalificador].[All]" dimensionUniqueName="[Rango]" displayFolder="" count="0" memberValueDatatype="130" unbalanced="0"/>
    <cacheHierarchy uniqueName="[Rango].[RolCalificador]" caption="RolCalificador" attribute="1" defaultMemberUniqueName="[Rango].[RolCalificador].[All]" allUniqueName="[Rango].[RolCalificador].[All]" dimensionUniqueName="[Rango]" displayFolder="" count="0" memberValueDatatype="130" unbalanced="0"/>
    <cacheHierarchy uniqueName="[Rango].[Chapter]" caption="Chapter" attribute="1" defaultMemberUniqueName="[Rango].[Chapter].[All]" allUniqueName="[Rango].[Chapter].[All]" dimensionUniqueName="[Rango]" displayFolder="" count="0" memberValueDatatype="130" unbalanced="0"/>
    <cacheHierarchy uniqueName="[Rango].[MatriculaCalificado]" caption="MatriculaCalificado" attribute="1" defaultMemberUniqueName="[Rango].[MatriculaCalificado].[All]" allUniqueName="[Rango].[MatriculaCalificado].[All]" dimensionUniqueName="[Rango]" displayFolder="" count="0" memberValueDatatype="130" unbalanced="0"/>
    <cacheHierarchy uniqueName="[Rango].[NombresCalificado]" caption="NombresCalificado" attribute="1" defaultMemberUniqueName="[Rango].[NombresCalificado].[All]" allUniqueName="[Rango].[NombresCalificado].[All]" dimensionUniqueName="[Rango]" displayFolder="" count="0" memberValueDatatype="130" unbalanced="0"/>
    <cacheHierarchy uniqueName="[Rango].[CorreoCalificado]" caption="CorreoCalificado" attribute="1" defaultMemberUniqueName="[Rango].[CorreoCalificado].[All]" allUniqueName="[Rango].[CorreoCalificado].[All]" dimensionUniqueName="[Rango]" displayFolder="" count="0" memberValueDatatype="130" unbalanced="0"/>
    <cacheHierarchy uniqueName="[Rango].[FechaIngresoCalificado]" caption="FechaIngresoCalificado" attribute="1" defaultMemberUniqueName="[Rango].[FechaIngresoCalificado].[All]" allUniqueName="[Rango].[FechaIngresoCalificado].[All]" dimensionUniqueName="[Rango]" displayFolder="" count="0" memberValueDatatype="130" unbalanced="0"/>
    <cacheHierarchy uniqueName="[Rango].[DiffMesesCalificado]" caption="DiffMesesCalificado" attribute="1" defaultMemberUniqueName="[Rango].[DiffMesesCalificado].[All]" allUniqueName="[Rango].[DiffMesesCalificado].[All]" dimensionUniqueName="[Rango]" displayFolder="" count="0" memberValueDatatype="20" unbalanced="0"/>
    <cacheHierarchy uniqueName="[Rango].[RangoMesesCalificado]" caption="RangoMesesCalificado" attribute="1" defaultMemberUniqueName="[Rango].[RangoMesesCalificado].[All]" allUniqueName="[Rango].[RangoMesesCalificado].[All]" dimensionUniqueName="[Rango]" displayFolder="" count="0" memberValueDatatype="130" unbalanced="0"/>
    <cacheHierarchy uniqueName="[Rango].[FlagNoEvidencidoCore]" caption="FlagNoEvidencidoCore" attribute="1" defaultMemberUniqueName="[Rango].[FlagNoEvidencidoCore].[All]" allUniqueName="[Rango].[FlagNoEvidencidoCore].[All]" dimensionUniqueName="[Rango]" displayFolder="" count="0" memberValueDatatype="130" unbalanced="0"/>
    <cacheHierarchy uniqueName="[Rango].[RolCalificado]" caption="RolCalificado" attribute="1" defaultMemberUniqueName="[Rango].[RolCalificado].[All]" allUniqueName="[Rango].[RolCalificado].[All]" dimensionUniqueName="[Rango]" displayFolder="" count="0" memberValueDatatype="130" unbalanced="0"/>
    <cacheHierarchy uniqueName="[Rango].[Capability]" caption="Capability" attribute="1" defaultMemberUniqueName="[Rango].[Capability].[All]" allUniqueName="[Rango].[Capability].[All]" dimensionUniqueName="[Rango]" displayFolder="" count="0" memberValueDatatype="130" unbalanced="0"/>
    <cacheHierarchy uniqueName="[Rango].[TipoCapability]" caption="TipoCapability" attribute="1" defaultMemberUniqueName="[Rango].[TipoCapability].[All]" allUniqueName="[Rango].[TipoCapability].[All]" dimensionUniqueName="[Rango]" displayFolder="" count="0" memberValueDatatype="130" unbalanced="0"/>
    <cacheHierarchy uniqueName="[Rango].[TipoCapabilityAgrupado]" caption="TipoCapabilityAgrupado" attribute="1" defaultMemberUniqueName="[Rango].[TipoCapabilityAgrupado].[All]" allUniqueName="[Rango].[TipoCapabilityAgrupado].[All]" dimensionUniqueName="[Rango]" displayFolder="" count="0" memberValueDatatype="130" unbalanced="0"/>
    <cacheHierarchy uniqueName="[Rango].[LLAVE]" caption="LLAVE" attribute="1" defaultMemberUniqueName="[Rango].[LLAVE].[All]" allUniqueName="[Rango].[LLAVE].[All]" dimensionUniqueName="[Rango]" displayFolder="" count="0" memberValueDatatype="130" unbalanced="0"/>
    <cacheHierarchy uniqueName="[Rango].[LLAVE2]" caption="LLAVE2" attribute="1" defaultMemberUniqueName="[Rango].[LLAVE2].[All]" allUniqueName="[Rango].[LLAVE2].[All]" dimensionUniqueName="[Rango]" displayFolder="" count="0" memberValueDatatype="130" unbalanced="0"/>
    <cacheHierarchy uniqueName="[Rango].[IdNivelCapability]" caption="IdNivelCapability" attribute="1" defaultMemberUniqueName="[Rango].[IdNivelCapability].[All]" allUniqueName="[Rango].[IdNivelCapability].[All]" dimensionUniqueName="[Rango]" displayFolder="" count="0" memberValueDatatype="20" unbalanced="0"/>
    <cacheHierarchy uniqueName="[Rango].[NivelCapability]" caption="NivelCapability" attribute="1" defaultMemberUniqueName="[Rango].[NivelCapability].[All]" allUniqueName="[Rango].[NivelCapability].[All]" dimensionUniqueName="[Rango]" displayFolder="" count="0" memberValueDatatype="130" unbalanced="0"/>
    <cacheHierarchy uniqueName="[Rango].[FlagConocimiento]" caption="FlagConocimiento" attribute="1" defaultMemberUniqueName="[Rango].[FlagConocimiento].[All]" allUniqueName="[Rango].[FlagConocimiento].[All]" dimensionUniqueName="[Rango]" displayFolder="" count="0" memberValueDatatype="130" unbalanced="0"/>
    <cacheHierarchy uniqueName="[Rango].[IdNivelDomainExpertise]" caption="IdNivelDomainExpertise" attribute="1" defaultMemberUniqueName="[Rango].[IdNivelDomainExpertise].[All]" allUniqueName="[Rango].[IdNivelDomainExpertise].[All]" dimensionUniqueName="[Rango]" displayFolder="" count="0" memberValueDatatype="20" unbalanced="0"/>
    <cacheHierarchy uniqueName="[Rango].[NivelDomainExpertise]" caption="NivelDomainExpertise" attribute="1" defaultMemberUniqueName="[Rango].[NivelDomainExpertise].[All]" allUniqueName="[Rango].[NivelDomainExpertise].[All]" dimensionUniqueName="[Rango]" displayFolder="" count="0" memberValueDatatype="130" unbalanced="0"/>
    <cacheHierarchy uniqueName="[Rango].[IdNivelResolucion]" caption="IdNivelResolucion" attribute="1" defaultMemberUniqueName="[Rango].[IdNivelResolucion].[All]" allUniqueName="[Rango].[IdNivelResolucion].[All]" dimensionUniqueName="[Rango]" displayFolder="" count="0" memberValueDatatype="20" unbalanced="0"/>
    <cacheHierarchy uniqueName="[Rango].[NivelResolucion]" caption="NivelResolucion" attribute="1" defaultMemberUniqueName="[Rango].[NivelResolucion].[All]" allUniqueName="[Rango].[NivelResolucion].[All]" dimensionUniqueName="[Rango]" displayFolder="" count="0" memberValueDatatype="130" unbalanced="0"/>
    <cacheHierarchy uniqueName="[Rango].[IdNivelLiderazgo]" caption="IdNivelLiderazgo" attribute="1" defaultMemberUniqueName="[Rango].[IdNivelLiderazgo].[All]" allUniqueName="[Rango].[IdNivelLiderazgo].[All]" dimensionUniqueName="[Rango]" displayFolder="" count="0" memberValueDatatype="20" unbalanced="0"/>
    <cacheHierarchy uniqueName="[Rango].[NivelLiderazgo]" caption="NivelLiderazgo" attribute="1" defaultMemberUniqueName="[Rango].[NivelLiderazgo].[All]" allUniqueName="[Rango].[NivelLiderazgo].[All]" dimensionUniqueName="[Rango]" displayFolder="" count="0" memberValueDatatype="130" unbalanced="0"/>
    <cacheHierarchy uniqueName="[Rango].[IdNivelCultural]" caption="IdNivelCultural" attribute="1" defaultMemberUniqueName="[Rango].[IdNivelCultural].[All]" allUniqueName="[Rango].[IdNivelCultural].[All]" dimensionUniqueName="[Rango]" displayFolder="" count="0" memberValueDatatype="20" unbalanced="0"/>
    <cacheHierarchy uniqueName="[Rango].[NivelCultural]" caption="NivelCultural" attribute="1" defaultMemberUniqueName="[Rango].[NivelCultural].[All]" allUniqueName="[Rango].[NivelCultural].[All]" dimensionUniqueName="[Rango]" displayFolder="" count="0" memberValueDatatype="130" unbalanced="0"/>
    <cacheHierarchy uniqueName="[Rango].[IdNivel]" caption="IdNivel" attribute="1" defaultMemberUniqueName="[Rango].[IdNivel].[All]" allUniqueName="[Rango].[IdNivel].[All]" dimensionUniqueName="[Rango]" displayFolder="" count="0" memberValueDatatype="20" unbalanced="0"/>
    <cacheHierarchy uniqueName="[Rango].[Nivel]" caption="Nivel" attribute="1" defaultMemberUniqueName="[Rango].[Nivel].[All]" allUniqueName="[Rango].[Nivel].[All]" dimensionUniqueName="[Rango]" displayFolder="" count="0" memberValueDatatype="130" unbalanced="0"/>
    <cacheHierarchy uniqueName="[Measures].[__XL_Count Rango]" caption="__XL_Count Rango" measure="1" displayFolder="" measureGroup="Rango" count="0" hidden="1"/>
    <cacheHierarchy uniqueName="[Measures].[__XL_Count BASE]" caption="__XL_Count BASE" measure="1" displayFolder="" measureGroup="BASE" count="0" hidden="1"/>
    <cacheHierarchy uniqueName="[Measures].[__No measures defined]" caption="__No measures defined" measure="1" displayFolder="" count="0" hidden="1"/>
    <cacheHierarchy uniqueName="[Measures].[Recuento de MatriculaCalificado]" caption="Recue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Recuento distinto de MatriculaCalificado]" caption="Recuento distinto de MatriculaCalificado" measure="1" displayFolder="" measureGroup="Rango" count="0" hidden="1">
      <extLst>
        <ext xmlns:x15="http://schemas.microsoft.com/office/spreadsheetml/2010/11/main" uri="{B97F6D7D-B522-45F9-BDA1-12C45D357490}">
          <x15:cacheHierarchy aggregatedColumn="35"/>
        </ext>
      </extLst>
    </cacheHierarchy>
    <cacheHierarchy uniqueName="[Measures].[Suma de IdNivelCapability]" caption="Suma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Promedio de IdNivelCapability]" caption="Promedio de IdNivelCapability" measure="1" displayFolder="" measureGroup="Rango" count="0" hidden="1">
      <extLst>
        <ext xmlns:x15="http://schemas.microsoft.com/office/spreadsheetml/2010/11/main" uri="{B97F6D7D-B522-45F9-BDA1-12C45D357490}">
          <x15:cacheHierarchy aggregatedColumn="48"/>
        </ext>
      </extLst>
    </cacheHierarchy>
    <cacheHierarchy uniqueName="[Measures].[Suma de IdNivelDomainExpertise]" caption="Suma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Suma de IdNivelResolucion]" caption="Suma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Suma de IdNivelLiderazgo]" caption="Suma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Suma de IdNivelCultural]" caption="Suma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Promedio de IdNivelDomainExpertise]" caption="Promedio de IdNivelDomainExpertise" measure="1" displayFolder="" measureGroup="Rango" count="0" hidden="1">
      <extLst>
        <ext xmlns:x15="http://schemas.microsoft.com/office/spreadsheetml/2010/11/main" uri="{B97F6D7D-B522-45F9-BDA1-12C45D357490}">
          <x15:cacheHierarchy aggregatedColumn="51"/>
        </ext>
      </extLst>
    </cacheHierarchy>
    <cacheHierarchy uniqueName="[Measures].[Promedio de IdNivelResolucion]" caption="Promedio de IdNivelResolucion" measure="1" displayFolder="" measureGroup="Rango" count="0" hidden="1">
      <extLst>
        <ext xmlns:x15="http://schemas.microsoft.com/office/spreadsheetml/2010/11/main" uri="{B97F6D7D-B522-45F9-BDA1-12C45D357490}">
          <x15:cacheHierarchy aggregatedColumn="53"/>
        </ext>
      </extLst>
    </cacheHierarchy>
    <cacheHierarchy uniqueName="[Measures].[Promedio de IdNivelLiderazgo]" caption="Promedio de IdNivelLiderazgo" measure="1" displayFolder="" measureGroup="Rango" count="0" hidden="1">
      <extLst>
        <ext xmlns:x15="http://schemas.microsoft.com/office/spreadsheetml/2010/11/main" uri="{B97F6D7D-B522-45F9-BDA1-12C45D357490}">
          <x15:cacheHierarchy aggregatedColumn="55"/>
        </ext>
      </extLst>
    </cacheHierarchy>
    <cacheHierarchy uniqueName="[Measures].[Promedio de IdNivelCultural]" caption="Promedio de IdNivelCultural" measure="1" displayFolder="" measureGroup="Rango" count="0" hidden="1">
      <extLst>
        <ext xmlns:x15="http://schemas.microsoft.com/office/spreadsheetml/2010/11/main" uri="{B97F6D7D-B522-45F9-BDA1-12C45D357490}">
          <x15:cacheHierarchy aggregatedColumn="57"/>
        </ext>
      </extLst>
    </cacheHierarchy>
    <cacheHierarchy uniqueName="[Measures].[Recuento de MatriculaCalificado 2]" caption="Recue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  <cacheHierarchy uniqueName="[Measures].[Recuento distinto de MatriculaCalificado 2]" caption="Recuento distinto de MatriculaCalificado 2" measure="1" displayFolder="" measureGroup="BASE" count="0" hidden="1">
      <extLst>
        <ext xmlns:x15="http://schemas.microsoft.com/office/spreadsheetml/2010/11/main" uri="{B97F6D7D-B522-45F9-BDA1-12C45D357490}">
          <x15:cacheHierarchy aggregatedColumn="4"/>
        </ext>
      </extLst>
    </cacheHierarchy>
  </cacheHierarchies>
  <kpis count="0"/>
  <dimensions count="3">
    <dimension name="BASE" uniqueName="[BASE]" caption="BASE"/>
    <dimension measure="1" name="Measures" uniqueName="[Measures]" caption="Measures"/>
    <dimension name="Rango" uniqueName="[Rango]" caption="Rango"/>
  </dimensions>
  <measureGroups count="2">
    <measureGroup name="BASE" caption="BASE"/>
    <measureGroup name="Rango" caption="Rango"/>
  </measureGroups>
  <maps count="2">
    <map measureGroup="0" dimension="0"/>
    <map measureGroup="1" dimension="2"/>
  </maps>
  <extLst>
    <ext xmlns:x14="http://schemas.microsoft.com/office/spreadsheetml/2009/9/main" uri="{725AE2AE-9491-48be-B2B4-4EB974FC3084}">
      <x14:pivotCacheDefinition slicerData="1" pivotCacheId="1668000338"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A204A1-51FB-4F95-9B5C-F2419A5B0E73}" name="TablaDinámica5" cacheId="3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40:H50" firstHeaderRow="1" firstDataRow="2" firstDataCol="2" rowPageCount="2" colPageCount="1"/>
  <pivotFields count="8">
    <pivotField dataField="1" subtotalTop="0" showAll="0" defaultSubtotal="0"/>
    <pivotField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Row" allDrilled="1" outline="0" subtotalTop="0" showAll="0" dataSourceSort="1" defaultSubtotal="0" defaultAttributeDrillState="1">
      <items count="2">
        <item x="0"/>
        <item x="1"/>
      </items>
    </pivotField>
    <pivotField axis="axisRow" allDrilled="1" outline="0" subtotalTop="0" showAll="0" dataSourceSort="1" defaultSubtotal="0" defaultAttributeDrillState="1">
      <items count="4">
        <item x="0"/>
        <item x="1"/>
        <item x="2"/>
        <item x="3"/>
      </items>
    </pivotField>
    <pivotField axis="axisCol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Fields count="2">
    <field x="3"/>
    <field x="4"/>
  </rowFields>
  <rowItems count="9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21" name="[BASE].[NivelDomainExpertise].[All]" cap="All"/>
    <pageField fld="2" hier="14" name="[BASE].[TipoCapabilityAgrupado].&amp;[PRINCIPAL]" cap="PRINCIPAL"/>
  </pageField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2">
    <rowHierarchyUsage hierarchyUsage="11"/>
    <rowHierarchyUsage hierarchyUsage="12"/>
  </rowHierarchiesUsage>
  <colHierarchiesUsage count="1">
    <colHierarchyUsage hierarchyUsage="18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91F9AB-3B2C-4161-858D-0A77D286C4BE}" name="TablaDinámica4" cacheId="7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9:D36" firstHeaderRow="1" firstDataRow="2" firstDataCol="1"/>
  <pivotFields count="3">
    <pivotField dataField="1" subtotalTop="0" showAll="0" defaultSubtotal="0"/>
    <pivotField axis="axisCol" allDrilled="1" subtotalTop="0" showAll="0" dataSourceSort="1" defaultSubtotal="0" defaultAttributeDrillState="1">
      <items count="2">
        <item x="0"/>
        <item x="1"/>
      </items>
    </pivotField>
    <pivotField axis="axisRow" allDrilled="1" subtotalTop="0" showAll="0" defaultSubtotal="0" defaultAttributeDrillState="1">
      <items count="5">
        <item x="2"/>
        <item x="1"/>
        <item x="0"/>
        <item x="4"/>
        <item x="3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10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26BCE-E25C-4250-9098-F1A77F6EC8A7}" name="TablaDinámica3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C26" firstHeaderRow="0" firstDataRow="1" firstDataCol="1"/>
  <pivotFields count="3">
    <pivotField axis="axisRow" allDrilled="1" subtotalTop="0" showAll="0" defaultSubtotal="0" defaultAttributeDrillState="1">
      <items count="5">
        <item x="2"/>
        <item x="1"/>
        <item x="3"/>
        <item x="0"/>
        <item x="4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2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2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434ACD-8A52-43DB-B4AE-DF656283A50B}" name="TablaDinámica2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16:A17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AABAE1-54F3-4152-8CB0-84108FF3AC20}" name="TablaDinámica8" cacheId="1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48:C54" firstHeaderRow="0" firstDataRow="1" firstDataCol="1"/>
  <pivotFields count="3">
    <pivotField dataField="1" subtotalTop="0" showAll="0" defaultSubtotal="0"/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1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2" fld="0" subtotal="count" showDataAs="percentOfCol" baseField="0" baseItem="1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0A903D-7482-450C-A716-1AF466A358B8}" name="TablaDinámica7" cacheId="9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38:C44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5">
        <item x="2"/>
        <item x="1"/>
        <item x="3"/>
        <item x="0"/>
        <item x="4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1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34113D-97B4-4994-9273-703D5A427A54}" name="TablaDinámica5" cacheId="8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26:C32" firstHeaderRow="0" firstDataRow="1" firstDataCol="1"/>
  <pivotFields count="3">
    <pivotField axis="axisRow" allDrilled="1" subtotalTop="0" showAll="0" defaultSubtotal="0" defaultAttributeDrillState="1">
      <items count="5">
        <item x="2"/>
        <item x="1"/>
        <item x="3"/>
        <item x="0"/>
        <item x="4"/>
      </items>
    </pivotField>
    <pivotField dataField="1" subtotalTop="0" showAll="0" defaultSubtotal="0"/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1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1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9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62CE2B-8864-4CB7-AF23-5C20C9D8D403}" name="TablaDinámica3" cacheId="4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20:A21" firstHeaderRow="1" firstDataRow="1" firstDataCol="0"/>
  <pivotFields count="4">
    <pivotField dataField="1" subtotalTop="0" showAll="0" defaultSubtotal="0"/>
    <pivotField allDrilled="1" subtotalTop="0" showAll="0" dataSourceSort="1" defaultSubtotal="0" defaultAttributeDrillState="1"/>
    <pivotField allDrilled="1" subtotalTop="0" showAll="0" dataSourceSort="1" defaultSubtotal="0" defaultAttributeDrillState="1"/>
    <pivotField allDrilled="1" subtotalTop="0" showAll="0" dataSourceSort="1" defaultSubtotal="0" defaultAttributeDrillState="1"/>
  </pivotFields>
  <rowItems count="1">
    <i/>
  </rowItems>
  <colItems count="1">
    <i/>
  </colItems>
  <dataFields count="1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"/>
  </pivotHierarchie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14DD3A-9F23-4D8F-B017-88661EA19193}" name="TablaDinámica10" cacheId="1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70:C76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istinto de MatriculaCalificado2" fld="2" subtotal="count" showDataAs="percentOfCol" baseField="0" baseItem="0" numFmtId="10">
      <extLst>
        <ext xmlns:x14="http://schemas.microsoft.com/office/spreadsheetml/2009/9/main" uri="{E15A36E0-9728-4e99-A89B-3F7291B0FE68}">
          <x14:dataField sourceField="0" uniqueName="[__Xl2].[Measures].[Recuento distinto de MatriculaCalificado 2]"/>
        </ext>
        <ext xmlns:x15="http://schemas.microsoft.com/office/spreadsheetml/2010/11/main" uri="{FABC7310-3BB5-11E1-824E-6D434824019B}">
          <x15:dataField isCountDistinct="1"/>
        </ext>
      </extLst>
    </dataField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istinto de MatriculaCalificado2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</pivotHierarchies>
  <pivotTableStyleInfo name="PivotStyleLight16" showRowHeaders="1" showColHeaders="1" showRowStripes="0" showColStripes="0" showLastColumn="1"/>
  <rowHierarchiesUsage count="1">
    <rowHierarchyUsage hierarchyUsage="27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C72B7E-284B-481F-88FA-00A8D6F3E7B0}" name="TablaDinámica9" cacheId="1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1">
  <location ref="A60:C66" firstHeaderRow="0" firstDataRow="1" firstDataCol="1"/>
  <pivotFields count="3">
    <pivotField dataField="1" subtotalTop="0" showAll="0" defaultSubtotal="0"/>
    <pivotField axis="axisRow" allDrilled="1" subtotalTop="0" showAll="0" defaultSubtotal="0" defaultAttributeDrillState="1">
      <items count="5">
        <item x="2"/>
        <item x="3"/>
        <item x="0"/>
        <item x="4"/>
        <item x="1"/>
      </items>
    </pivotField>
    <pivotField dataField="1" subtotalTop="0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Recuento distinto de MatriculaCalificado" fld="0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  <dataField name="Recuento de MatriculaCalificado" fld="2" subtotal="count" showDataAs="percentOfCol" baseField="0" baseItem="0" numFmtId="1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 caption="Recuento de MatriculaCalificado"/>
    <pivotHierarchy dragToData="1" caption="Recuento distinto de MatriculaCalificado2"/>
  </pivotHierarchies>
  <pivotTableStyleInfo name="PivotStyleLight16" showRowHeaders="1" showColHeaders="1" showRowStripes="0" showColStripes="0" showLastColumn="1"/>
  <rowHierarchiesUsage count="1">
    <rowHierarchyUsage hierarchyUsage="2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PLANTILLA_RESULTADOS_POSTCALIBRACION.xlsx!BASE">
        <x15:activeTabTopLevelEntity name="[BAS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412835A-6F76-47F3-976F-742FDEB0D1E0}" name="TablaDinámica10" cacheId="5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compact="0" compactData="0" multipleFieldFilters="0" chartFormat="17">
  <location ref="A4:N7" firstHeaderRow="1" firstDataRow="2" firstDataCol="2" rowPageCount="2" colPageCount="1"/>
  <pivotFields count="6">
    <pivotField axis="axisRow" compact="0" allDrilled="1" outline="0" subtotalTop="0" showAll="0" defaultSubtotal="0" defaultAttributeDrillState="1">
      <items count="2">
        <item x="0"/>
        <item x="1"/>
      </items>
    </pivotField>
    <pivotField axis="axisPage" compact="0" allDrilled="1" outline="0" subtotalTop="0" showAll="0" dataSourceSort="1" defaultSubtotal="0" defaultAttributeDrillState="1"/>
    <pivotField axis="axisRow" compact="0" allDrilled="1" outline="0" subtotalTop="0" showAll="0" dataSourceSort="1" defaultSubtotal="0" defaultAttributeDrillState="1">
      <items count="2">
        <item x="0"/>
        <item x="1"/>
      </items>
    </pivotField>
    <pivotField axis="axisCol" compact="0" allDrilled="1" outline="0" subtotalTop="0" showAll="0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compact="0" outline="0" subtotalTop="0" showAll="0" defaultSubtotal="0"/>
    <pivotField axis="axisPage" compact="0" allDrilled="1" outline="0" subtotalTop="0" showAll="0" dataSourceSort="1" defaultSubtotal="0" defaultAttributeDrillState="1"/>
  </pivotFields>
  <rowFields count="2">
    <field x="0"/>
    <field x="2"/>
  </rowFields>
  <rowItems count="2">
    <i>
      <x/>
      <x/>
    </i>
    <i>
      <x v="1"/>
      <x v="1"/>
    </i>
  </rowItems>
  <colFields count="1">
    <field x="3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</colItems>
  <pageFields count="2">
    <pageField fld="1" hier="42" name="[Rango].[RolCalificado].[All]" cap="All"/>
    <pageField fld="5" hier="48" name="[Rango].[IdNivelCapability].[All]" cap="All"/>
  </pageFields>
  <dataFields count="1">
    <dataField name="Promedio de IdNivelCapability" fld="4" subtotal="average" baseField="2" baseItem="0"/>
  </dataFields>
  <formats count="1">
    <format dxfId="3">
      <pivotArea dataOnly="0" labelOnly="1" outline="0" fieldPosition="0">
        <references count="1">
          <reference field="3" count="0"/>
        </references>
      </pivotArea>
    </format>
  </formats>
  <conditionalFormats count="1">
    <conditionalFormat priority="5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8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52"/>
    <rowHierarchyUsage hierarchyUsage="36"/>
  </rowHierarchiesUsage>
  <colHierarchiesUsage count="1">
    <colHierarchyUsage hierarchyUsage="43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B78E7A-73D7-49C3-AB62-D4945D77AF24}" name="TablaDinámica14" cacheId="0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4:T131" firstHeaderRow="1" firstDataRow="2" firstDataCol="1" rowPageCount="1" colPageCount="1"/>
  <pivotFields count="6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Col" allDrilled="1" showAll="0" defaultAttributeDrillState="1">
      <items count="20">
        <item x="7"/>
        <item x="17"/>
        <item x="0"/>
        <item x="1"/>
        <item x="2"/>
        <item x="3"/>
        <item x="4"/>
        <item x="5"/>
        <item x="6"/>
        <item x="8"/>
        <item x="9"/>
        <item x="10"/>
        <item x="11"/>
        <item x="12"/>
        <item x="13"/>
        <item x="14"/>
        <item x="15"/>
        <item x="16"/>
        <item x="18"/>
        <item t="default"/>
      </items>
    </pivotField>
    <pivotField dataField="1" showAll="0" defaultSubtotal="0"/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axis="axisPage" allDrilled="1" subtotalTop="0" showAll="0" dataSourceSort="1" defaultAttributeDrillState="1">
      <items count="1">
        <item t="default"/>
      </items>
    </pivotField>
    <pivotField allDrilled="1" subtotalTop="0" showAll="0" dataSourceSort="1" defaultAttributeDrillState="1"/>
  </pivotFields>
  <rowFields count="2">
    <field x="3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pageFields count="1">
    <pageField fld="4" hier="45" name="[Rango].[IdNivelCapability].&amp;[1]" cap="1"/>
  </pageFields>
  <dataFields count="1">
    <dataField name="Promedio de IdNivelCapability" fld="2" subtotal="average" baseField="0" baseItem="0" numFmtId="1"/>
  </dataFields>
  <formats count="2">
    <format dxfId="2">
      <pivotArea dataOnly="0" labelOnly="1" outline="0" fieldPosition="0">
        <references count="1">
          <reference field="1" count="0"/>
        </references>
      </pivotArea>
    </format>
    <format dxfId="1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Hierarchies count="7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>
      <members count="5" level="1">
        <member name="[Rango].[IdNivelCapability].&amp;[1]"/>
        <member name="[Rango].[IdNivelCapability].&amp;[2]"/>
        <member name="[Rango].[IdNivelCapability].&amp;[3]"/>
        <member name=""/>
        <member name=""/>
      </members>
    </pivotHierarchy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0"/>
    <rowHierarchyUsage hierarchyUsage="34"/>
  </rowHierarchiesUsage>
  <colHierarchiesUsage count="1">
    <colHierarchyUsage hierarchyUsage="41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 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B56723-BF5A-4D4D-A519-EF688A8FC184}" name="TablaDinámica19" cacheId="1" applyNumberFormats="0" applyBorderFormats="0" applyFontFormats="0" applyPatternFormats="0" applyAlignmentFormats="0" applyWidthHeightFormats="1" dataCaption="Valores" missingCaption="0" updatedVersion="8" minRefreshableVersion="3" useAutoFormatting="1" subtotalHiddenItems="1" rowGrandTotals="0" colGrandTotals="0" itemPrintTitles="1" createdVersion="6" indent="0" outline="1" outlineData="1" multipleFieldFilters="0" chartFormat="17">
  <location ref="A3:E129" firstHeaderRow="0" firstDataRow="1" firstDataCol="1"/>
  <pivotFields count="7">
    <pivotField axis="axisRow" allDrilled="1" showAll="0" dataSourceSort="1" defaultAttributeDrillState="1">
      <items count="10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t="default"/>
      </items>
    </pivotField>
    <pivotField axis="axisRow" allDrilled="1" showAll="0" dataSourceSort="1" defaultAttributeDrillState="1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t="default"/>
      </items>
    </pivotField>
    <pivotField dataField="1" subtotalTop="0" showAll="0"/>
    <pivotField dataField="1" subtotalTop="0" showAll="0"/>
    <pivotField dataField="1" subtotalTop="0" showAll="0"/>
    <pivotField dataField="1" subtotalTop="0" showAll="0"/>
    <pivotField allDrilled="1" subtotalTop="0" showAll="0" dataSourceSort="1" defaultAttributeDrillState="1"/>
  </pivotFields>
  <rowFields count="2">
    <field x="1"/>
    <field x="0"/>
  </rowFields>
  <rowItems count="126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>
      <x v="2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>
      <x v="3"/>
    </i>
    <i r="1">
      <x v="23"/>
    </i>
    <i r="1">
      <x v="24"/>
    </i>
    <i r="1">
      <x v="25"/>
    </i>
    <i>
      <x v="4"/>
    </i>
    <i r="1">
      <x v="26"/>
    </i>
    <i r="1">
      <x v="27"/>
    </i>
    <i r="1">
      <x v="28"/>
    </i>
    <i r="1">
      <x v="29"/>
    </i>
    <i r="1">
      <x v="30"/>
    </i>
    <i r="1">
      <x v="31"/>
    </i>
    <i>
      <x v="5"/>
    </i>
    <i r="1">
      <x v="32"/>
    </i>
    <i r="1">
      <x v="33"/>
    </i>
    <i r="1">
      <x v="34"/>
    </i>
    <i>
      <x v="6"/>
    </i>
    <i r="1">
      <x v="35"/>
    </i>
    <i r="1">
      <x v="36"/>
    </i>
    <i r="1">
      <x v="37"/>
    </i>
    <i>
      <x v="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>
      <x v="8"/>
    </i>
    <i r="1">
      <x v="47"/>
    </i>
    <i r="1">
      <x v="48"/>
    </i>
    <i r="1">
      <x v="49"/>
    </i>
    <i>
      <x v="9"/>
    </i>
    <i r="1">
      <x v="50"/>
    </i>
    <i r="1">
      <x v="51"/>
    </i>
    <i>
      <x v="10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>
      <x v="11"/>
    </i>
    <i r="1">
      <x v="61"/>
    </i>
    <i r="1">
      <x v="62"/>
    </i>
    <i r="1">
      <x v="63"/>
    </i>
    <i r="1">
      <x v="64"/>
    </i>
    <i>
      <x v="12"/>
    </i>
    <i r="1">
      <x v="65"/>
    </i>
    <i r="1">
      <x v="66"/>
    </i>
    <i r="1">
      <x v="67"/>
    </i>
    <i r="1">
      <x v="68"/>
    </i>
    <i r="1">
      <x v="69"/>
    </i>
    <i r="1">
      <x v="70"/>
    </i>
    <i>
      <x v="13"/>
    </i>
    <i r="1">
      <x v="71"/>
    </i>
    <i r="1">
      <x v="72"/>
    </i>
    <i r="1">
      <x v="73"/>
    </i>
    <i r="1">
      <x v="74"/>
    </i>
    <i r="1">
      <x v="75"/>
    </i>
    <i r="1">
      <x v="76"/>
    </i>
    <i>
      <x v="14"/>
    </i>
    <i r="1">
      <x v="77"/>
    </i>
    <i r="1">
      <x v="78"/>
    </i>
    <i r="1">
      <x v="79"/>
    </i>
    <i r="1">
      <x v="80"/>
    </i>
    <i r="1">
      <x v="81"/>
    </i>
    <i>
      <x v="15"/>
    </i>
    <i r="1">
      <x v="82"/>
    </i>
    <i r="1">
      <x v="83"/>
    </i>
    <i r="1">
      <x v="84"/>
    </i>
    <i>
      <x v="16"/>
    </i>
    <i r="1">
      <x v="85"/>
    </i>
    <i r="1">
      <x v="86"/>
    </i>
    <i>
      <x v="17"/>
    </i>
    <i r="1">
      <x v="87"/>
    </i>
    <i r="1">
      <x v="88"/>
    </i>
    <i r="1">
      <x v="89"/>
    </i>
    <i r="1">
      <x v="90"/>
    </i>
    <i>
      <x v="18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>
      <x v="19"/>
    </i>
    <i r="1">
      <x v="102"/>
    </i>
    <i>
      <x v="20"/>
    </i>
    <i r="1">
      <x v="103"/>
    </i>
    <i r="1">
      <x v="104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Promedio de IdNivelDomainExpertise" fld="2" subtotal="average" baseField="1" baseItem="0"/>
    <dataField name="Promedio de IdNivelResolucion" fld="3" subtotal="average" baseField="1" baseItem="0"/>
    <dataField name="Promedio de IdNivelLiderazgo" fld="4" subtotal="average" baseField="1" baseItem="0"/>
    <dataField name="Promedio de IdNivelCultural" fld="5" subtotal="average" baseField="1" baseItem="0"/>
  </dataFields>
  <formats count="1">
    <format dxfId="0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/>
      </pivotAreas>
    </conditionalFormat>
  </conditionalFormats>
  <pivotHierarchies count="77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multipleItemSelectionAllowed="1" dragToData="1"/>
    <pivotHierarchy multipleItemSelectionAllowed="1" dragToData="1"/>
    <pivotHierarchy multipleItemSelectionAllowed="1" dragToData="1"/>
    <pivotHierarchy dragToData="1"/>
    <pivotHierarchy dragToData="1"/>
    <pivotHierarchy dragToData="1"/>
    <pivotHierarchy dragToData="1"/>
    <pivotHierarchy multipleItemSelectionAllowed="1"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/>
    <pivotHierarchy dragToData="1" caption="Recuento distinto de MatriculaCalificado2"/>
    <pivotHierarchy dragToData="1"/>
    <pivotHierarchy dragToData="1" caption="Promedio de IdNivelCapability"/>
    <pivotHierarchy dragToData="1"/>
    <pivotHierarchy dragToData="1"/>
    <pivotHierarchy dragToData="1"/>
    <pivotHierarchy dragToData="1"/>
    <pivotHierarchy dragToData="1" caption="Promedio de IdNivelDomainExpertise"/>
    <pivotHierarchy dragToData="1" caption="Promedio de IdNivelResolucion"/>
    <pivotHierarchy dragToData="1" caption="Promedio de IdNivelLiderazgo"/>
    <pivotHierarchy dragToData="1" caption="Promedio de IdNivelCultural"/>
    <pivotHierarchy dragToData="1"/>
    <pivotHierarchy dragToData="1"/>
  </pivotHierarchies>
  <pivotTableStyleInfo name="PivotStyleLight16" showRowHeaders="1" showColHeaders="1" showRowStripes="0" showColStripes="0" showLastColumn="1"/>
  <rowHierarchiesUsage count="2">
    <rowHierarchyUsage hierarchyUsage="32"/>
    <rowHierarchyUsage hierarchyUsage="36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BASE_04042022!$A$1:$V$5322">
        <x15:activeTabTopLevelEntity name="[Rango]"/>
      </x15:pivotTableUISettings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1" xr10:uid="{7CC27EC0-E29D-4433-BB88-BB209395106E}" sourceName="[Rango].[RangoMesesCalificado]">
  <pivotTables>
    <pivotTable tabId="13" name="TablaDinámica14"/>
    <pivotTable tabId="14" name="TablaDinámica19"/>
  </pivotTables>
  <data>
    <olap pivotCacheId="1157067632">
      <levels count="2">
        <level uniqueName="[Rango].[RangoMesesCalificado].[(All)]" sourceCaption="(All)" count="0"/>
        <level uniqueName="[Rango].[RangoMesesCalificado].[RangoMesesCalificado]" sourceCaption="RangoMesesCalificado" count="2">
          <ranges>
            <range startItem="0">
              <i n="[Rango].[RangoMesesCalificado].&amp;[2. Entre 4 - 6 meses]" c="2. Entre 4 - 6 meses"/>
              <i n="[Rango].[RangoMesesCalificado].&amp;[3. Mayor a 6 meses]" c="3. Mayor a 6 meses"/>
            </range>
          </ranges>
        </level>
      </levels>
      <selections count="1">
        <selection n="[Rango].[RangoMesesCalificado].[All]"/>
      </selections>
    </olap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olCalificado2" xr10:uid="{2C3D9192-7100-454D-8D56-357D4BF300BC}" sourceName="[BASE].[Rol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RolCalificado].[(All)]" sourceCaption="(All)" count="0"/>
        <level uniqueName="[BASE].[RolCalificado].[RolCalificado]" sourceCaption="RolCalificado" count="2">
          <ranges>
            <range startItem="0">
              <i n="[BASE].[RolCalificado].&amp;[CL]" c="CL"/>
              <i n="[BASE].[RolCalificado].&amp;[TM]" c="TM"/>
            </range>
          </ranges>
        </level>
      </levels>
      <selections count="1">
        <selection n="[BASE].[RolCalificado].[All]"/>
      </selections>
    </olap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RangoMesesCalificado3" xr10:uid="{B0F54BFD-E856-4BB7-98B4-DA814EBB8AD2}" sourceName="[BASE].[RangoMesesCalificado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RangoMesesCalificado].[(All)]" sourceCaption="(All)" count="0"/>
        <level uniqueName="[BASE].[RangoMesesCalificado].[RangoMesesCalificado]" sourceCaption="RangoMesesCalificado" count="1">
          <ranges>
            <range startItem="0">
              <i n="[BASE].[RangoMesesCalificado].&amp;[3. Mayor a 6 meses]" c="3. Mayor a 6 meses"/>
            </range>
          </ranges>
        </level>
      </levels>
      <selections count="1">
        <selection n="[BASE].[RangoMesesCalificado].[All]"/>
      </selections>
    </olap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TipoEvaluacion2" xr10:uid="{9931FD0F-DB6E-48C6-878E-55D862C4C6D4}" sourceName="[BASE].[TipoEvaluacion]">
  <pivotTables>
    <pivotTable tabId="20" name="TablaDinámica3"/>
    <pivotTable tabId="18" name="TablaDinámica9"/>
    <pivotTable tabId="18" name="TablaDinámica8"/>
    <pivotTable tabId="18" name="TablaDinámica7"/>
    <pivotTable tabId="18" name="TablaDinámica3"/>
    <pivotTable tabId="18" name="TablaDinámica10"/>
    <pivotTable tabId="18" name="TablaDinámica5"/>
    <pivotTable tabId="20" name="TablaDinámica2"/>
    <pivotTable tabId="20" name="TablaDinámica4"/>
    <pivotTable tabId="20" name="TablaDinámica5"/>
  </pivotTables>
  <data>
    <olap pivotCacheId="1668000338">
      <levels count="2">
        <level uniqueName="[BASE].[TipoEvaluacion].[(All)]" sourceCaption="(All)" count="0"/>
        <level uniqueName="[BASE].[TipoEvaluacion].[TipoEvaluacion]" sourceCaption="TipoEvaluacion" count="2">
          <ranges>
            <range startItem="0">
              <i n="[BASE].[TipoEvaluacion].&amp;[AUTOEVALUACIÓN]" c="AUTOEVALUACIÓN"/>
              <i n="[BASE].[TipoEvaluacion].&amp;[EVALUACIÓN]" c="EVALUACIÓN"/>
            </range>
          </ranges>
        </level>
      </levels>
      <selections count="1">
        <selection n="[BASE].[TipoEvaluacion].[All]"/>
      </selections>
    </olap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1" xr10:uid="{BA018E6B-2A10-4780-91AA-B2D35AD10184}" cache="SegmentaciónDeDatos_RolCalificado2" caption="RolCalificado" level="1" rowHeight="241300"/>
  <slicer name="RangoMesesCalificado 1" xr10:uid="{EE140060-CFA2-4D95-9442-D1EDFAC53883}" cache="SegmentaciónDeDatos_RangoMesesCalificado3" caption="RangoMesesCalificado" level="1" rowHeight="241300"/>
  <slicer name="TipoEvaluacion 2" xr10:uid="{A1E3DA7C-D24B-48B3-A575-68D3634B6626}" cache="SegmentaciónDeDatos_TipoEvaluacion2" caption="TipoEvaluacion" level="1" rowHeight="24130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olCalificado 2" xr10:uid="{2D5719DF-B1EC-419D-975F-F3014B56CAB2}" cache="SegmentaciónDeDatos_RolCalificado2" caption="RolCalificado" level="1" rowHeight="241300"/>
  <slicer name="RangoMesesCalificado 3" xr10:uid="{C38AFE5A-06F1-48FC-B350-02DD28A233FF}" cache="SegmentaciónDeDatos_RangoMesesCalificado3" caption="RangoMesesCalificado" level="1" rowHeight="241300"/>
  <slicer name="TipoEvaluacion" xr10:uid="{BE72DE0E-B1B2-40A6-BC57-B4A098E5EFAE}" cache="SegmentaciónDeDatos_TipoEvaluacion2" caption="TipoEvaluacion" level="1" rowHeight="24130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RangoMesesCalificado 2" xr10:uid="{00A20E4F-3085-40F4-B294-0EC23751095A}" cache="SegmentaciónDeDatos_RangoMesesCalificado1" caption="RangoMesesCalificado" level="1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41B05A-2CF4-4339-A02C-E402B124D38F}" name="BASE" displayName="BASE" ref="A1:AE13" totalsRowShown="0" headerRowDxfId="22" dataDxfId="21">
  <autoFilter ref="A1:AE13" xr:uid="{383D5771-3993-44C1-A88A-4CF8FCD92721}"/>
  <sortState xmlns:xlrd2="http://schemas.microsoft.com/office/spreadsheetml/2017/richdata2" ref="A2:AE13">
    <sortCondition ref="F1:F13"/>
  </sortState>
  <tableColumns count="31">
    <tableColumn id="1" xr3:uid="{C4CC4042-D29B-46EF-9908-463FB0AB2A0F}" name="MatriculaCalificador"/>
    <tableColumn id="2" xr3:uid="{FF879C8B-50F1-48E1-9214-CA7A6CE6EDD7}" name="NombresCalificador"/>
    <tableColumn id="3" xr3:uid="{FD07F400-99ED-4698-B225-DE6B7404B0C7}" name="RolCalificador"/>
    <tableColumn id="4" xr3:uid="{AB4DC90A-89AA-4093-98AA-11DAB589D8A7}" name="Chapter"/>
    <tableColumn id="5" xr3:uid="{E797D9D1-E759-4F82-8AD2-CC85AD9EEE65}" name="MatriculaCalificado"/>
    <tableColumn id="6" xr3:uid="{E8C5C4D8-2745-4718-B906-3B382423A6FC}" name="NombresCalificado"/>
    <tableColumn id="7" xr3:uid="{E12831D6-175E-433F-B0F4-0A0620FF03AD}" name="CorreoCalificado" dataDxfId="20"/>
    <tableColumn id="8" xr3:uid="{B91F411B-14AD-4FBD-93AD-89ABE1AABF98}" name="FechaIngresoCalificado" dataDxfId="19"/>
    <tableColumn id="9" xr3:uid="{C5D6C2BD-1F98-41D4-8A60-5AD24B4257B0}" name="DiffMesesCalificado" dataDxfId="18">
      <calculatedColumnFormula>DATEDIF(H2,TODAY(),"m")</calculatedColumnFormula>
    </tableColumn>
    <tableColumn id="10" xr3:uid="{9C3BD2EA-AD99-4C04-8593-CFD093591172}" name="RangoMesesCalificado" dataDxfId="17">
      <calculatedColumnFormula>IF(I2&lt;=3,"1. Menor o igual a 3 meses",IF(I2&lt;=6,"2. Entre 4 - 6 meses","3. Mayor a 6 meses"))</calculatedColumnFormula>
    </tableColumn>
    <tableColumn id="11" xr3:uid="{2AA9C563-CCB5-4EA7-9FA0-A29A709E46EE}" name="FlagNoEvidencidoCore">
      <calculatedColumnFormula>IF(COUNTIFS($E$2:$E$13,E2,$O$2:$O$13,"PRINCIPAL",$R$2:$R$13,0)&gt;0,"SI","NO")</calculatedColumnFormula>
    </tableColumn>
    <tableColumn id="12" xr3:uid="{E6BA3116-B364-499E-9017-19B23C4CC44A}" name="RolCalificado"/>
    <tableColumn id="13" xr3:uid="{200E76DA-20A8-48BE-AB84-129185A4914A}" name="Capability"/>
    <tableColumn id="14" xr3:uid="{AECD085D-E861-4C06-9FFF-2B1DB83BE536}" name="TipoCapability"/>
    <tableColumn id="15" xr3:uid="{1A570C0C-A94A-4BCB-81CE-28F80F0FD847}" name="TipoCapabilityAgrupado"/>
    <tableColumn id="16" xr3:uid="{5BD719B6-46D6-434C-8829-EB3811358D26}" name="LLAVE" dataDxfId="16">
      <calculatedColumnFormula>F2&amp;M2&amp;AE2</calculatedColumnFormula>
    </tableColumn>
    <tableColumn id="32" xr3:uid="{75FE4A85-9E71-4822-933B-069C1D71911A}" name="LLAVE2" dataDxfId="15">
      <calculatedColumnFormula>BASE[[#This Row],[NombresCalificado]]&amp;BASE[[#This Row],[TipoEvaluacion]]</calculatedColumnFormula>
    </tableColumn>
    <tableColumn id="17" xr3:uid="{59756F10-8B8B-4934-A7A0-2DC4384FC6E2}" name="IdNivelCapability"/>
    <tableColumn id="18" xr3:uid="{31F2EB79-6036-46E7-875C-05B949B322E4}" name="NivelCapability"/>
    <tableColumn id="19" xr3:uid="{206271B5-58D1-4536-A317-07AD75EDB93D}" name="FlagConocimiento"/>
    <tableColumn id="20" xr3:uid="{C4536151-DD62-44FA-ADB6-9D37C8C8A850}" name="IdNivelDomainExpertise" dataDxfId="14"/>
    <tableColumn id="21" xr3:uid="{6E89691C-32BE-4A1E-978C-B71995E419D5}" name="NivelDomainExpertise" dataDxfId="13">
      <calculatedColumnFormula array="1">_xlfn.IFS(U2=0,"Prenovato",U2=1,"Novato",U2=2,"Principiante avanzado",U2=3,"Competente",U2=4,"Proficiente",U2=5,"Master")</calculatedColumnFormula>
    </tableColumn>
    <tableColumn id="22" xr3:uid="{FE923540-A496-47CF-B79F-702F9B3A4E04}" name="IdNivelResolucion" dataDxfId="12"/>
    <tableColumn id="23" xr3:uid="{3DB36776-1616-437C-A059-7DC1C0639167}" name="NivelResolucion" dataDxfId="11">
      <calculatedColumnFormula array="1">_xlfn.IFS(W2=0,"No evidenciado",W2=1,"Novato",W2=2,"Principiante avanzado",W2=3,"Competente",W2=4,"Proficiente",W2=5,"Master")</calculatedColumnFormula>
    </tableColumn>
    <tableColumn id="24" xr3:uid="{3367E7CA-A51B-423E-BA7C-324A6702E5B8}" name="IdNivelLiderazgo" dataDxfId="10"/>
    <tableColumn id="25" xr3:uid="{753674B2-5B26-485E-BA44-095E2C653A5A}" name="NivelLiderazgo" dataDxfId="9">
      <calculatedColumnFormula array="1">_xlfn.IFS(Y2=0,"No evidenciado",Y2=1,"Novato",Y2=2,"Principiante avanzado",Y2=3,"Competente",Y2=4,"Proficiente",Y2=5,"Master")</calculatedColumnFormula>
    </tableColumn>
    <tableColumn id="26" xr3:uid="{C6343BA3-F547-477B-A0CB-2EBF660156F6}" name="IdNivelCultural" dataDxfId="8"/>
    <tableColumn id="27" xr3:uid="{7ADA5CB3-497C-4B52-A232-97504FEFFC58}" name="NivelCultural" dataDxfId="7">
      <calculatedColumnFormula array="1">_xlfn.IFS(AA2=0,"No evidenciado",AA2=1,"Novato",AA2=2,"Principiante avanzado",AA2=3,"Competente",AA2=4,"Proficiente",AA2=5,"Master")</calculatedColumnFormula>
    </tableColumn>
    <tableColumn id="28" xr3:uid="{D89895CD-E060-470E-ADC6-C3917E6D3254}" name="IdNivel" dataDxfId="6"/>
    <tableColumn id="29" xr3:uid="{6441EA1C-5902-4AA1-8D3B-E48644D1C068}" name="Nivel" dataDxfId="5">
      <calculatedColumnFormula array="1">_xlfn.IFS(AC2=0,"Prenovato",AC2=1,"Novato",AC2=2,"Principiante avanzado",AC2=3,"Competente",AC2=4,"Proficiente",AC2=5,"Master")</calculatedColumnFormula>
    </tableColumn>
    <tableColumn id="31" xr3:uid="{0D4D67A6-88EF-41D2-9D55-4DFB7BE30C0E}" name="TipoEvaluacion" dataDxfId="4">
      <calculatedColumnFormula>IF(A2&lt;&gt;E2,"EVALUACIÓN","AUTOEVALUACIÓN")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8" Type="http://schemas.microsoft.com/office/2007/relationships/slicer" Target="../slicers/slicer2.xml"/><Relationship Id="rId3" Type="http://schemas.openxmlformats.org/officeDocument/2006/relationships/pivotTable" Target="../pivotTables/pivotTable7.xml"/><Relationship Id="rId7" Type="http://schemas.openxmlformats.org/officeDocument/2006/relationships/drawing" Target="../drawings/drawing2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ivotTable" Target="../pivotTables/pivotTable10.xml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D5771-3993-44C1-A88A-4CF8FCD92721}">
  <dimension ref="A1:AE13"/>
  <sheetViews>
    <sheetView zoomScale="85" zoomScaleNormal="85" workbookViewId="0">
      <pane ySplit="1" topLeftCell="A2" activePane="bottomLeft" state="frozen"/>
      <selection pane="bottomLeft" activeCell="X3" sqref="X3"/>
    </sheetView>
  </sheetViews>
  <sheetFormatPr baseColWidth="10" defaultRowHeight="15" x14ac:dyDescent="0.25"/>
  <cols>
    <col min="1" max="1" width="24.28515625" bestFit="1" customWidth="1"/>
    <col min="2" max="2" width="47.7109375" bestFit="1" customWidth="1"/>
    <col min="3" max="3" width="16.7109375" bestFit="1" customWidth="1"/>
    <col min="4" max="4" width="18" bestFit="1" customWidth="1"/>
    <col min="5" max="5" width="22" bestFit="1" customWidth="1"/>
    <col min="6" max="6" width="47.7109375" bestFit="1" customWidth="1"/>
    <col min="7" max="7" width="47.7109375" customWidth="1"/>
    <col min="8" max="8" width="24" customWidth="1"/>
    <col min="9" max="9" width="21.28515625" customWidth="1"/>
    <col min="10" max="11" width="24.42578125" customWidth="1"/>
    <col min="12" max="12" width="14.7109375" customWidth="1"/>
    <col min="13" max="13" width="44.42578125" customWidth="1"/>
    <col min="14" max="14" width="17.7109375" customWidth="1"/>
    <col min="15" max="17" width="22.85546875" customWidth="1"/>
    <col min="18" max="18" width="18.7109375" customWidth="1"/>
    <col min="19" max="19" width="20.5703125" customWidth="1"/>
    <col min="20" max="20" width="18" customWidth="1"/>
    <col min="21" max="21" width="25.28515625" customWidth="1"/>
    <col min="22" max="22" width="27.5703125" bestFit="1" customWidth="1"/>
    <col min="23" max="23" width="23.7109375" bestFit="1" customWidth="1"/>
    <col min="24" max="24" width="20.5703125" bestFit="1" customWidth="1"/>
    <col min="25" max="25" width="18.28515625" bestFit="1" customWidth="1"/>
    <col min="26" max="26" width="20.5703125" bestFit="1" customWidth="1"/>
    <col min="27" max="27" width="16.7109375" bestFit="1" customWidth="1"/>
    <col min="28" max="29" width="16.7109375" customWidth="1"/>
    <col min="30" max="30" width="20.5703125" bestFit="1" customWidth="1"/>
  </cols>
  <sheetData>
    <row r="1" spans="1:31" x14ac:dyDescent="0.25">
      <c r="A1" s="1" t="s">
        <v>12</v>
      </c>
      <c r="B1" s="1" t="s">
        <v>13</v>
      </c>
      <c r="C1" s="1" t="s">
        <v>16</v>
      </c>
      <c r="D1" s="1" t="s">
        <v>0</v>
      </c>
      <c r="E1" s="1" t="s">
        <v>11</v>
      </c>
      <c r="F1" s="1" t="s">
        <v>14</v>
      </c>
      <c r="G1" s="1" t="s">
        <v>23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15</v>
      </c>
      <c r="M1" s="1" t="s">
        <v>3</v>
      </c>
      <c r="N1" s="1" t="s">
        <v>1</v>
      </c>
      <c r="O1" s="1" t="s">
        <v>27</v>
      </c>
      <c r="P1" s="1" t="s">
        <v>195</v>
      </c>
      <c r="Q1" s="1" t="s">
        <v>213</v>
      </c>
      <c r="R1" s="1" t="s">
        <v>2</v>
      </c>
      <c r="S1" s="1" t="s">
        <v>10</v>
      </c>
      <c r="T1" s="1" t="s">
        <v>22</v>
      </c>
      <c r="U1" s="1" t="s">
        <v>9</v>
      </c>
      <c r="V1" s="1" t="s">
        <v>8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187</v>
      </c>
    </row>
    <row r="2" spans="1:31" x14ac:dyDescent="0.25">
      <c r="A2" t="s">
        <v>196</v>
      </c>
      <c r="B2" t="s">
        <v>197</v>
      </c>
      <c r="C2" t="s">
        <v>188</v>
      </c>
      <c r="D2" t="s">
        <v>199</v>
      </c>
      <c r="E2" t="s">
        <v>196</v>
      </c>
      <c r="F2" t="s">
        <v>197</v>
      </c>
      <c r="G2" t="s">
        <v>200</v>
      </c>
      <c r="H2" s="4"/>
      <c r="I2" s="1">
        <f t="shared" ref="I2:I13" ca="1" si="0">DATEDIF(H2,TODAY(),"m")</f>
        <v>1481</v>
      </c>
      <c r="J2" s="1" t="str">
        <f t="shared" ref="J2:J13" ca="1" si="1">IF(I2&lt;=3,"1. Menor o igual a 3 meses",IF(I2&lt;=6,"2. Entre 4 - 6 meses","3. Mayor a 6 meses"))</f>
        <v>3. Mayor a 6 meses</v>
      </c>
      <c r="K2" t="str">
        <f t="shared" ref="K2:K13" si="2">IF(COUNTIFS($E$2:$E$13,E2,$O$2:$O$13,"PRINCIPAL",$R$2:$R$13,0)&gt;0,"SI","NO")</f>
        <v>NO</v>
      </c>
      <c r="L2" t="s">
        <v>188</v>
      </c>
      <c r="M2" t="s">
        <v>60</v>
      </c>
      <c r="N2" t="s">
        <v>31</v>
      </c>
      <c r="O2" t="s">
        <v>31</v>
      </c>
      <c r="P2" t="str">
        <f t="shared" ref="P2:P13" si="3">F2&amp;M2&amp;AE2</f>
        <v>FLOR DE MARIA SANTA-CRUZ SANTOYOProgramaciónAUTOEVALUACIÓN</v>
      </c>
      <c r="Q2" t="str">
        <f>BASE[[#This Row],[NombresCalificado]]&amp;BASE[[#This Row],[TipoEvaluacion]]</f>
        <v>FLOR DE MARIA SANTA-CRUZ SANTOYOAUTOEVALUACIÓN</v>
      </c>
      <c r="R2">
        <v>3</v>
      </c>
      <c r="S2" t="s">
        <v>5</v>
      </c>
      <c r="T2" t="s">
        <v>21</v>
      </c>
      <c r="U2" s="20">
        <v>3</v>
      </c>
      <c r="V2" s="20" t="str" cm="1">
        <f t="array" ref="V2">_xlfn.IFS(U2=0,"Prenovato",U2=1,"Novato",U2=2,"Principiante avanzado",U2=3,"Competente",U2=4,"Proficiente",U2=5,"Master")</f>
        <v>Competente</v>
      </c>
      <c r="W2" s="20">
        <v>4</v>
      </c>
      <c r="X2" s="20" t="str" cm="1">
        <f t="array" ref="X2">_xlfn.IFS(W2=0,"No evidenciado",W2=1,"Novato",W2=2,"Principiante avanzado",W2=3,"Competente",W2=4,"Proficiente",W2=5,"Master")</f>
        <v>Proficiente</v>
      </c>
      <c r="Y2" s="20">
        <v>4</v>
      </c>
      <c r="Z2" s="20" t="str" cm="1">
        <f t="array" ref="Z2">_xlfn.IFS(Y2=0,"No evidenciado",Y2=1,"Novato",Y2=2,"Principiante avanzado",Y2=3,"Competente",Y2=4,"Proficiente",Y2=5,"Master")</f>
        <v>Proficiente</v>
      </c>
      <c r="AA2" s="20">
        <v>4</v>
      </c>
      <c r="AB2" s="20" t="str" cm="1">
        <f t="array" ref="AB2">_xlfn.IFS(AA2=0,"No evidenciado",AA2=1,"Novato",AA2=2,"Principiante avanzado",AA2=3,"Competente",AA2=4,"Proficiente",AA2=5,"Master")</f>
        <v>Proficiente</v>
      </c>
      <c r="AC2" s="20">
        <v>3</v>
      </c>
      <c r="AD2" s="20" t="str" cm="1">
        <f t="array" ref="AD2">_xlfn.IFS(AC2=0,"Prenovato",AC2=1,"Novato",AC2=2,"Principiante avanzado",AC2=3,"Competente",AC2=4,"Proficiente",AC2=5,"Master")</f>
        <v>Competente</v>
      </c>
      <c r="AE2" s="20" t="str">
        <f t="shared" ref="AE2:AE13" si="4">IF(A2&lt;&gt;E2,"EVALUACIÓN","AUTOEVALUACIÓN")</f>
        <v>AUTOEVALUACIÓN</v>
      </c>
    </row>
    <row r="3" spans="1:31" x14ac:dyDescent="0.25">
      <c r="A3" t="s">
        <v>196</v>
      </c>
      <c r="B3" t="s">
        <v>197</v>
      </c>
      <c r="C3" t="s">
        <v>188</v>
      </c>
      <c r="D3" t="s">
        <v>199</v>
      </c>
      <c r="E3" t="s">
        <v>196</v>
      </c>
      <c r="F3" t="s">
        <v>197</v>
      </c>
      <c r="G3" t="s">
        <v>200</v>
      </c>
      <c r="H3" s="4"/>
      <c r="I3" s="1">
        <f t="shared" ca="1" si="0"/>
        <v>1481</v>
      </c>
      <c r="J3" s="1" t="str">
        <f t="shared" ca="1" si="1"/>
        <v>3. Mayor a 6 meses</v>
      </c>
      <c r="K3" t="str">
        <f t="shared" si="2"/>
        <v>NO</v>
      </c>
      <c r="L3" t="s">
        <v>188</v>
      </c>
      <c r="M3" t="s">
        <v>201</v>
      </c>
      <c r="N3" t="s">
        <v>31</v>
      </c>
      <c r="O3" t="s">
        <v>31</v>
      </c>
      <c r="P3" t="str">
        <f t="shared" si="3"/>
        <v>FLOR DE MARIA SANTA-CRUZ SANTOYODesarrollo no programático SalesforceAUTOEVALUACIÓN</v>
      </c>
      <c r="Q3" t="str">
        <f>BASE[[#This Row],[NombresCalificado]]&amp;BASE[[#This Row],[TipoEvaluacion]]</f>
        <v>FLOR DE MARIA SANTA-CRUZ SANTOYOAUTOEVALUACIÓN</v>
      </c>
      <c r="R3">
        <v>4</v>
      </c>
      <c r="S3" t="s">
        <v>7</v>
      </c>
      <c r="T3" t="s">
        <v>21</v>
      </c>
      <c r="U3" s="20">
        <v>3</v>
      </c>
      <c r="V3" s="20" t="str" cm="1">
        <f t="array" ref="V3">_xlfn.IFS(U3=0,"Prenovato",U3=1,"Novato",U3=2,"Principiante avanzado",U3=3,"Competente",U3=4,"Proficiente",U3=5,"Master")</f>
        <v>Competente</v>
      </c>
      <c r="W3" s="20">
        <v>4</v>
      </c>
      <c r="X3" s="20" t="str" cm="1">
        <f t="array" ref="X3">_xlfn.IFS(W3=0,"No evidenciado",W3=1,"Novato",W3=2,"Principiante avanzado",W3=3,"Competente",W3=4,"Proficiente",W3=5,"Master")</f>
        <v>Proficiente</v>
      </c>
      <c r="Y3" s="20">
        <v>4</v>
      </c>
      <c r="Z3" s="20" t="str" cm="1">
        <f t="array" ref="Z3">_xlfn.IFS(Y3=0,"No evidenciado",Y3=1,"Novato",Y3=2,"Principiante avanzado",Y3=3,"Competente",Y3=4,"Proficiente",Y3=5,"Master")</f>
        <v>Proficiente</v>
      </c>
      <c r="AA3" s="20">
        <v>4</v>
      </c>
      <c r="AB3" s="20" t="str" cm="1">
        <f t="array" ref="AB3">_xlfn.IFS(AA3=0,"No evidenciado",AA3=1,"Novato",AA3=2,"Principiante avanzado",AA3=3,"Competente",AA3=4,"Proficiente",AA3=5,"Master")</f>
        <v>Proficiente</v>
      </c>
      <c r="AC3" s="20">
        <v>3</v>
      </c>
      <c r="AD3" s="20" t="str" cm="1">
        <f t="array" ref="AD3">_xlfn.IFS(AC3=0,"Prenovato",AC3=1,"Novato",AC3=2,"Principiante avanzado",AC3=3,"Competente",AC3=4,"Proficiente",AC3=5,"Master")</f>
        <v>Competente</v>
      </c>
      <c r="AE3" s="20" t="str">
        <f t="shared" si="4"/>
        <v>AUTOEVALUACIÓN</v>
      </c>
    </row>
    <row r="4" spans="1:31" x14ac:dyDescent="0.25">
      <c r="A4" t="s">
        <v>196</v>
      </c>
      <c r="B4" t="s">
        <v>197</v>
      </c>
      <c r="C4" t="s">
        <v>188</v>
      </c>
      <c r="D4" t="s">
        <v>199</v>
      </c>
      <c r="E4" t="s">
        <v>196</v>
      </c>
      <c r="F4" t="s">
        <v>197</v>
      </c>
      <c r="G4" t="s">
        <v>200</v>
      </c>
      <c r="H4" s="4"/>
      <c r="I4" s="1">
        <f t="shared" ca="1" si="0"/>
        <v>1481</v>
      </c>
      <c r="J4" s="1" t="str">
        <f t="shared" ca="1" si="1"/>
        <v>3. Mayor a 6 meses</v>
      </c>
      <c r="K4" t="str">
        <f t="shared" si="2"/>
        <v>NO</v>
      </c>
      <c r="L4" t="s">
        <v>188</v>
      </c>
      <c r="M4" t="s">
        <v>202</v>
      </c>
      <c r="N4" t="s">
        <v>31</v>
      </c>
      <c r="O4" t="s">
        <v>31</v>
      </c>
      <c r="P4" t="str">
        <f t="shared" si="3"/>
        <v>FLOR DE MARIA SANTA-CRUZ SANTOYODesarrollo programático SalesforceAUTOEVALUACIÓN</v>
      </c>
      <c r="Q4" t="str">
        <f>BASE[[#This Row],[NombresCalificado]]&amp;BASE[[#This Row],[TipoEvaluacion]]</f>
        <v>FLOR DE MARIA SANTA-CRUZ SANTOYOAUTOEVALUACIÓN</v>
      </c>
      <c r="R4">
        <v>3</v>
      </c>
      <c r="S4" t="s">
        <v>5</v>
      </c>
      <c r="T4" t="s">
        <v>21</v>
      </c>
      <c r="U4" s="20">
        <v>3</v>
      </c>
      <c r="V4" s="20" t="str" cm="1">
        <f t="array" ref="V4">_xlfn.IFS(U4=0,"Prenovato",U4=1,"Novato",U4=2,"Principiante avanzado",U4=3,"Competente",U4=4,"Proficiente",U4=5,"Master")</f>
        <v>Competente</v>
      </c>
      <c r="W4" s="20">
        <v>4</v>
      </c>
      <c r="X4" s="20" t="str" cm="1">
        <f t="array" ref="X4">_xlfn.IFS(W4=0,"No evidenciado",W4=1,"Novato",W4=2,"Principiante avanzado",W4=3,"Competente",W4=4,"Proficiente",W4=5,"Master")</f>
        <v>Proficiente</v>
      </c>
      <c r="Y4" s="20">
        <v>4</v>
      </c>
      <c r="Z4" s="20" t="str" cm="1">
        <f t="array" ref="Z4">_xlfn.IFS(Y4=0,"No evidenciado",Y4=1,"Novato",Y4=2,"Principiante avanzado",Y4=3,"Competente",Y4=4,"Proficiente",Y4=5,"Master")</f>
        <v>Proficiente</v>
      </c>
      <c r="AA4" s="20">
        <v>4</v>
      </c>
      <c r="AB4" s="20" t="str" cm="1">
        <f t="array" ref="AB4">_xlfn.IFS(AA4=0,"No evidenciado",AA4=1,"Novato",AA4=2,"Principiante avanzado",AA4=3,"Competente",AA4=4,"Proficiente",AA4=5,"Master")</f>
        <v>Proficiente</v>
      </c>
      <c r="AC4" s="20">
        <v>3</v>
      </c>
      <c r="AD4" s="20" t="str" cm="1">
        <f t="array" ref="AD4">_xlfn.IFS(AC4=0,"Prenovato",AC4=1,"Novato",AC4=2,"Principiante avanzado",AC4=3,"Competente",AC4=4,"Proficiente",AC4=5,"Master")</f>
        <v>Competente</v>
      </c>
      <c r="AE4" s="20" t="str">
        <f t="shared" si="4"/>
        <v>AUTOEVALUACIÓN</v>
      </c>
    </row>
    <row r="5" spans="1:31" x14ac:dyDescent="0.25">
      <c r="A5" t="s">
        <v>196</v>
      </c>
      <c r="B5" t="s">
        <v>197</v>
      </c>
      <c r="C5" t="s">
        <v>188</v>
      </c>
      <c r="D5" t="s">
        <v>199</v>
      </c>
      <c r="E5" t="s">
        <v>196</v>
      </c>
      <c r="F5" t="s">
        <v>197</v>
      </c>
      <c r="G5" t="s">
        <v>200</v>
      </c>
      <c r="H5" s="4"/>
      <c r="I5" s="1">
        <f t="shared" ca="1" si="0"/>
        <v>1481</v>
      </c>
      <c r="J5" s="1" t="str">
        <f t="shared" ca="1" si="1"/>
        <v>3. Mayor a 6 meses</v>
      </c>
      <c r="K5" t="str">
        <f t="shared" si="2"/>
        <v>NO</v>
      </c>
      <c r="L5" t="s">
        <v>188</v>
      </c>
      <c r="M5" t="s">
        <v>203</v>
      </c>
      <c r="N5" t="s">
        <v>190</v>
      </c>
      <c r="O5" t="s">
        <v>191</v>
      </c>
      <c r="P5" t="str">
        <f t="shared" si="3"/>
        <v>FLOR DE MARIA SANTA-CRUZ SANTOYOArquitectura SalesforceAUTOEVALUACIÓN</v>
      </c>
      <c r="Q5" t="str">
        <f>BASE[[#This Row],[NombresCalificado]]&amp;BASE[[#This Row],[TipoEvaluacion]]</f>
        <v>FLOR DE MARIA SANTA-CRUZ SANTOYOAUTOEVALUACIÓN</v>
      </c>
      <c r="R5">
        <v>4</v>
      </c>
      <c r="S5" t="s">
        <v>7</v>
      </c>
      <c r="T5" t="s">
        <v>21</v>
      </c>
      <c r="U5" s="20">
        <v>3</v>
      </c>
      <c r="V5" s="20" t="str" cm="1">
        <f t="array" ref="V5">_xlfn.IFS(U5=0,"Prenovato",U5=1,"Novato",U5=2,"Principiante avanzado",U5=3,"Competente",U5=4,"Proficiente",U5=5,"Master")</f>
        <v>Competente</v>
      </c>
      <c r="W5" s="20">
        <v>4</v>
      </c>
      <c r="X5" s="20" t="str" cm="1">
        <f t="array" ref="X5">_xlfn.IFS(W5=0,"No evidenciado",W5=1,"Novato",W5=2,"Principiante avanzado",W5=3,"Competente",W5=4,"Proficiente",W5=5,"Master")</f>
        <v>Proficiente</v>
      </c>
      <c r="Y5" s="20">
        <v>4</v>
      </c>
      <c r="Z5" s="20" t="str" cm="1">
        <f t="array" ref="Z5">_xlfn.IFS(Y5=0,"No evidenciado",Y5=1,"Novato",Y5=2,"Principiante avanzado",Y5=3,"Competente",Y5=4,"Proficiente",Y5=5,"Master")</f>
        <v>Proficiente</v>
      </c>
      <c r="AA5" s="20">
        <v>4</v>
      </c>
      <c r="AB5" s="20" t="str" cm="1">
        <f t="array" ref="AB5">_xlfn.IFS(AA5=0,"No evidenciado",AA5=1,"Novato",AA5=2,"Principiante avanzado",AA5=3,"Competente",AA5=4,"Proficiente",AA5=5,"Master")</f>
        <v>Proficiente</v>
      </c>
      <c r="AC5" s="20">
        <v>3</v>
      </c>
      <c r="AD5" s="20" t="str" cm="1">
        <f t="array" ref="AD5">_xlfn.IFS(AC5=0,"Prenovato",AC5=1,"Novato",AC5=2,"Principiante avanzado",AC5=3,"Competente",AC5=4,"Proficiente",AC5=5,"Master")</f>
        <v>Competente</v>
      </c>
      <c r="AE5" s="20" t="str">
        <f t="shared" si="4"/>
        <v>AUTOEVALUACIÓN</v>
      </c>
    </row>
    <row r="6" spans="1:31" x14ac:dyDescent="0.25">
      <c r="A6" t="s">
        <v>196</v>
      </c>
      <c r="B6" t="s">
        <v>197</v>
      </c>
      <c r="C6" t="s">
        <v>188</v>
      </c>
      <c r="D6" t="s">
        <v>199</v>
      </c>
      <c r="E6" t="s">
        <v>196</v>
      </c>
      <c r="F6" t="s">
        <v>197</v>
      </c>
      <c r="G6" t="s">
        <v>200</v>
      </c>
      <c r="H6" s="4"/>
      <c r="I6" s="1">
        <f t="shared" ca="1" si="0"/>
        <v>1481</v>
      </c>
      <c r="J6" s="1" t="str">
        <f t="shared" ca="1" si="1"/>
        <v>3. Mayor a 6 meses</v>
      </c>
      <c r="K6" t="str">
        <f t="shared" si="2"/>
        <v>NO</v>
      </c>
      <c r="L6" t="s">
        <v>188</v>
      </c>
      <c r="M6" t="s">
        <v>204</v>
      </c>
      <c r="N6" t="s">
        <v>31</v>
      </c>
      <c r="O6" t="s">
        <v>31</v>
      </c>
      <c r="P6" t="str">
        <f t="shared" si="3"/>
        <v>FLOR DE MARIA SANTA-CRUZ SANTOYOAdministración SalesforceAUTOEVALUACIÓN</v>
      </c>
      <c r="Q6" t="str">
        <f>BASE[[#This Row],[NombresCalificado]]&amp;BASE[[#This Row],[TipoEvaluacion]]</f>
        <v>FLOR DE MARIA SANTA-CRUZ SANTOYOAUTOEVALUACIÓN</v>
      </c>
      <c r="R6">
        <v>3</v>
      </c>
      <c r="S6" t="s">
        <v>5</v>
      </c>
      <c r="T6" t="s">
        <v>21</v>
      </c>
      <c r="U6" s="20">
        <v>3</v>
      </c>
      <c r="V6" s="20" t="str" cm="1">
        <f t="array" ref="V6">_xlfn.IFS(U6=0,"Prenovato",U6=1,"Novato",U6=2,"Principiante avanzado",U6=3,"Competente",U6=4,"Proficiente",U6=5,"Master")</f>
        <v>Competente</v>
      </c>
      <c r="W6" s="20">
        <v>4</v>
      </c>
      <c r="X6" s="20" t="str" cm="1">
        <f t="array" ref="X6">_xlfn.IFS(W6=0,"No evidenciado",W6=1,"Novato",W6=2,"Principiante avanzado",W6=3,"Competente",W6=4,"Proficiente",W6=5,"Master")</f>
        <v>Proficiente</v>
      </c>
      <c r="Y6" s="20">
        <v>4</v>
      </c>
      <c r="Z6" s="20" t="str" cm="1">
        <f t="array" ref="Z6">_xlfn.IFS(Y6=0,"No evidenciado",Y6=1,"Novato",Y6=2,"Principiante avanzado",Y6=3,"Competente",Y6=4,"Proficiente",Y6=5,"Master")</f>
        <v>Proficiente</v>
      </c>
      <c r="AA6" s="20">
        <v>4</v>
      </c>
      <c r="AB6" s="20" t="str" cm="1">
        <f t="array" ref="AB6">_xlfn.IFS(AA6=0,"No evidenciado",AA6=1,"Novato",AA6=2,"Principiante avanzado",AA6=3,"Competente",AA6=4,"Proficiente",AA6=5,"Master")</f>
        <v>Proficiente</v>
      </c>
      <c r="AC6" s="20">
        <v>3</v>
      </c>
      <c r="AD6" s="20" t="str" cm="1">
        <f t="array" ref="AD6">_xlfn.IFS(AC6=0,"Prenovato",AC6=1,"Novato",AC6=2,"Principiante avanzado",AC6=3,"Competente",AC6=4,"Proficiente",AC6=5,"Master")</f>
        <v>Competente</v>
      </c>
      <c r="AE6" s="20" t="str">
        <f t="shared" si="4"/>
        <v>AUTOEVALUACIÓN</v>
      </c>
    </row>
    <row r="7" spans="1:31" x14ac:dyDescent="0.25">
      <c r="A7" t="s">
        <v>196</v>
      </c>
      <c r="B7" t="s">
        <v>197</v>
      </c>
      <c r="C7" t="s">
        <v>188</v>
      </c>
      <c r="D7" t="s">
        <v>199</v>
      </c>
      <c r="E7" t="s">
        <v>196</v>
      </c>
      <c r="F7" t="s">
        <v>197</v>
      </c>
      <c r="G7" t="s">
        <v>200</v>
      </c>
      <c r="H7" s="4"/>
      <c r="I7" s="1">
        <f t="shared" ca="1" si="0"/>
        <v>1481</v>
      </c>
      <c r="J7" s="1" t="str">
        <f t="shared" ca="1" si="1"/>
        <v>3. Mayor a 6 meses</v>
      </c>
      <c r="K7" t="str">
        <f t="shared" si="2"/>
        <v>NO</v>
      </c>
      <c r="L7" t="s">
        <v>188</v>
      </c>
      <c r="M7" t="s">
        <v>205</v>
      </c>
      <c r="N7" t="s">
        <v>191</v>
      </c>
      <c r="O7" t="s">
        <v>191</v>
      </c>
      <c r="P7" t="str">
        <f t="shared" si="3"/>
        <v>FLOR DE MARIA SANTA-CRUZ SANTOYOFundamentos de diseño UXAUTOEVALUACIÓN</v>
      </c>
      <c r="Q7" t="str">
        <f>BASE[[#This Row],[NombresCalificado]]&amp;BASE[[#This Row],[TipoEvaluacion]]</f>
        <v>FLOR DE MARIA SANTA-CRUZ SANTOYOAUTOEVALUACIÓN</v>
      </c>
      <c r="R7">
        <v>3</v>
      </c>
      <c r="S7" t="s">
        <v>5</v>
      </c>
      <c r="T7" t="s">
        <v>21</v>
      </c>
      <c r="U7" s="20">
        <v>3</v>
      </c>
      <c r="V7" s="20" t="str" cm="1">
        <f t="array" ref="V7">_xlfn.IFS(U7=0,"Prenovato",U7=1,"Novato",U7=2,"Principiante avanzado",U7=3,"Competente",U7=4,"Proficiente",U7=5,"Master")</f>
        <v>Competente</v>
      </c>
      <c r="W7" s="20">
        <v>4</v>
      </c>
      <c r="X7" s="20" t="str" cm="1">
        <f t="array" ref="X7">_xlfn.IFS(W7=0,"No evidenciado",W7=1,"Novato",W7=2,"Principiante avanzado",W7=3,"Competente",W7=4,"Proficiente",W7=5,"Master")</f>
        <v>Proficiente</v>
      </c>
      <c r="Y7" s="20">
        <v>4</v>
      </c>
      <c r="Z7" s="20" t="str" cm="1">
        <f t="array" ref="Z7">_xlfn.IFS(Y7=0,"No evidenciado",Y7=1,"Novato",Y7=2,"Principiante avanzado",Y7=3,"Competente",Y7=4,"Proficiente",Y7=5,"Master")</f>
        <v>Proficiente</v>
      </c>
      <c r="AA7" s="20">
        <v>4</v>
      </c>
      <c r="AB7" s="20" t="str" cm="1">
        <f t="array" ref="AB7">_xlfn.IFS(AA7=0,"No evidenciado",AA7=1,"Novato",AA7=2,"Principiante avanzado",AA7=3,"Competente",AA7=4,"Proficiente",AA7=5,"Master")</f>
        <v>Proficiente</v>
      </c>
      <c r="AC7" s="20">
        <v>3</v>
      </c>
      <c r="AD7" s="20" t="str" cm="1">
        <f t="array" ref="AD7">_xlfn.IFS(AC7=0,"Prenovato",AC7=1,"Novato",AC7=2,"Principiante avanzado",AC7=3,"Competente",AC7=4,"Proficiente",AC7=5,"Master")</f>
        <v>Competente</v>
      </c>
      <c r="AE7" s="20" t="str">
        <f t="shared" si="4"/>
        <v>AUTOEVALUACIÓN</v>
      </c>
    </row>
    <row r="8" spans="1:31" x14ac:dyDescent="0.25">
      <c r="A8" t="s">
        <v>196</v>
      </c>
      <c r="B8" t="s">
        <v>197</v>
      </c>
      <c r="C8" t="s">
        <v>188</v>
      </c>
      <c r="D8" t="s">
        <v>199</v>
      </c>
      <c r="E8" t="s">
        <v>196</v>
      </c>
      <c r="F8" t="s">
        <v>197</v>
      </c>
      <c r="G8" t="s">
        <v>200</v>
      </c>
      <c r="H8" s="4"/>
      <c r="I8" s="1">
        <f t="shared" ca="1" si="0"/>
        <v>1481</v>
      </c>
      <c r="J8" s="1" t="str">
        <f t="shared" ca="1" si="1"/>
        <v>3. Mayor a 6 meses</v>
      </c>
      <c r="K8" t="str">
        <f t="shared" si="2"/>
        <v>NO</v>
      </c>
      <c r="L8" t="s">
        <v>188</v>
      </c>
      <c r="M8" t="s">
        <v>206</v>
      </c>
      <c r="N8" t="s">
        <v>190</v>
      </c>
      <c r="O8" t="s">
        <v>191</v>
      </c>
      <c r="P8" t="str">
        <f t="shared" si="3"/>
        <v>FLOR DE MARIA SANTA-CRUZ SANTOYOSeguridadAUTOEVALUACIÓN</v>
      </c>
      <c r="Q8" t="str">
        <f>BASE[[#This Row],[NombresCalificado]]&amp;BASE[[#This Row],[TipoEvaluacion]]</f>
        <v>FLOR DE MARIA SANTA-CRUZ SANTOYOAUTOEVALUACIÓN</v>
      </c>
      <c r="R8">
        <v>3</v>
      </c>
      <c r="S8" t="s">
        <v>5</v>
      </c>
      <c r="T8" t="s">
        <v>21</v>
      </c>
      <c r="U8" s="20">
        <v>3</v>
      </c>
      <c r="V8" s="20" t="str" cm="1">
        <f t="array" ref="V8">_xlfn.IFS(U8=0,"Prenovato",U8=1,"Novato",U8=2,"Principiante avanzado",U8=3,"Competente",U8=4,"Proficiente",U8=5,"Master")</f>
        <v>Competente</v>
      </c>
      <c r="W8" s="20">
        <v>4</v>
      </c>
      <c r="X8" s="20" t="str" cm="1">
        <f t="array" ref="X8">_xlfn.IFS(W8=0,"No evidenciado",W8=1,"Novato",W8=2,"Principiante avanzado",W8=3,"Competente",W8=4,"Proficiente",W8=5,"Master")</f>
        <v>Proficiente</v>
      </c>
      <c r="Y8" s="20">
        <v>4</v>
      </c>
      <c r="Z8" s="20" t="str" cm="1">
        <f t="array" ref="Z8">_xlfn.IFS(Y8=0,"No evidenciado",Y8=1,"Novato",Y8=2,"Principiante avanzado",Y8=3,"Competente",Y8=4,"Proficiente",Y8=5,"Master")</f>
        <v>Proficiente</v>
      </c>
      <c r="AA8" s="20">
        <v>4</v>
      </c>
      <c r="AB8" s="20" t="str" cm="1">
        <f t="array" ref="AB8">_xlfn.IFS(AA8=0,"No evidenciado",AA8=1,"Novato",AA8=2,"Principiante avanzado",AA8=3,"Competente",AA8=4,"Proficiente",AA8=5,"Master")</f>
        <v>Proficiente</v>
      </c>
      <c r="AC8" s="20">
        <v>3</v>
      </c>
      <c r="AD8" s="20" t="str" cm="1">
        <f t="array" ref="AD8">_xlfn.IFS(AC8=0,"Prenovato",AC8=1,"Novato",AC8=2,"Principiante avanzado",AC8=3,"Competente",AC8=4,"Proficiente",AC8=5,"Master")</f>
        <v>Competente</v>
      </c>
      <c r="AE8" s="20" t="str">
        <f t="shared" si="4"/>
        <v>AUTOEVALUACIÓN</v>
      </c>
    </row>
    <row r="9" spans="1:31" x14ac:dyDescent="0.25">
      <c r="A9" t="s">
        <v>196</v>
      </c>
      <c r="B9" t="s">
        <v>197</v>
      </c>
      <c r="C9" t="s">
        <v>188</v>
      </c>
      <c r="D9" t="s">
        <v>199</v>
      </c>
      <c r="E9" t="s">
        <v>196</v>
      </c>
      <c r="F9" t="s">
        <v>197</v>
      </c>
      <c r="G9" t="s">
        <v>200</v>
      </c>
      <c r="H9" s="4"/>
      <c r="I9" s="1">
        <f t="shared" ca="1" si="0"/>
        <v>1481</v>
      </c>
      <c r="J9" s="1" t="str">
        <f t="shared" ca="1" si="1"/>
        <v>3. Mayor a 6 meses</v>
      </c>
      <c r="K9" t="str">
        <f t="shared" si="2"/>
        <v>NO</v>
      </c>
      <c r="L9" t="s">
        <v>188</v>
      </c>
      <c r="M9" t="s">
        <v>207</v>
      </c>
      <c r="N9" t="s">
        <v>191</v>
      </c>
      <c r="O9" t="s">
        <v>191</v>
      </c>
      <c r="P9" t="str">
        <f t="shared" si="3"/>
        <v>FLOR DE MARIA SANTA-CRUZ SANTOYOSREAUTOEVALUACIÓN</v>
      </c>
      <c r="Q9" t="str">
        <f>BASE[[#This Row],[NombresCalificado]]&amp;BASE[[#This Row],[TipoEvaluacion]]</f>
        <v>FLOR DE MARIA SANTA-CRUZ SANTOYOAUTOEVALUACIÓN</v>
      </c>
      <c r="R9">
        <v>3</v>
      </c>
      <c r="S9" t="s">
        <v>5</v>
      </c>
      <c r="T9" t="s">
        <v>21</v>
      </c>
      <c r="U9" s="20">
        <v>3</v>
      </c>
      <c r="V9" s="20" t="str" cm="1">
        <f t="array" ref="V9">_xlfn.IFS(U9=0,"Prenovato",U9=1,"Novato",U9=2,"Principiante avanzado",U9=3,"Competente",U9=4,"Proficiente",U9=5,"Master")</f>
        <v>Competente</v>
      </c>
      <c r="W9" s="20">
        <v>4</v>
      </c>
      <c r="X9" s="20" t="str" cm="1">
        <f t="array" ref="X9">_xlfn.IFS(W9=0,"No evidenciado",W9=1,"Novato",W9=2,"Principiante avanzado",W9=3,"Competente",W9=4,"Proficiente",W9=5,"Master")</f>
        <v>Proficiente</v>
      </c>
      <c r="Y9" s="20">
        <v>4</v>
      </c>
      <c r="Z9" s="20" t="str" cm="1">
        <f t="array" ref="Z9">_xlfn.IFS(Y9=0,"No evidenciado",Y9=1,"Novato",Y9=2,"Principiante avanzado",Y9=3,"Competente",Y9=4,"Proficiente",Y9=5,"Master")</f>
        <v>Proficiente</v>
      </c>
      <c r="AA9" s="20">
        <v>4</v>
      </c>
      <c r="AB9" s="20" t="str" cm="1">
        <f t="array" ref="AB9">_xlfn.IFS(AA9=0,"No evidenciado",AA9=1,"Novato",AA9=2,"Principiante avanzado",AA9=3,"Competente",AA9=4,"Proficiente",AA9=5,"Master")</f>
        <v>Proficiente</v>
      </c>
      <c r="AC9" s="20">
        <v>3</v>
      </c>
      <c r="AD9" s="20" t="str" cm="1">
        <f t="array" ref="AD9">_xlfn.IFS(AC9=0,"Prenovato",AC9=1,"Novato",AC9=2,"Principiante avanzado",AC9=3,"Competente",AC9=4,"Proficiente",AC9=5,"Master")</f>
        <v>Competente</v>
      </c>
      <c r="AE9" s="20" t="str">
        <f t="shared" si="4"/>
        <v>AUTOEVALUACIÓN</v>
      </c>
    </row>
    <row r="10" spans="1:31" x14ac:dyDescent="0.25">
      <c r="A10" t="s">
        <v>196</v>
      </c>
      <c r="B10" t="s">
        <v>197</v>
      </c>
      <c r="C10" t="s">
        <v>188</v>
      </c>
      <c r="D10" t="s">
        <v>199</v>
      </c>
      <c r="E10" t="s">
        <v>196</v>
      </c>
      <c r="F10" t="s">
        <v>197</v>
      </c>
      <c r="G10" t="s">
        <v>200</v>
      </c>
      <c r="H10" s="4"/>
      <c r="I10" s="1">
        <f t="shared" ca="1" si="0"/>
        <v>1481</v>
      </c>
      <c r="J10" s="1" t="str">
        <f t="shared" ca="1" si="1"/>
        <v>3. Mayor a 6 meses</v>
      </c>
      <c r="K10" t="str">
        <f t="shared" si="2"/>
        <v>NO</v>
      </c>
      <c r="L10" t="s">
        <v>188</v>
      </c>
      <c r="M10" t="s">
        <v>172</v>
      </c>
      <c r="N10" t="s">
        <v>190</v>
      </c>
      <c r="O10" t="s">
        <v>191</v>
      </c>
      <c r="P10" t="str">
        <f t="shared" si="3"/>
        <v>FLOR DE MARIA SANTA-CRUZ SANTOYOCI-CDAUTOEVALUACIÓN</v>
      </c>
      <c r="Q10" t="str">
        <f>BASE[[#This Row],[NombresCalificado]]&amp;BASE[[#This Row],[TipoEvaluacion]]</f>
        <v>FLOR DE MARIA SANTA-CRUZ SANTOYOAUTOEVALUACIÓN</v>
      </c>
      <c r="R10">
        <v>3</v>
      </c>
      <c r="S10" t="s">
        <v>5</v>
      </c>
      <c r="T10" t="s">
        <v>21</v>
      </c>
      <c r="U10" s="20">
        <v>3</v>
      </c>
      <c r="V10" s="20" t="str" cm="1">
        <f t="array" ref="V10">_xlfn.IFS(U10=0,"Prenovato",U10=1,"Novato",U10=2,"Principiante avanzado",U10=3,"Competente",U10=4,"Proficiente",U10=5,"Master")</f>
        <v>Competente</v>
      </c>
      <c r="W10" s="20">
        <v>4</v>
      </c>
      <c r="X10" s="20" t="str" cm="1">
        <f t="array" ref="X10">_xlfn.IFS(W10=0,"No evidenciado",W10=1,"Novato",W10=2,"Principiante avanzado",W10=3,"Competente",W10=4,"Proficiente",W10=5,"Master")</f>
        <v>Proficiente</v>
      </c>
      <c r="Y10" s="20">
        <v>4</v>
      </c>
      <c r="Z10" s="20" t="str" cm="1">
        <f t="array" ref="Z10">_xlfn.IFS(Y10=0,"No evidenciado",Y10=1,"Novato",Y10=2,"Principiante avanzado",Y10=3,"Competente",Y10=4,"Proficiente",Y10=5,"Master")</f>
        <v>Proficiente</v>
      </c>
      <c r="AA10" s="20">
        <v>4</v>
      </c>
      <c r="AB10" s="20" t="str" cm="1">
        <f t="array" ref="AB10">_xlfn.IFS(AA10=0,"No evidenciado",AA10=1,"Novato",AA10=2,"Principiante avanzado",AA10=3,"Competente",AA10=4,"Proficiente",AA10=5,"Master")</f>
        <v>Proficiente</v>
      </c>
      <c r="AC10" s="20">
        <v>3</v>
      </c>
      <c r="AD10" s="20" t="str" cm="1">
        <f t="array" ref="AD10">_xlfn.IFS(AC10=0,"Prenovato",AC10=1,"Novato",AC10=2,"Principiante avanzado",AC10=3,"Competente",AC10=4,"Proficiente",AC10=5,"Master")</f>
        <v>Competente</v>
      </c>
      <c r="AE10" s="20" t="str">
        <f t="shared" si="4"/>
        <v>AUTOEVALUACIÓN</v>
      </c>
    </row>
    <row r="11" spans="1:31" x14ac:dyDescent="0.25">
      <c r="A11" t="s">
        <v>196</v>
      </c>
      <c r="B11" t="s">
        <v>197</v>
      </c>
      <c r="C11" t="s">
        <v>188</v>
      </c>
      <c r="D11" t="s">
        <v>199</v>
      </c>
      <c r="E11" t="s">
        <v>196</v>
      </c>
      <c r="F11" t="s">
        <v>197</v>
      </c>
      <c r="G11" t="s">
        <v>200</v>
      </c>
      <c r="H11" s="4"/>
      <c r="I11" s="1">
        <f t="shared" ca="1" si="0"/>
        <v>1481</v>
      </c>
      <c r="J11" s="1" t="str">
        <f t="shared" ca="1" si="1"/>
        <v>3. Mayor a 6 meses</v>
      </c>
      <c r="K11" t="str">
        <f t="shared" si="2"/>
        <v>NO</v>
      </c>
      <c r="L11" t="s">
        <v>188</v>
      </c>
      <c r="M11" t="s">
        <v>208</v>
      </c>
      <c r="N11" t="s">
        <v>190</v>
      </c>
      <c r="O11" t="s">
        <v>191</v>
      </c>
      <c r="P11" t="str">
        <f t="shared" si="3"/>
        <v>FLOR DE MARIA SANTA-CRUZ SANTOYOPruebas para desarrolladoresAUTOEVALUACIÓN</v>
      </c>
      <c r="Q11" t="str">
        <f>BASE[[#This Row],[NombresCalificado]]&amp;BASE[[#This Row],[TipoEvaluacion]]</f>
        <v>FLOR DE MARIA SANTA-CRUZ SANTOYOAUTOEVALUACIÓN</v>
      </c>
      <c r="R11">
        <v>3</v>
      </c>
      <c r="S11" t="s">
        <v>5</v>
      </c>
      <c r="T11" t="s">
        <v>21</v>
      </c>
      <c r="U11" s="20">
        <v>3</v>
      </c>
      <c r="V11" s="20" t="str" cm="1">
        <f t="array" ref="V11">_xlfn.IFS(U11=0,"Prenovato",U11=1,"Novato",U11=2,"Principiante avanzado",U11=3,"Competente",U11=4,"Proficiente",U11=5,"Master")</f>
        <v>Competente</v>
      </c>
      <c r="W11" s="20">
        <v>4</v>
      </c>
      <c r="X11" s="20" t="str" cm="1">
        <f t="array" ref="X11">_xlfn.IFS(W11=0,"No evidenciado",W11=1,"Novato",W11=2,"Principiante avanzado",W11=3,"Competente",W11=4,"Proficiente",W11=5,"Master")</f>
        <v>Proficiente</v>
      </c>
      <c r="Y11" s="20">
        <v>4</v>
      </c>
      <c r="Z11" s="20" t="str" cm="1">
        <f t="array" ref="Z11">_xlfn.IFS(Y11=0,"No evidenciado",Y11=1,"Novato",Y11=2,"Principiante avanzado",Y11=3,"Competente",Y11=4,"Proficiente",Y11=5,"Master")</f>
        <v>Proficiente</v>
      </c>
      <c r="AA11" s="20">
        <v>4</v>
      </c>
      <c r="AB11" s="20" t="str" cm="1">
        <f t="array" ref="AB11">_xlfn.IFS(AA11=0,"No evidenciado",AA11=1,"Novato",AA11=2,"Principiante avanzado",AA11=3,"Competente",AA11=4,"Proficiente",AA11=5,"Master")</f>
        <v>Proficiente</v>
      </c>
      <c r="AC11" s="20">
        <v>3</v>
      </c>
      <c r="AD11" s="20" t="str" cm="1">
        <f t="array" ref="AD11">_xlfn.IFS(AC11=0,"Prenovato",AC11=1,"Novato",AC11=2,"Principiante avanzado",AC11=3,"Competente",AC11=4,"Proficiente",AC11=5,"Master")</f>
        <v>Competente</v>
      </c>
      <c r="AE11" s="20" t="str">
        <f t="shared" si="4"/>
        <v>AUTOEVALUACIÓN</v>
      </c>
    </row>
    <row r="12" spans="1:31" x14ac:dyDescent="0.25">
      <c r="A12" t="s">
        <v>196</v>
      </c>
      <c r="B12" t="s">
        <v>197</v>
      </c>
      <c r="C12" t="s">
        <v>188</v>
      </c>
      <c r="D12" t="s">
        <v>199</v>
      </c>
      <c r="E12" t="s">
        <v>196</v>
      </c>
      <c r="F12" t="s">
        <v>197</v>
      </c>
      <c r="G12" t="s">
        <v>200</v>
      </c>
      <c r="H12" s="4"/>
      <c r="I12" s="1">
        <f t="shared" ca="1" si="0"/>
        <v>1481</v>
      </c>
      <c r="J12" s="1" t="str">
        <f t="shared" ca="1" si="1"/>
        <v>3. Mayor a 6 meses</v>
      </c>
      <c r="K12" t="str">
        <f t="shared" si="2"/>
        <v>NO</v>
      </c>
      <c r="L12" t="s">
        <v>188</v>
      </c>
      <c r="M12" t="s">
        <v>209</v>
      </c>
      <c r="N12" t="s">
        <v>191</v>
      </c>
      <c r="O12" t="s">
        <v>191</v>
      </c>
      <c r="P12" t="str">
        <f t="shared" si="3"/>
        <v>FLOR DE MARIA SANTA-CRUZ SANTOYOIntegración de sistemasAUTOEVALUACIÓN</v>
      </c>
      <c r="Q12" t="str">
        <f>BASE[[#This Row],[NombresCalificado]]&amp;BASE[[#This Row],[TipoEvaluacion]]</f>
        <v>FLOR DE MARIA SANTA-CRUZ SANTOYOAUTOEVALUACIÓN</v>
      </c>
      <c r="R12">
        <v>3</v>
      </c>
      <c r="S12" t="s">
        <v>5</v>
      </c>
      <c r="T12" t="s">
        <v>21</v>
      </c>
      <c r="U12" s="20">
        <v>3</v>
      </c>
      <c r="V12" s="20" t="str" cm="1">
        <f t="array" ref="V12">_xlfn.IFS(U12=0,"Prenovato",U12=1,"Novato",U12=2,"Principiante avanzado",U12=3,"Competente",U12=4,"Proficiente",U12=5,"Master")</f>
        <v>Competente</v>
      </c>
      <c r="W12" s="20">
        <v>4</v>
      </c>
      <c r="X12" s="20" t="str" cm="1">
        <f t="array" ref="X12">_xlfn.IFS(W12=0,"No evidenciado",W12=1,"Novato",W12=2,"Principiante avanzado",W12=3,"Competente",W12=4,"Proficiente",W12=5,"Master")</f>
        <v>Proficiente</v>
      </c>
      <c r="Y12" s="20">
        <v>4</v>
      </c>
      <c r="Z12" s="20" t="str" cm="1">
        <f t="array" ref="Z12">_xlfn.IFS(Y12=0,"No evidenciado",Y12=1,"Novato",Y12=2,"Principiante avanzado",Y12=3,"Competente",Y12=4,"Proficiente",Y12=5,"Master")</f>
        <v>Proficiente</v>
      </c>
      <c r="AA12" s="20">
        <v>4</v>
      </c>
      <c r="AB12" s="20" t="str" cm="1">
        <f t="array" ref="AB12">_xlfn.IFS(AA12=0,"No evidenciado",AA12=1,"Novato",AA12=2,"Principiante avanzado",AA12=3,"Competente",AA12=4,"Proficiente",AA12=5,"Master")</f>
        <v>Proficiente</v>
      </c>
      <c r="AC12" s="20">
        <v>3</v>
      </c>
      <c r="AD12" s="20" t="str" cm="1">
        <f t="array" ref="AD12">_xlfn.IFS(AC12=0,"Prenovato",AC12=1,"Novato",AC12=2,"Principiante avanzado",AC12=3,"Competente",AC12=4,"Proficiente",AC12=5,"Master")</f>
        <v>Competente</v>
      </c>
      <c r="AE12" s="20" t="str">
        <f t="shared" si="4"/>
        <v>AUTOEVALUACIÓN</v>
      </c>
    </row>
    <row r="13" spans="1:31" x14ac:dyDescent="0.25">
      <c r="A13" t="s">
        <v>196</v>
      </c>
      <c r="B13" t="s">
        <v>197</v>
      </c>
      <c r="C13" t="s">
        <v>188</v>
      </c>
      <c r="D13" t="s">
        <v>199</v>
      </c>
      <c r="E13" t="s">
        <v>196</v>
      </c>
      <c r="F13" t="s">
        <v>197</v>
      </c>
      <c r="G13" t="s">
        <v>200</v>
      </c>
      <c r="H13" s="4"/>
      <c r="I13" s="1">
        <f t="shared" ca="1" si="0"/>
        <v>1481</v>
      </c>
      <c r="J13" s="1" t="str">
        <f t="shared" ca="1" si="1"/>
        <v>3. Mayor a 6 meses</v>
      </c>
      <c r="K13" t="str">
        <f t="shared" si="2"/>
        <v>NO</v>
      </c>
      <c r="L13" t="s">
        <v>188</v>
      </c>
      <c r="M13" t="s">
        <v>61</v>
      </c>
      <c r="N13" t="s">
        <v>190</v>
      </c>
      <c r="O13" t="s">
        <v>191</v>
      </c>
      <c r="P13" t="str">
        <f t="shared" si="3"/>
        <v>FLOR DE MARIA SANTA-CRUZ SANTOYOControl de versionesAUTOEVALUACIÓN</v>
      </c>
      <c r="Q13" t="str">
        <f>BASE[[#This Row],[NombresCalificado]]&amp;BASE[[#This Row],[TipoEvaluacion]]</f>
        <v>FLOR DE MARIA SANTA-CRUZ SANTOYOAUTOEVALUACIÓN</v>
      </c>
      <c r="R13">
        <v>3</v>
      </c>
      <c r="S13" t="s">
        <v>5</v>
      </c>
      <c r="T13" t="s">
        <v>21</v>
      </c>
      <c r="U13" s="20">
        <v>3</v>
      </c>
      <c r="V13" s="20" t="str" cm="1">
        <f t="array" ref="V13">_xlfn.IFS(U13=0,"Prenovato",U13=1,"Novato",U13=2,"Principiante avanzado",U13=3,"Competente",U13=4,"Proficiente",U13=5,"Master")</f>
        <v>Competente</v>
      </c>
      <c r="W13" s="20">
        <v>4</v>
      </c>
      <c r="X13" s="20" t="str" cm="1">
        <f t="array" ref="X13">_xlfn.IFS(W13=0,"No evidenciado",W13=1,"Novato",W13=2,"Principiante avanzado",W13=3,"Competente",W13=4,"Proficiente",W13=5,"Master")</f>
        <v>Proficiente</v>
      </c>
      <c r="Y13" s="20">
        <v>4</v>
      </c>
      <c r="Z13" s="20" t="str" cm="1">
        <f t="array" ref="Z13">_xlfn.IFS(Y13=0,"No evidenciado",Y13=1,"Novato",Y13=2,"Principiante avanzado",Y13=3,"Competente",Y13=4,"Proficiente",Y13=5,"Master")</f>
        <v>Proficiente</v>
      </c>
      <c r="AA13" s="20">
        <v>4</v>
      </c>
      <c r="AB13" s="20" t="str" cm="1">
        <f t="array" ref="AB13">_xlfn.IFS(AA13=0,"No evidenciado",AA13=1,"Novato",AA13=2,"Principiante avanzado",AA13=3,"Competente",AA13=4,"Proficiente",AA13=5,"Master")</f>
        <v>Proficiente</v>
      </c>
      <c r="AC13" s="20">
        <v>3</v>
      </c>
      <c r="AD13" s="20" t="str" cm="1">
        <f t="array" ref="AD13">_xlfn.IFS(AC13=0,"Prenovato",AC13=1,"Novato",AC13=2,"Principiante avanzado",AC13=3,"Competente",AC13=4,"Proficiente",AC13=5,"Master")</f>
        <v>Competente</v>
      </c>
      <c r="AE13" s="20" t="str">
        <f t="shared" si="4"/>
        <v>AUTOEVALUACIÓN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4D1DC-489B-478B-9A96-96FB85D6C4DB}">
  <dimension ref="A16:H50"/>
  <sheetViews>
    <sheetView showGridLines="0" topLeftCell="A7" zoomScale="80" zoomScaleNormal="80" workbookViewId="0">
      <selection activeCell="A21" sqref="A21"/>
    </sheetView>
  </sheetViews>
  <sheetFormatPr baseColWidth="10" defaultRowHeight="15" x14ac:dyDescent="0.25"/>
  <cols>
    <col min="1" max="1" width="37.7109375" bestFit="1" customWidth="1"/>
    <col min="2" max="2" width="23.140625" bestFit="1" customWidth="1"/>
    <col min="3" max="3" width="2.85546875" bestFit="1" customWidth="1"/>
    <col min="4" max="4" width="12.85546875" bestFit="1" customWidth="1"/>
    <col min="5" max="5" width="7.7109375" bestFit="1" customWidth="1"/>
    <col min="6" max="6" width="20.7109375" bestFit="1" customWidth="1"/>
    <col min="7" max="7" width="10.85546875" bestFit="1" customWidth="1"/>
    <col min="8" max="8" width="12.85546875" bestFit="1" customWidth="1"/>
  </cols>
  <sheetData>
    <row r="16" spans="1:1" x14ac:dyDescent="0.25">
      <c r="A16" t="s">
        <v>25</v>
      </c>
    </row>
    <row r="17" spans="1:4" x14ac:dyDescent="0.25">
      <c r="A17">
        <v>16</v>
      </c>
    </row>
    <row r="20" spans="1:4" x14ac:dyDescent="0.25">
      <c r="A20" s="2" t="s">
        <v>29</v>
      </c>
      <c r="B20" t="s">
        <v>25</v>
      </c>
      <c r="C20" t="s">
        <v>28</v>
      </c>
    </row>
    <row r="21" spans="1:4" x14ac:dyDescent="0.25">
      <c r="A21" s="5" t="s">
        <v>211</v>
      </c>
      <c r="B21">
        <v>2</v>
      </c>
      <c r="C21" s="3">
        <v>0.125</v>
      </c>
    </row>
    <row r="22" spans="1:4" x14ac:dyDescent="0.25">
      <c r="A22" s="5" t="s">
        <v>6</v>
      </c>
      <c r="B22">
        <v>8</v>
      </c>
      <c r="C22" s="3">
        <v>0.5</v>
      </c>
    </row>
    <row r="23" spans="1:4" x14ac:dyDescent="0.25">
      <c r="A23" s="5" t="s">
        <v>4</v>
      </c>
      <c r="B23">
        <v>5</v>
      </c>
      <c r="C23" s="3">
        <v>0.3125</v>
      </c>
    </row>
    <row r="24" spans="1:4" x14ac:dyDescent="0.25">
      <c r="A24" s="5" t="s">
        <v>5</v>
      </c>
      <c r="B24">
        <v>6</v>
      </c>
      <c r="C24" s="3">
        <v>0.375</v>
      </c>
    </row>
    <row r="25" spans="1:4" x14ac:dyDescent="0.25">
      <c r="A25" s="5" t="s">
        <v>7</v>
      </c>
      <c r="B25">
        <v>1</v>
      </c>
      <c r="C25" s="3">
        <v>6.25E-2</v>
      </c>
    </row>
    <row r="26" spans="1:4" x14ac:dyDescent="0.25">
      <c r="A26" s="5" t="s">
        <v>24</v>
      </c>
      <c r="B26">
        <v>16</v>
      </c>
      <c r="C26" s="3">
        <v>1</v>
      </c>
    </row>
    <row r="29" spans="1:4" x14ac:dyDescent="0.25">
      <c r="A29" s="2" t="s">
        <v>25</v>
      </c>
      <c r="B29" s="2" t="s">
        <v>30</v>
      </c>
    </row>
    <row r="30" spans="1:4" x14ac:dyDescent="0.25">
      <c r="A30" s="2" t="s">
        <v>29</v>
      </c>
      <c r="B30" t="s">
        <v>21</v>
      </c>
      <c r="C30" t="s">
        <v>212</v>
      </c>
      <c r="D30" t="s">
        <v>24</v>
      </c>
    </row>
    <row r="31" spans="1:4" x14ac:dyDescent="0.25">
      <c r="A31" s="5" t="s">
        <v>211</v>
      </c>
      <c r="B31">
        <v>1</v>
      </c>
      <c r="C31">
        <v>1</v>
      </c>
      <c r="D31">
        <v>2</v>
      </c>
    </row>
    <row r="32" spans="1:4" x14ac:dyDescent="0.25">
      <c r="A32" s="5" t="s">
        <v>6</v>
      </c>
      <c r="B32">
        <v>8</v>
      </c>
      <c r="D32">
        <v>8</v>
      </c>
    </row>
    <row r="33" spans="1:8" x14ac:dyDescent="0.25">
      <c r="A33" s="5" t="s">
        <v>5</v>
      </c>
      <c r="B33">
        <v>6</v>
      </c>
      <c r="D33">
        <v>6</v>
      </c>
    </row>
    <row r="34" spans="1:8" x14ac:dyDescent="0.25">
      <c r="A34" s="5" t="s">
        <v>7</v>
      </c>
      <c r="B34">
        <v>1</v>
      </c>
      <c r="D34">
        <v>1</v>
      </c>
    </row>
    <row r="35" spans="1:8" x14ac:dyDescent="0.25">
      <c r="A35" s="5" t="s">
        <v>4</v>
      </c>
      <c r="B35">
        <v>4</v>
      </c>
      <c r="C35">
        <v>1</v>
      </c>
      <c r="D35">
        <v>5</v>
      </c>
    </row>
    <row r="36" spans="1:8" x14ac:dyDescent="0.25">
      <c r="A36" s="5" t="s">
        <v>24</v>
      </c>
      <c r="B36">
        <v>15</v>
      </c>
      <c r="C36">
        <v>1</v>
      </c>
      <c r="D36">
        <v>16</v>
      </c>
    </row>
    <row r="37" spans="1:8" x14ac:dyDescent="0.25">
      <c r="A37" s="2" t="s">
        <v>8</v>
      </c>
      <c r="B37" t="s" vm="4">
        <v>40</v>
      </c>
    </row>
    <row r="38" spans="1:8" x14ac:dyDescent="0.25">
      <c r="A38" s="2" t="s">
        <v>27</v>
      </c>
      <c r="B38" t="s" vm="5">
        <v>31</v>
      </c>
    </row>
    <row r="40" spans="1:8" x14ac:dyDescent="0.25">
      <c r="A40" s="2" t="s">
        <v>25</v>
      </c>
      <c r="C40" s="2" t="s">
        <v>30</v>
      </c>
    </row>
    <row r="41" spans="1:8" x14ac:dyDescent="0.25">
      <c r="A41" s="2" t="s">
        <v>29</v>
      </c>
      <c r="B41" s="2" t="s">
        <v>3</v>
      </c>
      <c r="C41" t="s">
        <v>5</v>
      </c>
      <c r="D41" t="s">
        <v>210</v>
      </c>
      <c r="E41" t="s">
        <v>6</v>
      </c>
      <c r="F41" t="s">
        <v>4</v>
      </c>
      <c r="G41" t="s">
        <v>7</v>
      </c>
      <c r="H41" t="s">
        <v>24</v>
      </c>
    </row>
    <row r="42" spans="1:8" x14ac:dyDescent="0.25">
      <c r="A42" t="s">
        <v>188</v>
      </c>
      <c r="B42" t="s">
        <v>204</v>
      </c>
      <c r="C42">
        <v>1</v>
      </c>
      <c r="G42">
        <v>2</v>
      </c>
      <c r="H42">
        <v>3</v>
      </c>
    </row>
    <row r="43" spans="1:8" x14ac:dyDescent="0.25">
      <c r="B43" t="s">
        <v>201</v>
      </c>
      <c r="C43">
        <v>1</v>
      </c>
      <c r="G43">
        <v>3</v>
      </c>
      <c r="H43">
        <v>3</v>
      </c>
    </row>
    <row r="44" spans="1:8" x14ac:dyDescent="0.25">
      <c r="B44" t="s">
        <v>202</v>
      </c>
      <c r="C44">
        <v>1</v>
      </c>
      <c r="G44">
        <v>3</v>
      </c>
      <c r="H44">
        <v>3</v>
      </c>
    </row>
    <row r="45" spans="1:8" x14ac:dyDescent="0.25">
      <c r="B45" t="s">
        <v>60</v>
      </c>
      <c r="C45">
        <v>2</v>
      </c>
      <c r="G45">
        <v>2</v>
      </c>
      <c r="H45">
        <v>3</v>
      </c>
    </row>
    <row r="46" spans="1:8" x14ac:dyDescent="0.25">
      <c r="A46" t="s">
        <v>189</v>
      </c>
      <c r="B46" t="s">
        <v>204</v>
      </c>
      <c r="C46">
        <v>8</v>
      </c>
      <c r="D46">
        <v>1</v>
      </c>
      <c r="F46">
        <v>10</v>
      </c>
      <c r="H46">
        <v>13</v>
      </c>
    </row>
    <row r="47" spans="1:8" x14ac:dyDescent="0.25">
      <c r="B47" t="s">
        <v>201</v>
      </c>
      <c r="C47">
        <v>6</v>
      </c>
      <c r="D47">
        <v>1</v>
      </c>
      <c r="E47">
        <v>1</v>
      </c>
      <c r="F47">
        <v>9</v>
      </c>
      <c r="G47">
        <v>2</v>
      </c>
      <c r="H47">
        <v>13</v>
      </c>
    </row>
    <row r="48" spans="1:8" x14ac:dyDescent="0.25">
      <c r="B48" t="s">
        <v>202</v>
      </c>
      <c r="C48">
        <v>6</v>
      </c>
      <c r="E48">
        <v>3</v>
      </c>
      <c r="F48">
        <v>8</v>
      </c>
      <c r="G48">
        <v>1</v>
      </c>
      <c r="H48">
        <v>13</v>
      </c>
    </row>
    <row r="49" spans="1:8" x14ac:dyDescent="0.25">
      <c r="B49" t="s">
        <v>60</v>
      </c>
      <c r="C49">
        <v>4</v>
      </c>
      <c r="E49">
        <v>3</v>
      </c>
      <c r="F49">
        <v>9</v>
      </c>
      <c r="G49">
        <v>2</v>
      </c>
      <c r="H49">
        <v>13</v>
      </c>
    </row>
    <row r="50" spans="1:8" x14ac:dyDescent="0.25">
      <c r="A50" t="s">
        <v>24</v>
      </c>
      <c r="C50">
        <v>10</v>
      </c>
      <c r="D50">
        <v>1</v>
      </c>
      <c r="E50">
        <v>4</v>
      </c>
      <c r="F50">
        <v>12</v>
      </c>
      <c r="G50">
        <v>6</v>
      </c>
      <c r="H50">
        <v>16</v>
      </c>
    </row>
  </sheetData>
  <pageMargins left="0.7" right="0.7" top="0.75" bottom="0.75" header="0.3" footer="0.3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FB0D5-6B33-4973-9D84-1BC698B8AC4D}">
  <dimension ref="A18:T76"/>
  <sheetViews>
    <sheetView showGridLines="0" topLeftCell="A45" zoomScale="80" zoomScaleNormal="80" workbookViewId="0">
      <selection activeCell="A73" sqref="A73"/>
    </sheetView>
  </sheetViews>
  <sheetFormatPr baseColWidth="10" defaultRowHeight="15" x14ac:dyDescent="0.25"/>
  <cols>
    <col min="1" max="1" width="23.140625" bestFit="1" customWidth="1"/>
    <col min="2" max="2" width="37.7109375" bestFit="1" customWidth="1"/>
    <col min="3" max="3" width="38.7109375" bestFit="1" customWidth="1"/>
  </cols>
  <sheetData>
    <row r="18" spans="1:3" ht="19.5" x14ac:dyDescent="0.35">
      <c r="A18" s="7" t="s">
        <v>45</v>
      </c>
    </row>
    <row r="20" spans="1:3" x14ac:dyDescent="0.25">
      <c r="A20" t="s">
        <v>25</v>
      </c>
    </row>
    <row r="21" spans="1:3" x14ac:dyDescent="0.25">
      <c r="A21">
        <v>16</v>
      </c>
    </row>
    <row r="24" spans="1:3" ht="19.5" x14ac:dyDescent="0.35">
      <c r="A24" s="9" t="s">
        <v>46</v>
      </c>
    </row>
    <row r="26" spans="1:3" x14ac:dyDescent="0.25">
      <c r="A26" s="2" t="s">
        <v>29</v>
      </c>
      <c r="B26" t="s">
        <v>25</v>
      </c>
      <c r="C26" t="s">
        <v>28</v>
      </c>
    </row>
    <row r="27" spans="1:3" x14ac:dyDescent="0.25">
      <c r="A27" s="5" t="s">
        <v>211</v>
      </c>
      <c r="B27">
        <v>2</v>
      </c>
      <c r="C27" s="3">
        <v>0.125</v>
      </c>
    </row>
    <row r="28" spans="1:3" x14ac:dyDescent="0.25">
      <c r="A28" s="5" t="s">
        <v>6</v>
      </c>
      <c r="B28">
        <v>8</v>
      </c>
      <c r="C28" s="3">
        <v>0.5</v>
      </c>
    </row>
    <row r="29" spans="1:3" x14ac:dyDescent="0.25">
      <c r="A29" s="5" t="s">
        <v>4</v>
      </c>
      <c r="B29">
        <v>6</v>
      </c>
      <c r="C29" s="3">
        <v>0.375</v>
      </c>
    </row>
    <row r="30" spans="1:3" x14ac:dyDescent="0.25">
      <c r="A30" s="5" t="s">
        <v>5</v>
      </c>
      <c r="B30">
        <v>5</v>
      </c>
      <c r="C30" s="3">
        <v>0.3125</v>
      </c>
    </row>
    <row r="31" spans="1:3" x14ac:dyDescent="0.25">
      <c r="A31" s="5" t="s">
        <v>7</v>
      </c>
      <c r="B31">
        <v>1</v>
      </c>
      <c r="C31" s="3">
        <v>6.25E-2</v>
      </c>
    </row>
    <row r="32" spans="1:3" x14ac:dyDescent="0.25">
      <c r="A32" s="5" t="s">
        <v>24</v>
      </c>
      <c r="B32">
        <v>16</v>
      </c>
      <c r="C32" s="3">
        <v>1</v>
      </c>
    </row>
    <row r="34" spans="1:20" ht="9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6" spans="1:20" ht="19.5" x14ac:dyDescent="0.35">
      <c r="A36" s="7" t="s">
        <v>41</v>
      </c>
    </row>
    <row r="38" spans="1:20" x14ac:dyDescent="0.25">
      <c r="A38" s="2" t="s">
        <v>29</v>
      </c>
      <c r="B38" t="s">
        <v>25</v>
      </c>
      <c r="C38" t="s">
        <v>28</v>
      </c>
    </row>
    <row r="39" spans="1:20" x14ac:dyDescent="0.25">
      <c r="A39" s="5" t="s">
        <v>211</v>
      </c>
      <c r="B39">
        <v>2</v>
      </c>
      <c r="C39" s="3">
        <v>0.125</v>
      </c>
    </row>
    <row r="40" spans="1:20" x14ac:dyDescent="0.25">
      <c r="A40" s="5" t="s">
        <v>6</v>
      </c>
      <c r="B40">
        <v>8</v>
      </c>
      <c r="C40" s="3">
        <v>0.5</v>
      </c>
    </row>
    <row r="41" spans="1:20" x14ac:dyDescent="0.25">
      <c r="A41" s="5" t="s">
        <v>4</v>
      </c>
      <c r="B41">
        <v>5</v>
      </c>
      <c r="C41" s="3">
        <v>0.3125</v>
      </c>
    </row>
    <row r="42" spans="1:20" x14ac:dyDescent="0.25">
      <c r="A42" s="5" t="s">
        <v>5</v>
      </c>
      <c r="B42">
        <v>6</v>
      </c>
      <c r="C42" s="3">
        <v>0.375</v>
      </c>
    </row>
    <row r="43" spans="1:20" x14ac:dyDescent="0.25">
      <c r="A43" s="5" t="s">
        <v>7</v>
      </c>
      <c r="B43">
        <v>1</v>
      </c>
      <c r="C43" s="3">
        <v>6.25E-2</v>
      </c>
    </row>
    <row r="44" spans="1:20" x14ac:dyDescent="0.25">
      <c r="A44" s="5" t="s">
        <v>24</v>
      </c>
      <c r="B44">
        <v>16</v>
      </c>
      <c r="C44" s="3">
        <v>1</v>
      </c>
    </row>
    <row r="46" spans="1:20" ht="19.5" x14ac:dyDescent="0.35">
      <c r="A46" s="7" t="s">
        <v>42</v>
      </c>
    </row>
    <row r="48" spans="1:20" x14ac:dyDescent="0.25">
      <c r="A48" s="2" t="s">
        <v>29</v>
      </c>
      <c r="B48" t="s">
        <v>25</v>
      </c>
      <c r="C48" t="s">
        <v>194</v>
      </c>
    </row>
    <row r="49" spans="1:3" x14ac:dyDescent="0.25">
      <c r="A49" s="5" t="s">
        <v>6</v>
      </c>
      <c r="B49">
        <v>1</v>
      </c>
      <c r="C49" s="3">
        <v>3.125E-2</v>
      </c>
    </row>
    <row r="50" spans="1:3" x14ac:dyDescent="0.25">
      <c r="A50" s="5" t="s">
        <v>4</v>
      </c>
      <c r="B50">
        <v>9</v>
      </c>
      <c r="C50" s="3">
        <v>0.4375</v>
      </c>
    </row>
    <row r="51" spans="1:3" x14ac:dyDescent="0.25">
      <c r="A51" s="5" t="s">
        <v>5</v>
      </c>
      <c r="B51">
        <v>4</v>
      </c>
      <c r="C51" s="3">
        <v>0.1875</v>
      </c>
    </row>
    <row r="52" spans="1:3" x14ac:dyDescent="0.25">
      <c r="A52" s="5" t="s">
        <v>7</v>
      </c>
      <c r="B52">
        <v>6</v>
      </c>
      <c r="C52" s="3">
        <v>0.25</v>
      </c>
    </row>
    <row r="53" spans="1:3" x14ac:dyDescent="0.25">
      <c r="A53" s="5" t="s">
        <v>192</v>
      </c>
      <c r="B53">
        <v>2</v>
      </c>
      <c r="C53" s="3">
        <v>9.375E-2</v>
      </c>
    </row>
    <row r="54" spans="1:3" x14ac:dyDescent="0.25">
      <c r="A54" s="5" t="s">
        <v>24</v>
      </c>
      <c r="B54">
        <v>16</v>
      </c>
      <c r="C54" s="3">
        <v>1</v>
      </c>
    </row>
    <row r="58" spans="1:3" ht="19.5" x14ac:dyDescent="0.35">
      <c r="A58" s="7" t="s">
        <v>43</v>
      </c>
    </row>
    <row r="60" spans="1:3" x14ac:dyDescent="0.25">
      <c r="A60" s="2" t="s">
        <v>29</v>
      </c>
      <c r="B60" t="s">
        <v>25</v>
      </c>
      <c r="C60" t="s">
        <v>193</v>
      </c>
    </row>
    <row r="61" spans="1:3" x14ac:dyDescent="0.25">
      <c r="A61" s="5" t="s">
        <v>6</v>
      </c>
      <c r="B61">
        <v>2</v>
      </c>
      <c r="C61" s="3">
        <v>6.25E-2</v>
      </c>
    </row>
    <row r="62" spans="1:3" x14ac:dyDescent="0.25">
      <c r="A62" s="5" t="s">
        <v>4</v>
      </c>
      <c r="B62">
        <v>9</v>
      </c>
      <c r="C62" s="3">
        <v>0.40625</v>
      </c>
    </row>
    <row r="63" spans="1:3" x14ac:dyDescent="0.25">
      <c r="A63" s="5" t="s">
        <v>5</v>
      </c>
      <c r="B63">
        <v>7</v>
      </c>
      <c r="C63" s="3">
        <v>0.3125</v>
      </c>
    </row>
    <row r="64" spans="1:3" x14ac:dyDescent="0.25">
      <c r="A64" s="5" t="s">
        <v>7</v>
      </c>
      <c r="B64">
        <v>4</v>
      </c>
      <c r="C64" s="3">
        <v>0.15625</v>
      </c>
    </row>
    <row r="65" spans="1:3" x14ac:dyDescent="0.25">
      <c r="A65" s="5" t="s">
        <v>192</v>
      </c>
      <c r="B65">
        <v>2</v>
      </c>
      <c r="C65" s="3">
        <v>6.25E-2</v>
      </c>
    </row>
    <row r="66" spans="1:3" x14ac:dyDescent="0.25">
      <c r="A66" s="5" t="s">
        <v>24</v>
      </c>
      <c r="B66">
        <v>16</v>
      </c>
      <c r="C66" s="3">
        <v>1</v>
      </c>
    </row>
    <row r="68" spans="1:3" ht="19.5" x14ac:dyDescent="0.35">
      <c r="A68" s="7" t="s">
        <v>44</v>
      </c>
    </row>
    <row r="70" spans="1:3" x14ac:dyDescent="0.25">
      <c r="A70" s="2" t="s">
        <v>29</v>
      </c>
      <c r="B70" t="s">
        <v>25</v>
      </c>
      <c r="C70" t="s">
        <v>28</v>
      </c>
    </row>
    <row r="71" spans="1:3" x14ac:dyDescent="0.25">
      <c r="A71" s="5" t="s">
        <v>6</v>
      </c>
      <c r="B71">
        <v>2</v>
      </c>
      <c r="C71" s="3">
        <v>0.125</v>
      </c>
    </row>
    <row r="72" spans="1:3" x14ac:dyDescent="0.25">
      <c r="A72" s="5" t="s">
        <v>4</v>
      </c>
      <c r="B72">
        <v>4</v>
      </c>
      <c r="C72" s="3">
        <v>0.25</v>
      </c>
    </row>
    <row r="73" spans="1:3" x14ac:dyDescent="0.25">
      <c r="A73" s="5" t="s">
        <v>5</v>
      </c>
      <c r="B73">
        <v>10</v>
      </c>
      <c r="C73" s="3">
        <v>0.625</v>
      </c>
    </row>
    <row r="74" spans="1:3" x14ac:dyDescent="0.25">
      <c r="A74" s="5" t="s">
        <v>7</v>
      </c>
      <c r="B74">
        <v>7</v>
      </c>
      <c r="C74" s="3">
        <v>0.4375</v>
      </c>
    </row>
    <row r="75" spans="1:3" x14ac:dyDescent="0.25">
      <c r="A75" s="5" t="s">
        <v>192</v>
      </c>
      <c r="B75">
        <v>2</v>
      </c>
      <c r="C75" s="3">
        <v>0.125</v>
      </c>
    </row>
    <row r="76" spans="1:3" x14ac:dyDescent="0.25">
      <c r="A76" s="5" t="s">
        <v>24</v>
      </c>
      <c r="B76">
        <v>16</v>
      </c>
      <c r="C76" s="3">
        <v>1</v>
      </c>
    </row>
  </sheetData>
  <pageMargins left="0.7" right="0.7" top="0.75" bottom="0.75" header="0.3" footer="0.3"/>
  <drawing r:id="rId7"/>
  <extLst>
    <ext xmlns:x14="http://schemas.microsoft.com/office/spreadsheetml/2009/9/main" uri="{A8765BA9-456A-4dab-B4F3-ACF838C121DE}">
      <x14:slicerList>
        <x14:slicer r:id="rId8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88BBE-68D4-4422-9D77-F912C8DF9538}">
  <dimension ref="B2:AI133"/>
  <sheetViews>
    <sheetView showGridLines="0" tabSelected="1" topLeftCell="D1" zoomScale="80" zoomScaleNormal="80" workbookViewId="0">
      <selection activeCell="X5" sqref="X5"/>
    </sheetView>
  </sheetViews>
  <sheetFormatPr baseColWidth="10" defaultRowHeight="15" x14ac:dyDescent="0.25"/>
  <cols>
    <col min="1" max="1" width="5.42578125" customWidth="1"/>
    <col min="2" max="2" width="20" bestFit="1" customWidth="1"/>
    <col min="3" max="3" width="20.85546875" bestFit="1" customWidth="1"/>
    <col min="4" max="4" width="49" bestFit="1" customWidth="1"/>
    <col min="5" max="5" width="17.140625" bestFit="1" customWidth="1"/>
    <col min="6" max="6" width="17.140625" customWidth="1"/>
    <col min="7" max="7" width="41" bestFit="1" customWidth="1"/>
    <col min="8" max="8" width="16.42578125" bestFit="1" customWidth="1"/>
    <col min="9" max="9" width="23.28515625" bestFit="1" customWidth="1"/>
    <col min="10" max="10" width="19.28515625" bestFit="1" customWidth="1"/>
    <col min="11" max="11" width="4.85546875" customWidth="1"/>
    <col min="12" max="12" width="5" customWidth="1"/>
    <col min="13" max="22" width="4.85546875" bestFit="1" customWidth="1"/>
    <col min="23" max="28" width="4.85546875" customWidth="1"/>
    <col min="29" max="33" width="5" customWidth="1"/>
    <col min="34" max="34" width="6" bestFit="1" customWidth="1"/>
    <col min="35" max="35" width="21.140625" bestFit="1" customWidth="1"/>
  </cols>
  <sheetData>
    <row r="2" spans="2:35" ht="15.75" thickBot="1" x14ac:dyDescent="0.3"/>
    <row r="3" spans="2:35" ht="17.25" thickBot="1" x14ac:dyDescent="0.3">
      <c r="K3" s="25" t="s">
        <v>52</v>
      </c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7"/>
      <c r="AD3" s="25" t="s">
        <v>53</v>
      </c>
      <c r="AE3" s="26"/>
      <c r="AF3" s="26"/>
      <c r="AG3" s="27"/>
    </row>
    <row r="4" spans="2:35" ht="15.75" x14ac:dyDescent="0.25">
      <c r="K4" s="12" t="e">
        <f>AVERAGEIFS(K6:K133,$J$6:$J$133,"EVALUACIÓN")</f>
        <v>#DIV/0!</v>
      </c>
      <c r="L4" s="12" t="e">
        <f t="shared" ref="L4:AG4" si="0">AVERAGEIFS(L6:L133,$J$6:$J$133,"EVALUACIÓN")</f>
        <v>#DIV/0!</v>
      </c>
      <c r="M4" s="12" t="e">
        <f t="shared" si="0"/>
        <v>#DIV/0!</v>
      </c>
      <c r="N4" s="12" t="e">
        <f t="shared" si="0"/>
        <v>#DIV/0!</v>
      </c>
      <c r="O4" s="12" t="e">
        <f t="shared" si="0"/>
        <v>#DIV/0!</v>
      </c>
      <c r="P4" s="12" t="e">
        <f t="shared" si="0"/>
        <v>#DIV/0!</v>
      </c>
      <c r="Q4" s="12" t="e">
        <f t="shared" si="0"/>
        <v>#DIV/0!</v>
      </c>
      <c r="R4" s="12" t="e">
        <f t="shared" si="0"/>
        <v>#DIV/0!</v>
      </c>
      <c r="S4" s="12" t="e">
        <f t="shared" si="0"/>
        <v>#DIV/0!</v>
      </c>
      <c r="T4" s="12" t="e">
        <f t="shared" si="0"/>
        <v>#DIV/0!</v>
      </c>
      <c r="U4" s="12" t="e">
        <f t="shared" si="0"/>
        <v>#DIV/0!</v>
      </c>
      <c r="V4" s="12" t="e">
        <f t="shared" si="0"/>
        <v>#DIV/0!</v>
      </c>
      <c r="W4" s="12" t="e">
        <f t="shared" si="0"/>
        <v>#DIV/0!</v>
      </c>
      <c r="X4" s="12" t="e">
        <f t="shared" si="0"/>
        <v>#DIV/0!</v>
      </c>
      <c r="Y4" s="12" t="e">
        <f t="shared" si="0"/>
        <v>#DIV/0!</v>
      </c>
      <c r="Z4" s="12" t="e">
        <f t="shared" si="0"/>
        <v>#DIV/0!</v>
      </c>
      <c r="AA4" s="12" t="e">
        <f t="shared" si="0"/>
        <v>#DIV/0!</v>
      </c>
      <c r="AB4" s="12" t="e">
        <f t="shared" si="0"/>
        <v>#DIV/0!</v>
      </c>
      <c r="AC4" s="12"/>
      <c r="AD4" s="12" t="e">
        <f t="shared" si="0"/>
        <v>#DIV/0!</v>
      </c>
      <c r="AE4" s="12" t="e">
        <f t="shared" si="0"/>
        <v>#DIV/0!</v>
      </c>
      <c r="AF4" s="12" t="e">
        <f t="shared" si="0"/>
        <v>#DIV/0!</v>
      </c>
      <c r="AG4" s="12" t="e">
        <f t="shared" si="0"/>
        <v>#DIV/0!</v>
      </c>
    </row>
    <row r="5" spans="2:35" ht="208.5" x14ac:dyDescent="0.3">
      <c r="B5" s="13" t="s">
        <v>0</v>
      </c>
      <c r="C5" s="13" t="s">
        <v>12</v>
      </c>
      <c r="D5" s="13" t="s">
        <v>13</v>
      </c>
      <c r="E5" s="13" t="s">
        <v>16</v>
      </c>
      <c r="F5" s="13" t="s">
        <v>11</v>
      </c>
      <c r="G5" s="13" t="s">
        <v>14</v>
      </c>
      <c r="H5" s="13" t="s">
        <v>15</v>
      </c>
      <c r="I5" s="13" t="s">
        <v>59</v>
      </c>
      <c r="J5" s="13" t="s">
        <v>187</v>
      </c>
      <c r="K5" s="14" t="s">
        <v>60</v>
      </c>
      <c r="L5" s="14" t="s">
        <v>201</v>
      </c>
      <c r="M5" s="14" t="s">
        <v>202</v>
      </c>
      <c r="N5" s="14" t="s">
        <v>203</v>
      </c>
      <c r="O5" s="14" t="s">
        <v>204</v>
      </c>
      <c r="P5" s="14" t="s">
        <v>205</v>
      </c>
      <c r="Q5" s="14" t="s">
        <v>206</v>
      </c>
      <c r="R5" s="14" t="s">
        <v>207</v>
      </c>
      <c r="S5" s="14" t="s">
        <v>172</v>
      </c>
      <c r="T5" s="14" t="s">
        <v>208</v>
      </c>
      <c r="U5" s="14" t="s">
        <v>209</v>
      </c>
      <c r="V5" s="14" t="s">
        <v>61</v>
      </c>
      <c r="W5" s="24"/>
      <c r="X5" s="24"/>
      <c r="Y5" s="24"/>
      <c r="Z5" s="24"/>
      <c r="AA5" s="24"/>
      <c r="AB5" s="24"/>
      <c r="AC5" s="21" t="s">
        <v>54</v>
      </c>
      <c r="AD5" s="15" t="s">
        <v>8</v>
      </c>
      <c r="AE5" s="15" t="s">
        <v>62</v>
      </c>
      <c r="AF5" s="15" t="s">
        <v>55</v>
      </c>
      <c r="AG5" s="15" t="s">
        <v>56</v>
      </c>
      <c r="AH5" s="16" t="s">
        <v>57</v>
      </c>
      <c r="AI5" s="17" t="s">
        <v>58</v>
      </c>
    </row>
    <row r="6" spans="2:35" ht="15.75" x14ac:dyDescent="0.3">
      <c r="B6" s="18" t="str">
        <f>BASE!$D$2</f>
        <v>DEVELOPER SALESFORCE</v>
      </c>
      <c r="C6" s="18"/>
      <c r="D6" s="18"/>
      <c r="E6" s="18"/>
      <c r="F6" s="18"/>
      <c r="G6" s="18"/>
      <c r="H6" s="22"/>
      <c r="I6" s="18"/>
      <c r="J6" s="18" t="str">
        <f t="shared" ref="J6:J37" si="1">IF(D6&lt;&gt;G6,"EVALUACIÓN","AUTOEVALUACIÓN")</f>
        <v>AUTOEVALUACIÓN</v>
      </c>
      <c r="K6" s="23" t="e">
        <f>VLOOKUP($G6&amp;K$5&amp;$J6,BASE!$P$2:$R$700,3,0)</f>
        <v>#N/A</v>
      </c>
      <c r="L6" s="23" t="e">
        <f>VLOOKUP($G6&amp;L$5&amp;$J6,BASE!$P$2:$R$700,3,0)</f>
        <v>#N/A</v>
      </c>
      <c r="M6" s="23" t="e">
        <f>VLOOKUP($G6&amp;M$5&amp;$J6,BASE!$P$2:$R$700,3,0)</f>
        <v>#N/A</v>
      </c>
      <c r="N6" s="23" t="e">
        <f>VLOOKUP($G6&amp;N$5&amp;$J6,BASE!$P$2:$R$700,3,0)</f>
        <v>#N/A</v>
      </c>
      <c r="O6" s="23" t="e">
        <f>VLOOKUP($G6&amp;O$5&amp;$J6,BASE!$P$2:$R$700,3,0)</f>
        <v>#N/A</v>
      </c>
      <c r="P6" s="23" t="e">
        <f>VLOOKUP($G6&amp;P$5&amp;$J6,BASE!$P$2:$R$700,3,0)</f>
        <v>#N/A</v>
      </c>
      <c r="Q6" s="23" t="e">
        <f>VLOOKUP($G6&amp;Q$5&amp;$J6,BASE!$P$2:$R$700,3,0)</f>
        <v>#N/A</v>
      </c>
      <c r="R6" s="23" t="e">
        <f>VLOOKUP($G6&amp;R$5&amp;$J6,BASE!$P$2:$R$700,3,0)</f>
        <v>#N/A</v>
      </c>
      <c r="S6" s="23" t="e">
        <f>VLOOKUP($G6&amp;S$5&amp;$J6,BASE!$P$2:$R$700,3,0)</f>
        <v>#N/A</v>
      </c>
      <c r="T6" s="23" t="e">
        <f>VLOOKUP($G6&amp;T$5&amp;$J6,BASE!$P$2:$R$700,3,0)</f>
        <v>#N/A</v>
      </c>
      <c r="U6" s="23" t="e">
        <f>VLOOKUP($G6&amp;U$5&amp;$J6,BASE!$P$2:$R$700,3,0)</f>
        <v>#N/A</v>
      </c>
      <c r="V6" s="23" t="e">
        <f>VLOOKUP($G6&amp;V$5&amp;$J6,BASE!$P$2:$R$700,3,0)</f>
        <v>#N/A</v>
      </c>
      <c r="W6" s="23" t="e">
        <f>VLOOKUP($G6&amp;W$5&amp;$J6,BASE!$P$2:$R$700,3,0)</f>
        <v>#N/A</v>
      </c>
      <c r="X6" s="23" t="e">
        <f>VLOOKUP($G6&amp;X$5&amp;$J6,BASE!$P$2:$R$700,3,0)</f>
        <v>#N/A</v>
      </c>
      <c r="Y6" s="23" t="e">
        <f>VLOOKUP($G6&amp;Y$5&amp;$J6,BASE!$P$2:$R$700,3,0)</f>
        <v>#N/A</v>
      </c>
      <c r="Z6" s="23" t="e">
        <f>VLOOKUP($G6&amp;Z$5&amp;$J6,BASE!$P$2:$R$700,3,0)</f>
        <v>#N/A</v>
      </c>
      <c r="AA6" s="23" t="e">
        <f>VLOOKUP($G6&amp;AA$5&amp;$J6,BASE!$P$2:$R$700,3,0)</f>
        <v>#N/A</v>
      </c>
      <c r="AB6" s="23" t="e">
        <f>VLOOKUP($G6&amp;AB$5&amp;$J6,BASE!$P$2:$R$700,3,0)</f>
        <v>#N/A</v>
      </c>
      <c r="AC6" s="19" t="e">
        <f>AVERAGE(K6:AB6)</f>
        <v>#N/A</v>
      </c>
      <c r="AD6" s="23" t="e">
        <f>VLOOKUP($G6&amp;$J6,BASE[[#All],[LLAVE2]:[TipoEvaluacion]],5,0)</f>
        <v>#N/A</v>
      </c>
      <c r="AE6" s="23" t="e">
        <f>VLOOKUP($G6&amp;$J6,BASE[[#All],[LLAVE2]:[TipoEvaluacion]],7,0)</f>
        <v>#N/A</v>
      </c>
      <c r="AF6" s="23" t="e">
        <f>VLOOKUP($G6&amp;$J6,BASE[[#All],[LLAVE2]:[TipoEvaluacion]],9,0)</f>
        <v>#N/A</v>
      </c>
      <c r="AG6" s="23" t="e">
        <f>VLOOKUP($G6&amp;$J6,BASE[[#All],[LLAVE2]:[TipoEvaluacion]],11,0)</f>
        <v>#N/A</v>
      </c>
      <c r="AH6" s="23" t="e">
        <f>VLOOKUP($G6&amp;$J6,BASE[[#All],[LLAVE2]:[TipoEvaluacion]],13,0)</f>
        <v>#N/A</v>
      </c>
      <c r="AI6" s="18"/>
    </row>
    <row r="7" spans="2:35" ht="15.75" x14ac:dyDescent="0.3">
      <c r="B7" s="18" t="str">
        <f>BASE!$D$2</f>
        <v>DEVELOPER SALESFORCE</v>
      </c>
      <c r="C7" s="18"/>
      <c r="D7" s="18"/>
      <c r="E7" s="18"/>
      <c r="F7" s="18"/>
      <c r="G7" s="18"/>
      <c r="H7" s="18"/>
      <c r="I7" s="18"/>
      <c r="J7" s="18" t="str">
        <f t="shared" si="1"/>
        <v>AUTOEVALUACIÓN</v>
      </c>
      <c r="K7" s="23" t="e">
        <f>VLOOKUP($G7&amp;K$5&amp;$J7,BASE!$P$2:$R$700,3,0)</f>
        <v>#N/A</v>
      </c>
      <c r="L7" s="23" t="e">
        <f>VLOOKUP($G7&amp;L$5&amp;$J7,BASE!$P$2:$R$700,3,0)</f>
        <v>#N/A</v>
      </c>
      <c r="M7" s="23" t="e">
        <f>VLOOKUP($G7&amp;M$5&amp;$J7,BASE!$P$2:$R$700,3,0)</f>
        <v>#N/A</v>
      </c>
      <c r="N7" s="23" t="e">
        <f>VLOOKUP($G7&amp;N$5&amp;$J7,BASE!$P$2:$R$700,3,0)</f>
        <v>#N/A</v>
      </c>
      <c r="O7" s="23" t="e">
        <f>VLOOKUP($G7&amp;O$5&amp;$J7,BASE!$P$2:$R$700,3,0)</f>
        <v>#N/A</v>
      </c>
      <c r="P7" s="23" t="e">
        <f>VLOOKUP($G7&amp;P$5&amp;$J7,BASE!$P$2:$R$700,3,0)</f>
        <v>#N/A</v>
      </c>
      <c r="Q7" s="23" t="e">
        <f>VLOOKUP($G7&amp;Q$5&amp;$J7,BASE!$P$2:$R$700,3,0)</f>
        <v>#N/A</v>
      </c>
      <c r="R7" s="23" t="e">
        <f>VLOOKUP($G7&amp;R$5&amp;$J7,BASE!$P$2:$R$700,3,0)</f>
        <v>#N/A</v>
      </c>
      <c r="S7" s="23" t="e">
        <f>VLOOKUP($G7&amp;S$5&amp;$J7,BASE!$P$2:$R$700,3,0)</f>
        <v>#N/A</v>
      </c>
      <c r="T7" s="23" t="e">
        <f>VLOOKUP($G7&amp;T$5&amp;$J7,BASE!$P$2:$R$700,3,0)</f>
        <v>#N/A</v>
      </c>
      <c r="U7" s="23" t="e">
        <f>VLOOKUP($G7&amp;U$5&amp;$J7,BASE!$P$2:$R$700,3,0)</f>
        <v>#N/A</v>
      </c>
      <c r="V7" s="23" t="e">
        <f>VLOOKUP($G7&amp;V$5&amp;$J7,BASE!$P$2:$R$700,3,0)</f>
        <v>#N/A</v>
      </c>
      <c r="W7" s="23" t="e">
        <f>VLOOKUP($G7&amp;W$5&amp;$J7,BASE!$P$2:$R$700,3,0)</f>
        <v>#N/A</v>
      </c>
      <c r="X7" s="23" t="e">
        <f>VLOOKUP($G7&amp;X$5&amp;$J7,BASE!$P$2:$R$700,3,0)</f>
        <v>#N/A</v>
      </c>
      <c r="Y7" s="23" t="e">
        <f>VLOOKUP($G7&amp;Y$5&amp;$J7,BASE!$P$2:$R$700,3,0)</f>
        <v>#N/A</v>
      </c>
      <c r="Z7" s="23" t="e">
        <f>VLOOKUP($G7&amp;Z$5&amp;$J7,BASE!$P$2:$R$700,3,0)</f>
        <v>#N/A</v>
      </c>
      <c r="AA7" s="23" t="e">
        <f>VLOOKUP($G7&amp;AA$5&amp;$J7,BASE!$P$2:$R$700,3,0)</f>
        <v>#N/A</v>
      </c>
      <c r="AB7" s="23" t="e">
        <f>VLOOKUP($G7&amp;AB$5&amp;$J7,BASE!$P$2:$R$700,3,0)</f>
        <v>#N/A</v>
      </c>
      <c r="AC7" s="19" t="e">
        <f t="shared" ref="AC7:AC70" si="2">AVERAGE(K7:AB7)</f>
        <v>#N/A</v>
      </c>
      <c r="AD7" s="23" t="e">
        <f>VLOOKUP($G7&amp;$J7,BASE[[#All],[LLAVE2]:[TipoEvaluacion]],5,0)</f>
        <v>#N/A</v>
      </c>
      <c r="AE7" s="23" t="e">
        <f>VLOOKUP($G7&amp;$J7,BASE[[#All],[LLAVE2]:[TipoEvaluacion]],7,0)</f>
        <v>#N/A</v>
      </c>
      <c r="AF7" s="23" t="e">
        <f>VLOOKUP($G7&amp;$J7,BASE[[#All],[LLAVE2]:[TipoEvaluacion]],9,0)</f>
        <v>#N/A</v>
      </c>
      <c r="AG7" s="23" t="e">
        <f>VLOOKUP($G7&amp;$J7,BASE[[#All],[LLAVE2]:[TipoEvaluacion]],11,0)</f>
        <v>#N/A</v>
      </c>
      <c r="AH7" s="23" t="e">
        <f>VLOOKUP($G7&amp;$J7,BASE[[#All],[LLAVE2]:[TipoEvaluacion]],13,0)</f>
        <v>#N/A</v>
      </c>
      <c r="AI7" s="18"/>
    </row>
    <row r="8" spans="2:35" ht="15.75" x14ac:dyDescent="0.3">
      <c r="B8" s="18" t="str">
        <f>BASE!$D$2</f>
        <v>DEVELOPER SALESFORCE</v>
      </c>
      <c r="C8" s="18"/>
      <c r="D8" s="18"/>
      <c r="E8" s="18"/>
      <c r="F8" s="18"/>
      <c r="G8" s="18"/>
      <c r="H8" s="22"/>
      <c r="I8" s="18"/>
      <c r="J8" s="18" t="str">
        <f t="shared" si="1"/>
        <v>AUTOEVALUACIÓN</v>
      </c>
      <c r="K8" s="23" t="e">
        <f>VLOOKUP($G8&amp;K$5&amp;$J8,BASE!$P$2:$R$700,3,0)</f>
        <v>#N/A</v>
      </c>
      <c r="L8" s="23" t="e">
        <f>VLOOKUP($G8&amp;L$5&amp;$J8,BASE!$P$2:$R$700,3,0)</f>
        <v>#N/A</v>
      </c>
      <c r="M8" s="23" t="e">
        <f>VLOOKUP($G8&amp;M$5&amp;$J8,BASE!$P$2:$R$700,3,0)</f>
        <v>#N/A</v>
      </c>
      <c r="N8" s="23" t="e">
        <f>VLOOKUP($G8&amp;N$5&amp;$J8,BASE!$P$2:$R$700,3,0)</f>
        <v>#N/A</v>
      </c>
      <c r="O8" s="23" t="e">
        <f>VLOOKUP($G8&amp;O$5&amp;$J8,BASE!$P$2:$R$700,3,0)</f>
        <v>#N/A</v>
      </c>
      <c r="P8" s="23" t="e">
        <f>VLOOKUP($G8&amp;P$5&amp;$J8,BASE!$P$2:$R$700,3,0)</f>
        <v>#N/A</v>
      </c>
      <c r="Q8" s="23" t="e">
        <f>VLOOKUP($G8&amp;Q$5&amp;$J8,BASE!$P$2:$R$700,3,0)</f>
        <v>#N/A</v>
      </c>
      <c r="R8" s="23" t="e">
        <f>VLOOKUP($G8&amp;R$5&amp;$J8,BASE!$P$2:$R$700,3,0)</f>
        <v>#N/A</v>
      </c>
      <c r="S8" s="23" t="e">
        <f>VLOOKUP($G8&amp;S$5&amp;$J8,BASE!$P$2:$R$700,3,0)</f>
        <v>#N/A</v>
      </c>
      <c r="T8" s="23" t="e">
        <f>VLOOKUP($G8&amp;T$5&amp;$J8,BASE!$P$2:$R$700,3,0)</f>
        <v>#N/A</v>
      </c>
      <c r="U8" s="23" t="e">
        <f>VLOOKUP($G8&amp;U$5&amp;$J8,BASE!$P$2:$R$700,3,0)</f>
        <v>#N/A</v>
      </c>
      <c r="V8" s="23" t="e">
        <f>VLOOKUP($G8&amp;V$5&amp;$J8,BASE!$P$2:$R$700,3,0)</f>
        <v>#N/A</v>
      </c>
      <c r="W8" s="23" t="e">
        <f>VLOOKUP($G8&amp;W$5&amp;$J8,BASE!$P$2:$R$700,3,0)</f>
        <v>#N/A</v>
      </c>
      <c r="X8" s="23" t="e">
        <f>VLOOKUP($G8&amp;X$5&amp;$J8,BASE!$P$2:$R$700,3,0)</f>
        <v>#N/A</v>
      </c>
      <c r="Y8" s="23" t="e">
        <f>VLOOKUP($G8&amp;Y$5&amp;$J8,BASE!$P$2:$R$700,3,0)</f>
        <v>#N/A</v>
      </c>
      <c r="Z8" s="23" t="e">
        <f>VLOOKUP($G8&amp;Z$5&amp;$J8,BASE!$P$2:$R$700,3,0)</f>
        <v>#N/A</v>
      </c>
      <c r="AA8" s="23" t="e">
        <f>VLOOKUP($G8&amp;AA$5&amp;$J8,BASE!$P$2:$R$700,3,0)</f>
        <v>#N/A</v>
      </c>
      <c r="AB8" s="23" t="e">
        <f>VLOOKUP($G8&amp;AB$5&amp;$J8,BASE!$P$2:$R$700,3,0)</f>
        <v>#N/A</v>
      </c>
      <c r="AC8" s="19" t="e">
        <f t="shared" si="2"/>
        <v>#N/A</v>
      </c>
      <c r="AD8" s="23" t="e">
        <f>VLOOKUP($G8&amp;$J8,BASE[[#All],[LLAVE2]:[TipoEvaluacion]],5,0)</f>
        <v>#N/A</v>
      </c>
      <c r="AE8" s="23" t="e">
        <f>VLOOKUP($G8&amp;$J8,BASE[[#All],[LLAVE2]:[TipoEvaluacion]],7,0)</f>
        <v>#N/A</v>
      </c>
      <c r="AF8" s="23" t="e">
        <f>VLOOKUP($G8&amp;$J8,BASE[[#All],[LLAVE2]:[TipoEvaluacion]],9,0)</f>
        <v>#N/A</v>
      </c>
      <c r="AG8" s="23" t="e">
        <f>VLOOKUP($G8&amp;$J8,BASE[[#All],[LLAVE2]:[TipoEvaluacion]],11,0)</f>
        <v>#N/A</v>
      </c>
      <c r="AH8" s="23" t="e">
        <f>VLOOKUP($G8&amp;$J8,BASE[[#All],[LLAVE2]:[TipoEvaluacion]],13,0)</f>
        <v>#N/A</v>
      </c>
      <c r="AI8" s="18"/>
    </row>
    <row r="9" spans="2:35" ht="15.75" x14ac:dyDescent="0.3">
      <c r="B9" s="18" t="str">
        <f>BASE!$D$2</f>
        <v>DEVELOPER SALESFORCE</v>
      </c>
      <c r="C9" s="18"/>
      <c r="D9" s="18"/>
      <c r="E9" s="18"/>
      <c r="F9" s="18"/>
      <c r="G9" s="18"/>
      <c r="H9" s="22"/>
      <c r="I9" s="18"/>
      <c r="J9" s="18" t="str">
        <f t="shared" si="1"/>
        <v>AUTOEVALUACIÓN</v>
      </c>
      <c r="K9" s="23" t="e">
        <f>VLOOKUP($G9&amp;K$5&amp;$J9,BASE!$P$2:$R$700,3,0)</f>
        <v>#N/A</v>
      </c>
      <c r="L9" s="23" t="e">
        <f>VLOOKUP($G9&amp;L$5&amp;$J9,BASE!$P$2:$R$700,3,0)</f>
        <v>#N/A</v>
      </c>
      <c r="M9" s="23" t="e">
        <f>VLOOKUP($G9&amp;M$5&amp;$J9,BASE!$P$2:$R$700,3,0)</f>
        <v>#N/A</v>
      </c>
      <c r="N9" s="23" t="e">
        <f>VLOOKUP($G9&amp;N$5&amp;$J9,BASE!$P$2:$R$700,3,0)</f>
        <v>#N/A</v>
      </c>
      <c r="O9" s="23" t="e">
        <f>VLOOKUP($G9&amp;O$5&amp;$J9,BASE!$P$2:$R$700,3,0)</f>
        <v>#N/A</v>
      </c>
      <c r="P9" s="23" t="e">
        <f>VLOOKUP($G9&amp;P$5&amp;$J9,BASE!$P$2:$R$700,3,0)</f>
        <v>#N/A</v>
      </c>
      <c r="Q9" s="23" t="e">
        <f>VLOOKUP($G9&amp;Q$5&amp;$J9,BASE!$P$2:$R$700,3,0)</f>
        <v>#N/A</v>
      </c>
      <c r="R9" s="23" t="e">
        <f>VLOOKUP($G9&amp;R$5&amp;$J9,BASE!$P$2:$R$700,3,0)</f>
        <v>#N/A</v>
      </c>
      <c r="S9" s="23" t="e">
        <f>VLOOKUP($G9&amp;S$5&amp;$J9,BASE!$P$2:$R$700,3,0)</f>
        <v>#N/A</v>
      </c>
      <c r="T9" s="23" t="e">
        <f>VLOOKUP($G9&amp;T$5&amp;$J9,BASE!$P$2:$R$700,3,0)</f>
        <v>#N/A</v>
      </c>
      <c r="U9" s="23" t="e">
        <f>VLOOKUP($G9&amp;U$5&amp;$J9,BASE!$P$2:$R$700,3,0)</f>
        <v>#N/A</v>
      </c>
      <c r="V9" s="23" t="e">
        <f>VLOOKUP($G9&amp;V$5&amp;$J9,BASE!$P$2:$R$700,3,0)</f>
        <v>#N/A</v>
      </c>
      <c r="W9" s="23" t="e">
        <f>VLOOKUP($G9&amp;W$5&amp;$J9,BASE!$P$2:$R$700,3,0)</f>
        <v>#N/A</v>
      </c>
      <c r="X9" s="23" t="e">
        <f>VLOOKUP($G9&amp;X$5&amp;$J9,BASE!$P$2:$R$700,3,0)</f>
        <v>#N/A</v>
      </c>
      <c r="Y9" s="23" t="e">
        <f>VLOOKUP($G9&amp;Y$5&amp;$J9,BASE!$P$2:$R$700,3,0)</f>
        <v>#N/A</v>
      </c>
      <c r="Z9" s="23" t="e">
        <f>VLOOKUP($G9&amp;Z$5&amp;$J9,BASE!$P$2:$R$700,3,0)</f>
        <v>#N/A</v>
      </c>
      <c r="AA9" s="23" t="e">
        <f>VLOOKUP($G9&amp;AA$5&amp;$J9,BASE!$P$2:$R$700,3,0)</f>
        <v>#N/A</v>
      </c>
      <c r="AB9" s="23" t="e">
        <f>VLOOKUP($G9&amp;AB$5&amp;$J9,BASE!$P$2:$R$700,3,0)</f>
        <v>#N/A</v>
      </c>
      <c r="AC9" s="19" t="e">
        <f t="shared" si="2"/>
        <v>#N/A</v>
      </c>
      <c r="AD9" s="23" t="e">
        <f>VLOOKUP($G9&amp;$J9,BASE[[#All],[LLAVE2]:[TipoEvaluacion]],5,0)</f>
        <v>#N/A</v>
      </c>
      <c r="AE9" s="23" t="e">
        <f>VLOOKUP($G9&amp;$J9,BASE[[#All],[LLAVE2]:[TipoEvaluacion]],7,0)</f>
        <v>#N/A</v>
      </c>
      <c r="AF9" s="23" t="e">
        <f>VLOOKUP($G9&amp;$J9,BASE[[#All],[LLAVE2]:[TipoEvaluacion]],9,0)</f>
        <v>#N/A</v>
      </c>
      <c r="AG9" s="23" t="e">
        <f>VLOOKUP($G9&amp;$J9,BASE[[#All],[LLAVE2]:[TipoEvaluacion]],11,0)</f>
        <v>#N/A</v>
      </c>
      <c r="AH9" s="23" t="e">
        <f>VLOOKUP($G9&amp;$J9,BASE[[#All],[LLAVE2]:[TipoEvaluacion]],13,0)</f>
        <v>#N/A</v>
      </c>
      <c r="AI9" s="18"/>
    </row>
    <row r="10" spans="2:35" ht="15.75" x14ac:dyDescent="0.3">
      <c r="B10" s="18" t="str">
        <f>BASE!$D$2</f>
        <v>DEVELOPER SALESFORCE</v>
      </c>
      <c r="C10" s="18"/>
      <c r="D10" s="18"/>
      <c r="E10" s="18"/>
      <c r="F10" s="18"/>
      <c r="G10" s="18"/>
      <c r="H10" s="22"/>
      <c r="I10" s="18"/>
      <c r="J10" s="18" t="str">
        <f t="shared" si="1"/>
        <v>AUTOEVALUACIÓN</v>
      </c>
      <c r="K10" s="23" t="e">
        <f>VLOOKUP($G10&amp;K$5&amp;$J10,BASE!$P$2:$R$700,3,0)</f>
        <v>#N/A</v>
      </c>
      <c r="L10" s="23" t="e">
        <f>VLOOKUP($G10&amp;L$5&amp;$J10,BASE!$P$2:$R$700,3,0)</f>
        <v>#N/A</v>
      </c>
      <c r="M10" s="23" t="e">
        <f>VLOOKUP($G10&amp;M$5&amp;$J10,BASE!$P$2:$R$700,3,0)</f>
        <v>#N/A</v>
      </c>
      <c r="N10" s="23" t="e">
        <f>VLOOKUP($G10&amp;N$5&amp;$J10,BASE!$P$2:$R$700,3,0)</f>
        <v>#N/A</v>
      </c>
      <c r="O10" s="23" t="e">
        <f>VLOOKUP($G10&amp;O$5&amp;$J10,BASE!$P$2:$R$700,3,0)</f>
        <v>#N/A</v>
      </c>
      <c r="P10" s="23" t="e">
        <f>VLOOKUP($G10&amp;P$5&amp;$J10,BASE!$P$2:$R$700,3,0)</f>
        <v>#N/A</v>
      </c>
      <c r="Q10" s="23" t="e">
        <f>VLOOKUP($G10&amp;Q$5&amp;$J10,BASE!$P$2:$R$700,3,0)</f>
        <v>#N/A</v>
      </c>
      <c r="R10" s="23" t="e">
        <f>VLOOKUP($G10&amp;R$5&amp;$J10,BASE!$P$2:$R$700,3,0)</f>
        <v>#N/A</v>
      </c>
      <c r="S10" s="23" t="e">
        <f>VLOOKUP($G10&amp;S$5&amp;$J10,BASE!$P$2:$R$700,3,0)</f>
        <v>#N/A</v>
      </c>
      <c r="T10" s="23" t="e">
        <f>VLOOKUP($G10&amp;T$5&amp;$J10,BASE!$P$2:$R$700,3,0)</f>
        <v>#N/A</v>
      </c>
      <c r="U10" s="23" t="e">
        <f>VLOOKUP($G10&amp;U$5&amp;$J10,BASE!$P$2:$R$700,3,0)</f>
        <v>#N/A</v>
      </c>
      <c r="V10" s="23" t="e">
        <f>VLOOKUP($G10&amp;V$5&amp;$J10,BASE!$P$2:$R$700,3,0)</f>
        <v>#N/A</v>
      </c>
      <c r="W10" s="23" t="e">
        <f>VLOOKUP($G10&amp;W$5&amp;$J10,BASE!$P$2:$R$700,3,0)</f>
        <v>#N/A</v>
      </c>
      <c r="X10" s="23" t="e">
        <f>VLOOKUP($G10&amp;X$5&amp;$J10,BASE!$P$2:$R$700,3,0)</f>
        <v>#N/A</v>
      </c>
      <c r="Y10" s="23" t="e">
        <f>VLOOKUP($G10&amp;Y$5&amp;$J10,BASE!$P$2:$R$700,3,0)</f>
        <v>#N/A</v>
      </c>
      <c r="Z10" s="23" t="e">
        <f>VLOOKUP($G10&amp;Z$5&amp;$J10,BASE!$P$2:$R$700,3,0)</f>
        <v>#N/A</v>
      </c>
      <c r="AA10" s="23" t="e">
        <f>VLOOKUP($G10&amp;AA$5&amp;$J10,BASE!$P$2:$R$700,3,0)</f>
        <v>#N/A</v>
      </c>
      <c r="AB10" s="23" t="e">
        <f>VLOOKUP($G10&amp;AB$5&amp;$J10,BASE!$P$2:$R$700,3,0)</f>
        <v>#N/A</v>
      </c>
      <c r="AC10" s="19" t="e">
        <f t="shared" si="2"/>
        <v>#N/A</v>
      </c>
      <c r="AD10" s="23" t="e">
        <f>VLOOKUP($G10&amp;$J10,BASE[[#All],[LLAVE2]:[TipoEvaluacion]],5,0)</f>
        <v>#N/A</v>
      </c>
      <c r="AE10" s="23" t="e">
        <f>VLOOKUP($G10&amp;$J10,BASE[[#All],[LLAVE2]:[TipoEvaluacion]],7,0)</f>
        <v>#N/A</v>
      </c>
      <c r="AF10" s="23" t="e">
        <f>VLOOKUP($G10&amp;$J10,BASE[[#All],[LLAVE2]:[TipoEvaluacion]],9,0)</f>
        <v>#N/A</v>
      </c>
      <c r="AG10" s="23" t="e">
        <f>VLOOKUP($G10&amp;$J10,BASE[[#All],[LLAVE2]:[TipoEvaluacion]],11,0)</f>
        <v>#N/A</v>
      </c>
      <c r="AH10" s="23" t="e">
        <f>VLOOKUP($G10&amp;$J10,BASE[[#All],[LLAVE2]:[TipoEvaluacion]],13,0)</f>
        <v>#N/A</v>
      </c>
      <c r="AI10" s="18"/>
    </row>
    <row r="11" spans="2:35" ht="15.75" x14ac:dyDescent="0.3">
      <c r="B11" s="18" t="str">
        <f>BASE!$D$2</f>
        <v>DEVELOPER SALESFORCE</v>
      </c>
      <c r="C11" s="18"/>
      <c r="D11" s="18"/>
      <c r="E11" s="18"/>
      <c r="F11" s="18"/>
      <c r="G11" s="18"/>
      <c r="H11" s="22"/>
      <c r="I11" s="18"/>
      <c r="J11" s="18" t="str">
        <f t="shared" si="1"/>
        <v>AUTOEVALUACIÓN</v>
      </c>
      <c r="K11" s="23" t="e">
        <f>VLOOKUP($G11&amp;K$5&amp;$J11,BASE!$P$2:$R$700,3,0)</f>
        <v>#N/A</v>
      </c>
      <c r="L11" s="23" t="e">
        <f>VLOOKUP($G11&amp;L$5&amp;$J11,BASE!$P$2:$R$700,3,0)</f>
        <v>#N/A</v>
      </c>
      <c r="M11" s="23" t="e">
        <f>VLOOKUP($G11&amp;M$5&amp;$J11,BASE!$P$2:$R$700,3,0)</f>
        <v>#N/A</v>
      </c>
      <c r="N11" s="23" t="e">
        <f>VLOOKUP($G11&amp;N$5&amp;$J11,BASE!$P$2:$R$700,3,0)</f>
        <v>#N/A</v>
      </c>
      <c r="O11" s="23" t="e">
        <f>VLOOKUP($G11&amp;O$5&amp;$J11,BASE!$P$2:$R$700,3,0)</f>
        <v>#N/A</v>
      </c>
      <c r="P11" s="23" t="e">
        <f>VLOOKUP($G11&amp;P$5&amp;$J11,BASE!$P$2:$R$700,3,0)</f>
        <v>#N/A</v>
      </c>
      <c r="Q11" s="23" t="e">
        <f>VLOOKUP($G11&amp;Q$5&amp;$J11,BASE!$P$2:$R$700,3,0)</f>
        <v>#N/A</v>
      </c>
      <c r="R11" s="23" t="e">
        <f>VLOOKUP($G11&amp;R$5&amp;$J11,BASE!$P$2:$R$700,3,0)</f>
        <v>#N/A</v>
      </c>
      <c r="S11" s="23" t="e">
        <f>VLOOKUP($G11&amp;S$5&amp;$J11,BASE!$P$2:$R$700,3,0)</f>
        <v>#N/A</v>
      </c>
      <c r="T11" s="23" t="e">
        <f>VLOOKUP($G11&amp;T$5&amp;$J11,BASE!$P$2:$R$700,3,0)</f>
        <v>#N/A</v>
      </c>
      <c r="U11" s="23" t="e">
        <f>VLOOKUP($G11&amp;U$5&amp;$J11,BASE!$P$2:$R$700,3,0)</f>
        <v>#N/A</v>
      </c>
      <c r="V11" s="23" t="e">
        <f>VLOOKUP($G11&amp;V$5&amp;$J11,BASE!$P$2:$R$700,3,0)</f>
        <v>#N/A</v>
      </c>
      <c r="W11" s="23" t="e">
        <f>VLOOKUP($G11&amp;W$5&amp;$J11,BASE!$P$2:$R$700,3,0)</f>
        <v>#N/A</v>
      </c>
      <c r="X11" s="23" t="e">
        <f>VLOOKUP($G11&amp;X$5&amp;$J11,BASE!$P$2:$R$700,3,0)</f>
        <v>#N/A</v>
      </c>
      <c r="Y11" s="23" t="e">
        <f>VLOOKUP($G11&amp;Y$5&amp;$J11,BASE!$P$2:$R$700,3,0)</f>
        <v>#N/A</v>
      </c>
      <c r="Z11" s="23" t="e">
        <f>VLOOKUP($G11&amp;Z$5&amp;$J11,BASE!$P$2:$R$700,3,0)</f>
        <v>#N/A</v>
      </c>
      <c r="AA11" s="23" t="e">
        <f>VLOOKUP($G11&amp;AA$5&amp;$J11,BASE!$P$2:$R$700,3,0)</f>
        <v>#N/A</v>
      </c>
      <c r="AB11" s="23" t="e">
        <f>VLOOKUP($G11&amp;AB$5&amp;$J11,BASE!$P$2:$R$700,3,0)</f>
        <v>#N/A</v>
      </c>
      <c r="AC11" s="19" t="e">
        <f t="shared" si="2"/>
        <v>#N/A</v>
      </c>
      <c r="AD11" s="23" t="e">
        <f>VLOOKUP($G11&amp;$J11,BASE[[#All],[LLAVE2]:[TipoEvaluacion]],5,0)</f>
        <v>#N/A</v>
      </c>
      <c r="AE11" s="23" t="e">
        <f>VLOOKUP($G11&amp;$J11,BASE[[#All],[LLAVE2]:[TipoEvaluacion]],7,0)</f>
        <v>#N/A</v>
      </c>
      <c r="AF11" s="23" t="e">
        <f>VLOOKUP($G11&amp;$J11,BASE[[#All],[LLAVE2]:[TipoEvaluacion]],9,0)</f>
        <v>#N/A</v>
      </c>
      <c r="AG11" s="23" t="e">
        <f>VLOOKUP($G11&amp;$J11,BASE[[#All],[LLAVE2]:[TipoEvaluacion]],11,0)</f>
        <v>#N/A</v>
      </c>
      <c r="AH11" s="23" t="e">
        <f>VLOOKUP($G11&amp;$J11,BASE[[#All],[LLAVE2]:[TipoEvaluacion]],13,0)</f>
        <v>#N/A</v>
      </c>
      <c r="AI11" s="18"/>
    </row>
    <row r="12" spans="2:35" ht="15.75" x14ac:dyDescent="0.3">
      <c r="B12" s="18" t="str">
        <f>BASE!$D$2</f>
        <v>DEVELOPER SALESFORCE</v>
      </c>
      <c r="C12" s="18"/>
      <c r="D12" s="18"/>
      <c r="E12" s="18"/>
      <c r="F12" s="18"/>
      <c r="G12" s="18"/>
      <c r="H12" s="22"/>
      <c r="I12" s="18"/>
      <c r="J12" s="18" t="str">
        <f t="shared" si="1"/>
        <v>AUTOEVALUACIÓN</v>
      </c>
      <c r="K12" s="23" t="e">
        <f>VLOOKUP($G12&amp;K$5&amp;$J12,BASE!$P$2:$R$700,3,0)</f>
        <v>#N/A</v>
      </c>
      <c r="L12" s="23" t="e">
        <f>VLOOKUP($G12&amp;L$5&amp;$J12,BASE!$P$2:$R$700,3,0)</f>
        <v>#N/A</v>
      </c>
      <c r="M12" s="23" t="e">
        <f>VLOOKUP($G12&amp;M$5&amp;$J12,BASE!$P$2:$R$700,3,0)</f>
        <v>#N/A</v>
      </c>
      <c r="N12" s="23" t="e">
        <f>VLOOKUP($G12&amp;N$5&amp;$J12,BASE!$P$2:$R$700,3,0)</f>
        <v>#N/A</v>
      </c>
      <c r="O12" s="23" t="e">
        <f>VLOOKUP($G12&amp;O$5&amp;$J12,BASE!$P$2:$R$700,3,0)</f>
        <v>#N/A</v>
      </c>
      <c r="P12" s="23" t="e">
        <f>VLOOKUP($G12&amp;P$5&amp;$J12,BASE!$P$2:$R$700,3,0)</f>
        <v>#N/A</v>
      </c>
      <c r="Q12" s="23" t="e">
        <f>VLOOKUP($G12&amp;Q$5&amp;$J12,BASE!$P$2:$R$700,3,0)</f>
        <v>#N/A</v>
      </c>
      <c r="R12" s="23" t="e">
        <f>VLOOKUP($G12&amp;R$5&amp;$J12,BASE!$P$2:$R$700,3,0)</f>
        <v>#N/A</v>
      </c>
      <c r="S12" s="23" t="e">
        <f>VLOOKUP($G12&amp;S$5&amp;$J12,BASE!$P$2:$R$700,3,0)</f>
        <v>#N/A</v>
      </c>
      <c r="T12" s="23" t="e">
        <f>VLOOKUP($G12&amp;T$5&amp;$J12,BASE!$P$2:$R$700,3,0)</f>
        <v>#N/A</v>
      </c>
      <c r="U12" s="23" t="e">
        <f>VLOOKUP($G12&amp;U$5&amp;$J12,BASE!$P$2:$R$700,3,0)</f>
        <v>#N/A</v>
      </c>
      <c r="V12" s="23" t="e">
        <f>VLOOKUP($G12&amp;V$5&amp;$J12,BASE!$P$2:$R$700,3,0)</f>
        <v>#N/A</v>
      </c>
      <c r="W12" s="23" t="e">
        <f>VLOOKUP($G12&amp;W$5&amp;$J12,BASE!$P$2:$R$700,3,0)</f>
        <v>#N/A</v>
      </c>
      <c r="X12" s="23" t="e">
        <f>VLOOKUP($G12&amp;X$5&amp;$J12,BASE!$P$2:$R$700,3,0)</f>
        <v>#N/A</v>
      </c>
      <c r="Y12" s="23" t="e">
        <f>VLOOKUP($G12&amp;Y$5&amp;$J12,BASE!$P$2:$R$700,3,0)</f>
        <v>#N/A</v>
      </c>
      <c r="Z12" s="23" t="e">
        <f>VLOOKUP($G12&amp;Z$5&amp;$J12,BASE!$P$2:$R$700,3,0)</f>
        <v>#N/A</v>
      </c>
      <c r="AA12" s="23" t="e">
        <f>VLOOKUP($G12&amp;AA$5&amp;$J12,BASE!$P$2:$R$700,3,0)</f>
        <v>#N/A</v>
      </c>
      <c r="AB12" s="23" t="e">
        <f>VLOOKUP($G12&amp;AB$5&amp;$J12,BASE!$P$2:$R$700,3,0)</f>
        <v>#N/A</v>
      </c>
      <c r="AC12" s="19" t="e">
        <f t="shared" si="2"/>
        <v>#N/A</v>
      </c>
      <c r="AD12" s="23" t="e">
        <f>VLOOKUP($G12&amp;$J12,BASE[[#All],[LLAVE2]:[TipoEvaluacion]],5,0)</f>
        <v>#N/A</v>
      </c>
      <c r="AE12" s="23" t="e">
        <f>VLOOKUP($G12&amp;$J12,BASE[[#All],[LLAVE2]:[TipoEvaluacion]],7,0)</f>
        <v>#N/A</v>
      </c>
      <c r="AF12" s="23" t="e">
        <f>VLOOKUP($G12&amp;$J12,BASE[[#All],[LLAVE2]:[TipoEvaluacion]],9,0)</f>
        <v>#N/A</v>
      </c>
      <c r="AG12" s="23" t="e">
        <f>VLOOKUP($G12&amp;$J12,BASE[[#All],[LLAVE2]:[TipoEvaluacion]],11,0)</f>
        <v>#N/A</v>
      </c>
      <c r="AH12" s="23" t="e">
        <f>VLOOKUP($G12&amp;$J12,BASE[[#All],[LLAVE2]:[TipoEvaluacion]],13,0)</f>
        <v>#N/A</v>
      </c>
      <c r="AI12" s="18"/>
    </row>
    <row r="13" spans="2:35" ht="15.75" x14ac:dyDescent="0.3">
      <c r="B13" s="18" t="str">
        <f>BASE!$D$2</f>
        <v>DEVELOPER SALESFORCE</v>
      </c>
      <c r="C13" s="18"/>
      <c r="D13" s="18"/>
      <c r="E13" s="18"/>
      <c r="F13" s="18"/>
      <c r="G13" s="18"/>
      <c r="H13" s="22"/>
      <c r="I13" s="18"/>
      <c r="J13" s="18" t="str">
        <f t="shared" si="1"/>
        <v>AUTOEVALUACIÓN</v>
      </c>
      <c r="K13" s="23" t="e">
        <f>VLOOKUP($G13&amp;K$5&amp;$J13,BASE!$P$2:$R$700,3,0)</f>
        <v>#N/A</v>
      </c>
      <c r="L13" s="23" t="e">
        <f>VLOOKUP($G13&amp;L$5&amp;$J13,BASE!$P$2:$R$700,3,0)</f>
        <v>#N/A</v>
      </c>
      <c r="M13" s="23" t="e">
        <f>VLOOKUP($G13&amp;M$5&amp;$J13,BASE!$P$2:$R$700,3,0)</f>
        <v>#N/A</v>
      </c>
      <c r="N13" s="23" t="e">
        <f>VLOOKUP($G13&amp;N$5&amp;$J13,BASE!$P$2:$R$700,3,0)</f>
        <v>#N/A</v>
      </c>
      <c r="O13" s="23" t="e">
        <f>VLOOKUP($G13&amp;O$5&amp;$J13,BASE!$P$2:$R$700,3,0)</f>
        <v>#N/A</v>
      </c>
      <c r="P13" s="23" t="e">
        <f>VLOOKUP($G13&amp;P$5&amp;$J13,BASE!$P$2:$R$700,3,0)</f>
        <v>#N/A</v>
      </c>
      <c r="Q13" s="23" t="e">
        <f>VLOOKUP($G13&amp;Q$5&amp;$J13,BASE!$P$2:$R$700,3,0)</f>
        <v>#N/A</v>
      </c>
      <c r="R13" s="23" t="e">
        <f>VLOOKUP($G13&amp;R$5&amp;$J13,BASE!$P$2:$R$700,3,0)</f>
        <v>#N/A</v>
      </c>
      <c r="S13" s="23" t="e">
        <f>VLOOKUP($G13&amp;S$5&amp;$J13,BASE!$P$2:$R$700,3,0)</f>
        <v>#N/A</v>
      </c>
      <c r="T13" s="23" t="e">
        <f>VLOOKUP($G13&amp;T$5&amp;$J13,BASE!$P$2:$R$700,3,0)</f>
        <v>#N/A</v>
      </c>
      <c r="U13" s="23" t="e">
        <f>VLOOKUP($G13&amp;U$5&amp;$J13,BASE!$P$2:$R$700,3,0)</f>
        <v>#N/A</v>
      </c>
      <c r="V13" s="23" t="e">
        <f>VLOOKUP($G13&amp;V$5&amp;$J13,BASE!$P$2:$R$700,3,0)</f>
        <v>#N/A</v>
      </c>
      <c r="W13" s="23" t="e">
        <f>VLOOKUP($G13&amp;W$5&amp;$J13,BASE!$P$2:$R$700,3,0)</f>
        <v>#N/A</v>
      </c>
      <c r="X13" s="23" t="e">
        <f>VLOOKUP($G13&amp;X$5&amp;$J13,BASE!$P$2:$R$700,3,0)</f>
        <v>#N/A</v>
      </c>
      <c r="Y13" s="23" t="e">
        <f>VLOOKUP($G13&amp;Y$5&amp;$J13,BASE!$P$2:$R$700,3,0)</f>
        <v>#N/A</v>
      </c>
      <c r="Z13" s="23" t="e">
        <f>VLOOKUP($G13&amp;Z$5&amp;$J13,BASE!$P$2:$R$700,3,0)</f>
        <v>#N/A</v>
      </c>
      <c r="AA13" s="23" t="e">
        <f>VLOOKUP($G13&amp;AA$5&amp;$J13,BASE!$P$2:$R$700,3,0)</f>
        <v>#N/A</v>
      </c>
      <c r="AB13" s="23" t="e">
        <f>VLOOKUP($G13&amp;AB$5&amp;$J13,BASE!$P$2:$R$700,3,0)</f>
        <v>#N/A</v>
      </c>
      <c r="AC13" s="19" t="e">
        <f t="shared" si="2"/>
        <v>#N/A</v>
      </c>
      <c r="AD13" s="23" t="e">
        <f>VLOOKUP($G13&amp;$J13,BASE[[#All],[LLAVE2]:[TipoEvaluacion]],5,0)</f>
        <v>#N/A</v>
      </c>
      <c r="AE13" s="23" t="e">
        <f>VLOOKUP($G13&amp;$J13,BASE[[#All],[LLAVE2]:[TipoEvaluacion]],7,0)</f>
        <v>#N/A</v>
      </c>
      <c r="AF13" s="23" t="e">
        <f>VLOOKUP($G13&amp;$J13,BASE[[#All],[LLAVE2]:[TipoEvaluacion]],9,0)</f>
        <v>#N/A</v>
      </c>
      <c r="AG13" s="23" t="e">
        <f>VLOOKUP($G13&amp;$J13,BASE[[#All],[LLAVE2]:[TipoEvaluacion]],11,0)</f>
        <v>#N/A</v>
      </c>
      <c r="AH13" s="23" t="e">
        <f>VLOOKUP($G13&amp;$J13,BASE[[#All],[LLAVE2]:[TipoEvaluacion]],13,0)</f>
        <v>#N/A</v>
      </c>
      <c r="AI13" s="18"/>
    </row>
    <row r="14" spans="2:35" ht="15.75" x14ac:dyDescent="0.3">
      <c r="B14" s="18" t="str">
        <f>BASE!$D$2</f>
        <v>DEVELOPER SALESFORCE</v>
      </c>
      <c r="C14" s="18"/>
      <c r="D14" s="18"/>
      <c r="E14" s="18"/>
      <c r="F14" s="18"/>
      <c r="G14" s="18"/>
      <c r="H14" s="22"/>
      <c r="I14" s="18"/>
      <c r="J14" s="18" t="str">
        <f t="shared" si="1"/>
        <v>AUTOEVALUACIÓN</v>
      </c>
      <c r="K14" s="23" t="e">
        <f>VLOOKUP($G14&amp;K$5&amp;$J14,BASE!$P$2:$R$700,3,0)</f>
        <v>#N/A</v>
      </c>
      <c r="L14" s="23" t="e">
        <f>VLOOKUP($G14&amp;L$5&amp;$J14,BASE!$P$2:$R$700,3,0)</f>
        <v>#N/A</v>
      </c>
      <c r="M14" s="23" t="e">
        <f>VLOOKUP($G14&amp;M$5&amp;$J14,BASE!$P$2:$R$700,3,0)</f>
        <v>#N/A</v>
      </c>
      <c r="N14" s="23" t="e">
        <f>VLOOKUP($G14&amp;N$5&amp;$J14,BASE!$P$2:$R$700,3,0)</f>
        <v>#N/A</v>
      </c>
      <c r="O14" s="23" t="e">
        <f>VLOOKUP($G14&amp;O$5&amp;$J14,BASE!$P$2:$R$700,3,0)</f>
        <v>#N/A</v>
      </c>
      <c r="P14" s="23" t="e">
        <f>VLOOKUP($G14&amp;P$5&amp;$J14,BASE!$P$2:$R$700,3,0)</f>
        <v>#N/A</v>
      </c>
      <c r="Q14" s="23" t="e">
        <f>VLOOKUP($G14&amp;Q$5&amp;$J14,BASE!$P$2:$R$700,3,0)</f>
        <v>#N/A</v>
      </c>
      <c r="R14" s="23" t="e">
        <f>VLOOKUP($G14&amp;R$5&amp;$J14,BASE!$P$2:$R$700,3,0)</f>
        <v>#N/A</v>
      </c>
      <c r="S14" s="23" t="e">
        <f>VLOOKUP($G14&amp;S$5&amp;$J14,BASE!$P$2:$R$700,3,0)</f>
        <v>#N/A</v>
      </c>
      <c r="T14" s="23" t="e">
        <f>VLOOKUP($G14&amp;T$5&amp;$J14,BASE!$P$2:$R$700,3,0)</f>
        <v>#N/A</v>
      </c>
      <c r="U14" s="23" t="e">
        <f>VLOOKUP($G14&amp;U$5&amp;$J14,BASE!$P$2:$R$700,3,0)</f>
        <v>#N/A</v>
      </c>
      <c r="V14" s="23" t="e">
        <f>VLOOKUP($G14&amp;V$5&amp;$J14,BASE!$P$2:$R$700,3,0)</f>
        <v>#N/A</v>
      </c>
      <c r="W14" s="23" t="e">
        <f>VLOOKUP($G14&amp;W$5&amp;$J14,BASE!$P$2:$R$700,3,0)</f>
        <v>#N/A</v>
      </c>
      <c r="X14" s="23" t="e">
        <f>VLOOKUP($G14&amp;X$5&amp;$J14,BASE!$P$2:$R$700,3,0)</f>
        <v>#N/A</v>
      </c>
      <c r="Y14" s="23" t="e">
        <f>VLOOKUP($G14&amp;Y$5&amp;$J14,BASE!$P$2:$R$700,3,0)</f>
        <v>#N/A</v>
      </c>
      <c r="Z14" s="23" t="e">
        <f>VLOOKUP($G14&amp;Z$5&amp;$J14,BASE!$P$2:$R$700,3,0)</f>
        <v>#N/A</v>
      </c>
      <c r="AA14" s="23" t="e">
        <f>VLOOKUP($G14&amp;AA$5&amp;$J14,BASE!$P$2:$R$700,3,0)</f>
        <v>#N/A</v>
      </c>
      <c r="AB14" s="23" t="e">
        <f>VLOOKUP($G14&amp;AB$5&amp;$J14,BASE!$P$2:$R$700,3,0)</f>
        <v>#N/A</v>
      </c>
      <c r="AC14" s="19" t="e">
        <f t="shared" si="2"/>
        <v>#N/A</v>
      </c>
      <c r="AD14" s="23" t="e">
        <f>VLOOKUP($G14&amp;$J14,BASE[[#All],[LLAVE2]:[TipoEvaluacion]],5,0)</f>
        <v>#N/A</v>
      </c>
      <c r="AE14" s="23" t="e">
        <f>VLOOKUP($G14&amp;$J14,BASE[[#All],[LLAVE2]:[TipoEvaluacion]],7,0)</f>
        <v>#N/A</v>
      </c>
      <c r="AF14" s="23" t="e">
        <f>VLOOKUP($G14&amp;$J14,BASE[[#All],[LLAVE2]:[TipoEvaluacion]],9,0)</f>
        <v>#N/A</v>
      </c>
      <c r="AG14" s="23" t="e">
        <f>VLOOKUP($G14&amp;$J14,BASE[[#All],[LLAVE2]:[TipoEvaluacion]],11,0)</f>
        <v>#N/A</v>
      </c>
      <c r="AH14" s="23" t="e">
        <f>VLOOKUP($G14&amp;$J14,BASE[[#All],[LLAVE2]:[TipoEvaluacion]],13,0)</f>
        <v>#N/A</v>
      </c>
      <c r="AI14" s="18"/>
    </row>
    <row r="15" spans="2:35" ht="15.75" x14ac:dyDescent="0.3">
      <c r="B15" s="18" t="str">
        <f>BASE!$D$2</f>
        <v>DEVELOPER SALESFORCE</v>
      </c>
      <c r="C15" s="18"/>
      <c r="D15" s="18"/>
      <c r="E15" s="18"/>
      <c r="F15" s="18"/>
      <c r="G15" s="18"/>
      <c r="H15" s="22"/>
      <c r="I15" s="18"/>
      <c r="J15" s="18" t="str">
        <f t="shared" si="1"/>
        <v>AUTOEVALUACIÓN</v>
      </c>
      <c r="K15" s="23" t="e">
        <f>VLOOKUP($G15&amp;K$5&amp;$J15,BASE!$P$2:$R$700,3,0)</f>
        <v>#N/A</v>
      </c>
      <c r="L15" s="23" t="e">
        <f>VLOOKUP($G15&amp;L$5&amp;$J15,BASE!$P$2:$R$700,3,0)</f>
        <v>#N/A</v>
      </c>
      <c r="M15" s="23" t="e">
        <f>VLOOKUP($G15&amp;M$5&amp;$J15,BASE!$P$2:$R$700,3,0)</f>
        <v>#N/A</v>
      </c>
      <c r="N15" s="23" t="e">
        <f>VLOOKUP($G15&amp;N$5&amp;$J15,BASE!$P$2:$R$700,3,0)</f>
        <v>#N/A</v>
      </c>
      <c r="O15" s="23" t="e">
        <f>VLOOKUP($G15&amp;O$5&amp;$J15,BASE!$P$2:$R$700,3,0)</f>
        <v>#N/A</v>
      </c>
      <c r="P15" s="23" t="e">
        <f>VLOOKUP($G15&amp;P$5&amp;$J15,BASE!$P$2:$R$700,3,0)</f>
        <v>#N/A</v>
      </c>
      <c r="Q15" s="23" t="e">
        <f>VLOOKUP($G15&amp;Q$5&amp;$J15,BASE!$P$2:$R$700,3,0)</f>
        <v>#N/A</v>
      </c>
      <c r="R15" s="23" t="e">
        <f>VLOOKUP($G15&amp;R$5&amp;$J15,BASE!$P$2:$R$700,3,0)</f>
        <v>#N/A</v>
      </c>
      <c r="S15" s="23" t="e">
        <f>VLOOKUP($G15&amp;S$5&amp;$J15,BASE!$P$2:$R$700,3,0)</f>
        <v>#N/A</v>
      </c>
      <c r="T15" s="23" t="e">
        <f>VLOOKUP($G15&amp;T$5&amp;$J15,BASE!$P$2:$R$700,3,0)</f>
        <v>#N/A</v>
      </c>
      <c r="U15" s="23" t="e">
        <f>VLOOKUP($G15&amp;U$5&amp;$J15,BASE!$P$2:$R$700,3,0)</f>
        <v>#N/A</v>
      </c>
      <c r="V15" s="23" t="e">
        <f>VLOOKUP($G15&amp;V$5&amp;$J15,BASE!$P$2:$R$700,3,0)</f>
        <v>#N/A</v>
      </c>
      <c r="W15" s="23" t="e">
        <f>VLOOKUP($G15&amp;W$5&amp;$J15,BASE!$P$2:$R$700,3,0)</f>
        <v>#N/A</v>
      </c>
      <c r="X15" s="23" t="e">
        <f>VLOOKUP($G15&amp;X$5&amp;$J15,BASE!$P$2:$R$700,3,0)</f>
        <v>#N/A</v>
      </c>
      <c r="Y15" s="23" t="e">
        <f>VLOOKUP($G15&amp;Y$5&amp;$J15,BASE!$P$2:$R$700,3,0)</f>
        <v>#N/A</v>
      </c>
      <c r="Z15" s="23" t="e">
        <f>VLOOKUP($G15&amp;Z$5&amp;$J15,BASE!$P$2:$R$700,3,0)</f>
        <v>#N/A</v>
      </c>
      <c r="AA15" s="23" t="e">
        <f>VLOOKUP($G15&amp;AA$5&amp;$J15,BASE!$P$2:$R$700,3,0)</f>
        <v>#N/A</v>
      </c>
      <c r="AB15" s="23" t="e">
        <f>VLOOKUP($G15&amp;AB$5&amp;$J15,BASE!$P$2:$R$700,3,0)</f>
        <v>#N/A</v>
      </c>
      <c r="AC15" s="19" t="e">
        <f t="shared" si="2"/>
        <v>#N/A</v>
      </c>
      <c r="AD15" s="23" t="e">
        <f>VLOOKUP($G15&amp;$J15,BASE[[#All],[LLAVE2]:[TipoEvaluacion]],5,0)</f>
        <v>#N/A</v>
      </c>
      <c r="AE15" s="23" t="e">
        <f>VLOOKUP($G15&amp;$J15,BASE[[#All],[LLAVE2]:[TipoEvaluacion]],7,0)</f>
        <v>#N/A</v>
      </c>
      <c r="AF15" s="23" t="e">
        <f>VLOOKUP($G15&amp;$J15,BASE[[#All],[LLAVE2]:[TipoEvaluacion]],9,0)</f>
        <v>#N/A</v>
      </c>
      <c r="AG15" s="23" t="e">
        <f>VLOOKUP($G15&amp;$J15,BASE[[#All],[LLAVE2]:[TipoEvaluacion]],11,0)</f>
        <v>#N/A</v>
      </c>
      <c r="AH15" s="23" t="e">
        <f>VLOOKUP($G15&amp;$J15,BASE[[#All],[LLAVE2]:[TipoEvaluacion]],13,0)</f>
        <v>#N/A</v>
      </c>
      <c r="AI15" s="18"/>
    </row>
    <row r="16" spans="2:35" ht="15.75" x14ac:dyDescent="0.3">
      <c r="B16" s="18" t="str">
        <f>BASE!$D$2</f>
        <v>DEVELOPER SALESFORCE</v>
      </c>
      <c r="C16" s="18"/>
      <c r="D16" s="18"/>
      <c r="E16" s="18"/>
      <c r="F16" s="18"/>
      <c r="G16" s="18"/>
      <c r="H16" s="22"/>
      <c r="I16" s="18"/>
      <c r="J16" s="18" t="str">
        <f t="shared" si="1"/>
        <v>AUTOEVALUACIÓN</v>
      </c>
      <c r="K16" s="23" t="e">
        <f>VLOOKUP($G16&amp;K$5&amp;$J16,BASE!$P$2:$R$700,3,0)</f>
        <v>#N/A</v>
      </c>
      <c r="L16" s="23" t="e">
        <f>VLOOKUP($G16&amp;L$5&amp;$J16,BASE!$P$2:$R$700,3,0)</f>
        <v>#N/A</v>
      </c>
      <c r="M16" s="23" t="e">
        <f>VLOOKUP($G16&amp;M$5&amp;$J16,BASE!$P$2:$R$700,3,0)</f>
        <v>#N/A</v>
      </c>
      <c r="N16" s="23" t="e">
        <f>VLOOKUP($G16&amp;N$5&amp;$J16,BASE!$P$2:$R$700,3,0)</f>
        <v>#N/A</v>
      </c>
      <c r="O16" s="23" t="e">
        <f>VLOOKUP($G16&amp;O$5&amp;$J16,BASE!$P$2:$R$700,3,0)</f>
        <v>#N/A</v>
      </c>
      <c r="P16" s="23" t="e">
        <f>VLOOKUP($G16&amp;P$5&amp;$J16,BASE!$P$2:$R$700,3,0)</f>
        <v>#N/A</v>
      </c>
      <c r="Q16" s="23" t="e">
        <f>VLOOKUP($G16&amp;Q$5&amp;$J16,BASE!$P$2:$R$700,3,0)</f>
        <v>#N/A</v>
      </c>
      <c r="R16" s="23" t="e">
        <f>VLOOKUP($G16&amp;R$5&amp;$J16,BASE!$P$2:$R$700,3,0)</f>
        <v>#N/A</v>
      </c>
      <c r="S16" s="23" t="e">
        <f>VLOOKUP($G16&amp;S$5&amp;$J16,BASE!$P$2:$R$700,3,0)</f>
        <v>#N/A</v>
      </c>
      <c r="T16" s="23" t="e">
        <f>VLOOKUP($G16&amp;T$5&amp;$J16,BASE!$P$2:$R$700,3,0)</f>
        <v>#N/A</v>
      </c>
      <c r="U16" s="23" t="e">
        <f>VLOOKUP($G16&amp;U$5&amp;$J16,BASE!$P$2:$R$700,3,0)</f>
        <v>#N/A</v>
      </c>
      <c r="V16" s="23" t="e">
        <f>VLOOKUP($G16&amp;V$5&amp;$J16,BASE!$P$2:$R$700,3,0)</f>
        <v>#N/A</v>
      </c>
      <c r="W16" s="23" t="e">
        <f>VLOOKUP($G16&amp;W$5&amp;$J16,BASE!$P$2:$R$700,3,0)</f>
        <v>#N/A</v>
      </c>
      <c r="X16" s="23" t="e">
        <f>VLOOKUP($G16&amp;X$5&amp;$J16,BASE!$P$2:$R$700,3,0)</f>
        <v>#N/A</v>
      </c>
      <c r="Y16" s="23" t="e">
        <f>VLOOKUP($G16&amp;Y$5&amp;$J16,BASE!$P$2:$R$700,3,0)</f>
        <v>#N/A</v>
      </c>
      <c r="Z16" s="23" t="e">
        <f>VLOOKUP($G16&amp;Z$5&amp;$J16,BASE!$P$2:$R$700,3,0)</f>
        <v>#N/A</v>
      </c>
      <c r="AA16" s="23" t="e">
        <f>VLOOKUP($G16&amp;AA$5&amp;$J16,BASE!$P$2:$R$700,3,0)</f>
        <v>#N/A</v>
      </c>
      <c r="AB16" s="23" t="e">
        <f>VLOOKUP($G16&amp;AB$5&amp;$J16,BASE!$P$2:$R$700,3,0)</f>
        <v>#N/A</v>
      </c>
      <c r="AC16" s="19" t="e">
        <f t="shared" si="2"/>
        <v>#N/A</v>
      </c>
      <c r="AD16" s="23" t="e">
        <f>VLOOKUP($G16&amp;$J16,BASE[[#All],[LLAVE2]:[TipoEvaluacion]],5,0)</f>
        <v>#N/A</v>
      </c>
      <c r="AE16" s="23" t="e">
        <f>VLOOKUP($G16&amp;$J16,BASE[[#All],[LLAVE2]:[TipoEvaluacion]],7,0)</f>
        <v>#N/A</v>
      </c>
      <c r="AF16" s="23" t="e">
        <f>VLOOKUP($G16&amp;$J16,BASE[[#All],[LLAVE2]:[TipoEvaluacion]],9,0)</f>
        <v>#N/A</v>
      </c>
      <c r="AG16" s="23" t="e">
        <f>VLOOKUP($G16&amp;$J16,BASE[[#All],[LLAVE2]:[TipoEvaluacion]],11,0)</f>
        <v>#N/A</v>
      </c>
      <c r="AH16" s="23" t="e">
        <f>VLOOKUP($G16&amp;$J16,BASE[[#All],[LLAVE2]:[TipoEvaluacion]],13,0)</f>
        <v>#N/A</v>
      </c>
      <c r="AI16" s="18"/>
    </row>
    <row r="17" spans="2:35" ht="15.75" x14ac:dyDescent="0.3">
      <c r="B17" s="18" t="str">
        <f>BASE!$D$2</f>
        <v>DEVELOPER SALESFORCE</v>
      </c>
      <c r="C17" s="18"/>
      <c r="D17" s="18"/>
      <c r="E17" s="18"/>
      <c r="F17" s="18"/>
      <c r="G17" s="18"/>
      <c r="H17" s="22"/>
      <c r="I17" s="18"/>
      <c r="J17" s="18" t="str">
        <f t="shared" si="1"/>
        <v>AUTOEVALUACIÓN</v>
      </c>
      <c r="K17" s="23" t="e">
        <f>VLOOKUP($G17&amp;K$5&amp;$J17,BASE!$P$2:$R$700,3,0)</f>
        <v>#N/A</v>
      </c>
      <c r="L17" s="23" t="e">
        <f>VLOOKUP($G17&amp;L$5&amp;$J17,BASE!$P$2:$R$700,3,0)</f>
        <v>#N/A</v>
      </c>
      <c r="M17" s="23" t="e">
        <f>VLOOKUP($G17&amp;M$5&amp;$J17,BASE!$P$2:$R$700,3,0)</f>
        <v>#N/A</v>
      </c>
      <c r="N17" s="23" t="e">
        <f>VLOOKUP($G17&amp;N$5&amp;$J17,BASE!$P$2:$R$700,3,0)</f>
        <v>#N/A</v>
      </c>
      <c r="O17" s="23" t="e">
        <f>VLOOKUP($G17&amp;O$5&amp;$J17,BASE!$P$2:$R$700,3,0)</f>
        <v>#N/A</v>
      </c>
      <c r="P17" s="23" t="e">
        <f>VLOOKUP($G17&amp;P$5&amp;$J17,BASE!$P$2:$R$700,3,0)</f>
        <v>#N/A</v>
      </c>
      <c r="Q17" s="23" t="e">
        <f>VLOOKUP($G17&amp;Q$5&amp;$J17,BASE!$P$2:$R$700,3,0)</f>
        <v>#N/A</v>
      </c>
      <c r="R17" s="23" t="e">
        <f>VLOOKUP($G17&amp;R$5&amp;$J17,BASE!$P$2:$R$700,3,0)</f>
        <v>#N/A</v>
      </c>
      <c r="S17" s="23" t="e">
        <f>VLOOKUP($G17&amp;S$5&amp;$J17,BASE!$P$2:$R$700,3,0)</f>
        <v>#N/A</v>
      </c>
      <c r="T17" s="23" t="e">
        <f>VLOOKUP($G17&amp;T$5&amp;$J17,BASE!$P$2:$R$700,3,0)</f>
        <v>#N/A</v>
      </c>
      <c r="U17" s="23" t="e">
        <f>VLOOKUP($G17&amp;U$5&amp;$J17,BASE!$P$2:$R$700,3,0)</f>
        <v>#N/A</v>
      </c>
      <c r="V17" s="23" t="e">
        <f>VLOOKUP($G17&amp;V$5&amp;$J17,BASE!$P$2:$R$700,3,0)</f>
        <v>#N/A</v>
      </c>
      <c r="W17" s="23" t="e">
        <f>VLOOKUP($G17&amp;W$5&amp;$J17,BASE!$P$2:$R$700,3,0)</f>
        <v>#N/A</v>
      </c>
      <c r="X17" s="23" t="e">
        <f>VLOOKUP($G17&amp;X$5&amp;$J17,BASE!$P$2:$R$700,3,0)</f>
        <v>#N/A</v>
      </c>
      <c r="Y17" s="23" t="e">
        <f>VLOOKUP($G17&amp;Y$5&amp;$J17,BASE!$P$2:$R$700,3,0)</f>
        <v>#N/A</v>
      </c>
      <c r="Z17" s="23" t="e">
        <f>VLOOKUP($G17&amp;Z$5&amp;$J17,BASE!$P$2:$R$700,3,0)</f>
        <v>#N/A</v>
      </c>
      <c r="AA17" s="23" t="e">
        <f>VLOOKUP($G17&amp;AA$5&amp;$J17,BASE!$P$2:$R$700,3,0)</f>
        <v>#N/A</v>
      </c>
      <c r="AB17" s="23" t="e">
        <f>VLOOKUP($G17&amp;AB$5&amp;$J17,BASE!$P$2:$R$700,3,0)</f>
        <v>#N/A</v>
      </c>
      <c r="AC17" s="19" t="e">
        <f t="shared" si="2"/>
        <v>#N/A</v>
      </c>
      <c r="AD17" s="23" t="e">
        <f>VLOOKUP($G17&amp;$J17,BASE[[#All],[LLAVE2]:[TipoEvaluacion]],5,0)</f>
        <v>#N/A</v>
      </c>
      <c r="AE17" s="23" t="e">
        <f>VLOOKUP($G17&amp;$J17,BASE[[#All],[LLAVE2]:[TipoEvaluacion]],7,0)</f>
        <v>#N/A</v>
      </c>
      <c r="AF17" s="23" t="e">
        <f>VLOOKUP($G17&amp;$J17,BASE[[#All],[LLAVE2]:[TipoEvaluacion]],9,0)</f>
        <v>#N/A</v>
      </c>
      <c r="AG17" s="23" t="e">
        <f>VLOOKUP($G17&amp;$J17,BASE[[#All],[LLAVE2]:[TipoEvaluacion]],11,0)</f>
        <v>#N/A</v>
      </c>
      <c r="AH17" s="23" t="e">
        <f>VLOOKUP($G17&amp;$J17,BASE[[#All],[LLAVE2]:[TipoEvaluacion]],13,0)</f>
        <v>#N/A</v>
      </c>
      <c r="AI17" s="18"/>
    </row>
    <row r="18" spans="2:35" ht="15.75" x14ac:dyDescent="0.3">
      <c r="B18" s="18" t="str">
        <f>BASE!$D$2</f>
        <v>DEVELOPER SALESFORCE</v>
      </c>
      <c r="C18" s="18"/>
      <c r="D18" s="18"/>
      <c r="E18" s="18"/>
      <c r="F18" s="18"/>
      <c r="G18" s="18"/>
      <c r="H18" s="22"/>
      <c r="I18" s="18"/>
      <c r="J18" s="18" t="str">
        <f t="shared" si="1"/>
        <v>AUTOEVALUACIÓN</v>
      </c>
      <c r="K18" s="23" t="e">
        <f>VLOOKUP($G18&amp;K$5&amp;$J18,BASE!$P$2:$R$700,3,0)</f>
        <v>#N/A</v>
      </c>
      <c r="L18" s="23" t="e">
        <f>VLOOKUP($G18&amp;L$5&amp;$J18,BASE!$P$2:$R$700,3,0)</f>
        <v>#N/A</v>
      </c>
      <c r="M18" s="23" t="e">
        <f>VLOOKUP($G18&amp;M$5&amp;$J18,BASE!$P$2:$R$700,3,0)</f>
        <v>#N/A</v>
      </c>
      <c r="N18" s="23" t="e">
        <f>VLOOKUP($G18&amp;N$5&amp;$J18,BASE!$P$2:$R$700,3,0)</f>
        <v>#N/A</v>
      </c>
      <c r="O18" s="23" t="e">
        <f>VLOOKUP($G18&amp;O$5&amp;$J18,BASE!$P$2:$R$700,3,0)</f>
        <v>#N/A</v>
      </c>
      <c r="P18" s="23" t="e">
        <f>VLOOKUP($G18&amp;P$5&amp;$J18,BASE!$P$2:$R$700,3,0)</f>
        <v>#N/A</v>
      </c>
      <c r="Q18" s="23" t="e">
        <f>VLOOKUP($G18&amp;Q$5&amp;$J18,BASE!$P$2:$R$700,3,0)</f>
        <v>#N/A</v>
      </c>
      <c r="R18" s="23" t="e">
        <f>VLOOKUP($G18&amp;R$5&amp;$J18,BASE!$P$2:$R$700,3,0)</f>
        <v>#N/A</v>
      </c>
      <c r="S18" s="23" t="e">
        <f>VLOOKUP($G18&amp;S$5&amp;$J18,BASE!$P$2:$R$700,3,0)</f>
        <v>#N/A</v>
      </c>
      <c r="T18" s="23" t="e">
        <f>VLOOKUP($G18&amp;T$5&amp;$J18,BASE!$P$2:$R$700,3,0)</f>
        <v>#N/A</v>
      </c>
      <c r="U18" s="23" t="e">
        <f>VLOOKUP($G18&amp;U$5&amp;$J18,BASE!$P$2:$R$700,3,0)</f>
        <v>#N/A</v>
      </c>
      <c r="V18" s="23" t="e">
        <f>VLOOKUP($G18&amp;V$5&amp;$J18,BASE!$P$2:$R$700,3,0)</f>
        <v>#N/A</v>
      </c>
      <c r="W18" s="23" t="e">
        <f>VLOOKUP($G18&amp;W$5&amp;$J18,BASE!$P$2:$R$700,3,0)</f>
        <v>#N/A</v>
      </c>
      <c r="X18" s="23" t="e">
        <f>VLOOKUP($G18&amp;X$5&amp;$J18,BASE!$P$2:$R$700,3,0)</f>
        <v>#N/A</v>
      </c>
      <c r="Y18" s="23" t="e">
        <f>VLOOKUP($G18&amp;Y$5&amp;$J18,BASE!$P$2:$R$700,3,0)</f>
        <v>#N/A</v>
      </c>
      <c r="Z18" s="23" t="e">
        <f>VLOOKUP($G18&amp;Z$5&amp;$J18,BASE!$P$2:$R$700,3,0)</f>
        <v>#N/A</v>
      </c>
      <c r="AA18" s="23" t="e">
        <f>VLOOKUP($G18&amp;AA$5&amp;$J18,BASE!$P$2:$R$700,3,0)</f>
        <v>#N/A</v>
      </c>
      <c r="AB18" s="23" t="e">
        <f>VLOOKUP($G18&amp;AB$5&amp;$J18,BASE!$P$2:$R$700,3,0)</f>
        <v>#N/A</v>
      </c>
      <c r="AC18" s="19" t="e">
        <f t="shared" si="2"/>
        <v>#N/A</v>
      </c>
      <c r="AD18" s="23" t="e">
        <f>VLOOKUP($G18&amp;$J18,BASE[[#All],[LLAVE2]:[TipoEvaluacion]],5,0)</f>
        <v>#N/A</v>
      </c>
      <c r="AE18" s="23" t="e">
        <f>VLOOKUP($G18&amp;$J18,BASE[[#All],[LLAVE2]:[TipoEvaluacion]],7,0)</f>
        <v>#N/A</v>
      </c>
      <c r="AF18" s="23" t="e">
        <f>VLOOKUP($G18&amp;$J18,BASE[[#All],[LLAVE2]:[TipoEvaluacion]],9,0)</f>
        <v>#N/A</v>
      </c>
      <c r="AG18" s="23" t="e">
        <f>VLOOKUP($G18&amp;$J18,BASE[[#All],[LLAVE2]:[TipoEvaluacion]],11,0)</f>
        <v>#N/A</v>
      </c>
      <c r="AH18" s="23" t="e">
        <f>VLOOKUP($G18&amp;$J18,BASE[[#All],[LLAVE2]:[TipoEvaluacion]],13,0)</f>
        <v>#N/A</v>
      </c>
      <c r="AI18" s="18"/>
    </row>
    <row r="19" spans="2:35" ht="15.75" x14ac:dyDescent="0.3">
      <c r="B19" s="18" t="str">
        <f>BASE!$D$2</f>
        <v>DEVELOPER SALESFORCE</v>
      </c>
      <c r="C19" s="18"/>
      <c r="D19" s="18"/>
      <c r="E19" s="18"/>
      <c r="F19" s="18"/>
      <c r="G19" s="18"/>
      <c r="H19" s="22"/>
      <c r="I19" s="18"/>
      <c r="J19" s="18" t="str">
        <f t="shared" si="1"/>
        <v>AUTOEVALUACIÓN</v>
      </c>
      <c r="K19" s="23" t="e">
        <f>VLOOKUP($G19&amp;K$5&amp;$J19,BASE!$P$2:$R$700,3,0)</f>
        <v>#N/A</v>
      </c>
      <c r="L19" s="23" t="e">
        <f>VLOOKUP($G19&amp;L$5&amp;$J19,BASE!$P$2:$R$700,3,0)</f>
        <v>#N/A</v>
      </c>
      <c r="M19" s="23" t="e">
        <f>VLOOKUP($G19&amp;M$5&amp;$J19,BASE!$P$2:$R$700,3,0)</f>
        <v>#N/A</v>
      </c>
      <c r="N19" s="23" t="e">
        <f>VLOOKUP($G19&amp;N$5&amp;$J19,BASE!$P$2:$R$700,3,0)</f>
        <v>#N/A</v>
      </c>
      <c r="O19" s="23" t="e">
        <f>VLOOKUP($G19&amp;O$5&amp;$J19,BASE!$P$2:$R$700,3,0)</f>
        <v>#N/A</v>
      </c>
      <c r="P19" s="23" t="e">
        <f>VLOOKUP($G19&amp;P$5&amp;$J19,BASE!$P$2:$R$700,3,0)</f>
        <v>#N/A</v>
      </c>
      <c r="Q19" s="23" t="e">
        <f>VLOOKUP($G19&amp;Q$5&amp;$J19,BASE!$P$2:$R$700,3,0)</f>
        <v>#N/A</v>
      </c>
      <c r="R19" s="23" t="e">
        <f>VLOOKUP($G19&amp;R$5&amp;$J19,BASE!$P$2:$R$700,3,0)</f>
        <v>#N/A</v>
      </c>
      <c r="S19" s="23" t="e">
        <f>VLOOKUP($G19&amp;S$5&amp;$J19,BASE!$P$2:$R$700,3,0)</f>
        <v>#N/A</v>
      </c>
      <c r="T19" s="23" t="e">
        <f>VLOOKUP($G19&amp;T$5&amp;$J19,BASE!$P$2:$R$700,3,0)</f>
        <v>#N/A</v>
      </c>
      <c r="U19" s="23" t="e">
        <f>VLOOKUP($G19&amp;U$5&amp;$J19,BASE!$P$2:$R$700,3,0)</f>
        <v>#N/A</v>
      </c>
      <c r="V19" s="23" t="e">
        <f>VLOOKUP($G19&amp;V$5&amp;$J19,BASE!$P$2:$R$700,3,0)</f>
        <v>#N/A</v>
      </c>
      <c r="W19" s="23" t="e">
        <f>VLOOKUP($G19&amp;W$5&amp;$J19,BASE!$P$2:$R$700,3,0)</f>
        <v>#N/A</v>
      </c>
      <c r="X19" s="23" t="e">
        <f>VLOOKUP($G19&amp;X$5&amp;$J19,BASE!$P$2:$R$700,3,0)</f>
        <v>#N/A</v>
      </c>
      <c r="Y19" s="23" t="e">
        <f>VLOOKUP($G19&amp;Y$5&amp;$J19,BASE!$P$2:$R$700,3,0)</f>
        <v>#N/A</v>
      </c>
      <c r="Z19" s="23" t="e">
        <f>VLOOKUP($G19&amp;Z$5&amp;$J19,BASE!$P$2:$R$700,3,0)</f>
        <v>#N/A</v>
      </c>
      <c r="AA19" s="23" t="e">
        <f>VLOOKUP($G19&amp;AA$5&amp;$J19,BASE!$P$2:$R$700,3,0)</f>
        <v>#N/A</v>
      </c>
      <c r="AB19" s="23" t="e">
        <f>VLOOKUP($G19&amp;AB$5&amp;$J19,BASE!$P$2:$R$700,3,0)</f>
        <v>#N/A</v>
      </c>
      <c r="AC19" s="19" t="e">
        <f t="shared" si="2"/>
        <v>#N/A</v>
      </c>
      <c r="AD19" s="23" t="e">
        <f>VLOOKUP($G19&amp;$J19,BASE[[#All],[LLAVE2]:[TipoEvaluacion]],5,0)</f>
        <v>#N/A</v>
      </c>
      <c r="AE19" s="23" t="e">
        <f>VLOOKUP($G19&amp;$J19,BASE[[#All],[LLAVE2]:[TipoEvaluacion]],7,0)</f>
        <v>#N/A</v>
      </c>
      <c r="AF19" s="23" t="e">
        <f>VLOOKUP($G19&amp;$J19,BASE[[#All],[LLAVE2]:[TipoEvaluacion]],9,0)</f>
        <v>#N/A</v>
      </c>
      <c r="AG19" s="23" t="e">
        <f>VLOOKUP($G19&amp;$J19,BASE[[#All],[LLAVE2]:[TipoEvaluacion]],11,0)</f>
        <v>#N/A</v>
      </c>
      <c r="AH19" s="23" t="e">
        <f>VLOOKUP($G19&amp;$J19,BASE[[#All],[LLAVE2]:[TipoEvaluacion]],13,0)</f>
        <v>#N/A</v>
      </c>
      <c r="AI19" s="18"/>
    </row>
    <row r="20" spans="2:35" ht="15.75" x14ac:dyDescent="0.3">
      <c r="B20" s="18" t="str">
        <f>BASE!$D$2</f>
        <v>DEVELOPER SALESFORCE</v>
      </c>
      <c r="C20" s="18"/>
      <c r="D20" s="18"/>
      <c r="E20" s="18"/>
      <c r="F20" s="18"/>
      <c r="G20" s="18"/>
      <c r="H20" s="22"/>
      <c r="I20" s="18"/>
      <c r="J20" s="18" t="str">
        <f t="shared" si="1"/>
        <v>AUTOEVALUACIÓN</v>
      </c>
      <c r="K20" s="23" t="e">
        <f>VLOOKUP($G20&amp;K$5&amp;$J20,BASE!$P$2:$R$700,3,0)</f>
        <v>#N/A</v>
      </c>
      <c r="L20" s="23" t="e">
        <f>VLOOKUP($G20&amp;L$5&amp;$J20,BASE!$P$2:$R$700,3,0)</f>
        <v>#N/A</v>
      </c>
      <c r="M20" s="23" t="e">
        <f>VLOOKUP($G20&amp;M$5&amp;$J20,BASE!$P$2:$R$700,3,0)</f>
        <v>#N/A</v>
      </c>
      <c r="N20" s="23" t="e">
        <f>VLOOKUP($G20&amp;N$5&amp;$J20,BASE!$P$2:$R$700,3,0)</f>
        <v>#N/A</v>
      </c>
      <c r="O20" s="23" t="e">
        <f>VLOOKUP($G20&amp;O$5&amp;$J20,BASE!$P$2:$R$700,3,0)</f>
        <v>#N/A</v>
      </c>
      <c r="P20" s="23" t="e">
        <f>VLOOKUP($G20&amp;P$5&amp;$J20,BASE!$P$2:$R$700,3,0)</f>
        <v>#N/A</v>
      </c>
      <c r="Q20" s="23" t="e">
        <f>VLOOKUP($G20&amp;Q$5&amp;$J20,BASE!$P$2:$R$700,3,0)</f>
        <v>#N/A</v>
      </c>
      <c r="R20" s="23" t="e">
        <f>VLOOKUP($G20&amp;R$5&amp;$J20,BASE!$P$2:$R$700,3,0)</f>
        <v>#N/A</v>
      </c>
      <c r="S20" s="23" t="e">
        <f>VLOOKUP($G20&amp;S$5&amp;$J20,BASE!$P$2:$R$700,3,0)</f>
        <v>#N/A</v>
      </c>
      <c r="T20" s="23" t="e">
        <f>VLOOKUP($G20&amp;T$5&amp;$J20,BASE!$P$2:$R$700,3,0)</f>
        <v>#N/A</v>
      </c>
      <c r="U20" s="23" t="e">
        <f>VLOOKUP($G20&amp;U$5&amp;$J20,BASE!$P$2:$R$700,3,0)</f>
        <v>#N/A</v>
      </c>
      <c r="V20" s="23" t="e">
        <f>VLOOKUP($G20&amp;V$5&amp;$J20,BASE!$P$2:$R$700,3,0)</f>
        <v>#N/A</v>
      </c>
      <c r="W20" s="23" t="e">
        <f>VLOOKUP($G20&amp;W$5&amp;$J20,BASE!$P$2:$R$700,3,0)</f>
        <v>#N/A</v>
      </c>
      <c r="X20" s="23" t="e">
        <f>VLOOKUP($G20&amp;X$5&amp;$J20,BASE!$P$2:$R$700,3,0)</f>
        <v>#N/A</v>
      </c>
      <c r="Y20" s="23" t="e">
        <f>VLOOKUP($G20&amp;Y$5&amp;$J20,BASE!$P$2:$R$700,3,0)</f>
        <v>#N/A</v>
      </c>
      <c r="Z20" s="23" t="e">
        <f>VLOOKUP($G20&amp;Z$5&amp;$J20,BASE!$P$2:$R$700,3,0)</f>
        <v>#N/A</v>
      </c>
      <c r="AA20" s="23" t="e">
        <f>VLOOKUP($G20&amp;AA$5&amp;$J20,BASE!$P$2:$R$700,3,0)</f>
        <v>#N/A</v>
      </c>
      <c r="AB20" s="23" t="e">
        <f>VLOOKUP($G20&amp;AB$5&amp;$J20,BASE!$P$2:$R$700,3,0)</f>
        <v>#N/A</v>
      </c>
      <c r="AC20" s="19" t="e">
        <f t="shared" si="2"/>
        <v>#N/A</v>
      </c>
      <c r="AD20" s="23" t="e">
        <f>VLOOKUP($G20&amp;$J20,BASE[[#All],[LLAVE2]:[TipoEvaluacion]],5,0)</f>
        <v>#N/A</v>
      </c>
      <c r="AE20" s="23" t="e">
        <f>VLOOKUP($G20&amp;$J20,BASE[[#All],[LLAVE2]:[TipoEvaluacion]],7,0)</f>
        <v>#N/A</v>
      </c>
      <c r="AF20" s="23" t="e">
        <f>VLOOKUP($G20&amp;$J20,BASE[[#All],[LLAVE2]:[TipoEvaluacion]],9,0)</f>
        <v>#N/A</v>
      </c>
      <c r="AG20" s="23" t="e">
        <f>VLOOKUP($G20&amp;$J20,BASE[[#All],[LLAVE2]:[TipoEvaluacion]],11,0)</f>
        <v>#N/A</v>
      </c>
      <c r="AH20" s="23" t="e">
        <f>VLOOKUP($G20&amp;$J20,BASE[[#All],[LLAVE2]:[TipoEvaluacion]],13,0)</f>
        <v>#N/A</v>
      </c>
      <c r="AI20" s="18"/>
    </row>
    <row r="21" spans="2:35" ht="15.75" x14ac:dyDescent="0.3">
      <c r="B21" s="18" t="str">
        <f>BASE!$D$2</f>
        <v>DEVELOPER SALESFORCE</v>
      </c>
      <c r="C21" s="18"/>
      <c r="D21" s="18"/>
      <c r="E21" s="18"/>
      <c r="F21" s="18"/>
      <c r="G21" s="18"/>
      <c r="H21" s="22"/>
      <c r="I21" s="18"/>
      <c r="J21" s="18" t="str">
        <f t="shared" si="1"/>
        <v>AUTOEVALUACIÓN</v>
      </c>
      <c r="K21" s="23" t="e">
        <f>VLOOKUP($G21&amp;K$5&amp;$J21,BASE!$P$2:$R$700,3,0)</f>
        <v>#N/A</v>
      </c>
      <c r="L21" s="23" t="e">
        <f>VLOOKUP($G21&amp;L$5&amp;$J21,BASE!$P$2:$R$700,3,0)</f>
        <v>#N/A</v>
      </c>
      <c r="M21" s="23" t="e">
        <f>VLOOKUP($G21&amp;M$5&amp;$J21,BASE!$P$2:$R$700,3,0)</f>
        <v>#N/A</v>
      </c>
      <c r="N21" s="23" t="e">
        <f>VLOOKUP($G21&amp;N$5&amp;$J21,BASE!$P$2:$R$700,3,0)</f>
        <v>#N/A</v>
      </c>
      <c r="O21" s="23" t="e">
        <f>VLOOKUP($G21&amp;O$5&amp;$J21,BASE!$P$2:$R$700,3,0)</f>
        <v>#N/A</v>
      </c>
      <c r="P21" s="23" t="e">
        <f>VLOOKUP($G21&amp;P$5&amp;$J21,BASE!$P$2:$R$700,3,0)</f>
        <v>#N/A</v>
      </c>
      <c r="Q21" s="23" t="e">
        <f>VLOOKUP($G21&amp;Q$5&amp;$J21,BASE!$P$2:$R$700,3,0)</f>
        <v>#N/A</v>
      </c>
      <c r="R21" s="23" t="e">
        <f>VLOOKUP($G21&amp;R$5&amp;$J21,BASE!$P$2:$R$700,3,0)</f>
        <v>#N/A</v>
      </c>
      <c r="S21" s="23" t="e">
        <f>VLOOKUP($G21&amp;S$5&amp;$J21,BASE!$P$2:$R$700,3,0)</f>
        <v>#N/A</v>
      </c>
      <c r="T21" s="23" t="e">
        <f>VLOOKUP($G21&amp;T$5&amp;$J21,BASE!$P$2:$R$700,3,0)</f>
        <v>#N/A</v>
      </c>
      <c r="U21" s="23" t="e">
        <f>VLOOKUP($G21&amp;U$5&amp;$J21,BASE!$P$2:$R$700,3,0)</f>
        <v>#N/A</v>
      </c>
      <c r="V21" s="23" t="e">
        <f>VLOOKUP($G21&amp;V$5&amp;$J21,BASE!$P$2:$R$700,3,0)</f>
        <v>#N/A</v>
      </c>
      <c r="W21" s="23" t="e">
        <f>VLOOKUP($G21&amp;W$5&amp;$J21,BASE!$P$2:$R$700,3,0)</f>
        <v>#N/A</v>
      </c>
      <c r="X21" s="23" t="e">
        <f>VLOOKUP($G21&amp;X$5&amp;$J21,BASE!$P$2:$R$700,3,0)</f>
        <v>#N/A</v>
      </c>
      <c r="Y21" s="23" t="e">
        <f>VLOOKUP($G21&amp;Y$5&amp;$J21,BASE!$P$2:$R$700,3,0)</f>
        <v>#N/A</v>
      </c>
      <c r="Z21" s="23" t="e">
        <f>VLOOKUP($G21&amp;Z$5&amp;$J21,BASE!$P$2:$R$700,3,0)</f>
        <v>#N/A</v>
      </c>
      <c r="AA21" s="23" t="e">
        <f>VLOOKUP($G21&amp;AA$5&amp;$J21,BASE!$P$2:$R$700,3,0)</f>
        <v>#N/A</v>
      </c>
      <c r="AB21" s="23" t="e">
        <f>VLOOKUP($G21&amp;AB$5&amp;$J21,BASE!$P$2:$R$700,3,0)</f>
        <v>#N/A</v>
      </c>
      <c r="AC21" s="19" t="e">
        <f t="shared" si="2"/>
        <v>#N/A</v>
      </c>
      <c r="AD21" s="23" t="e">
        <f>VLOOKUP($G21&amp;$J21,BASE[[#All],[LLAVE2]:[TipoEvaluacion]],5,0)</f>
        <v>#N/A</v>
      </c>
      <c r="AE21" s="23" t="e">
        <f>VLOOKUP($G21&amp;$J21,BASE[[#All],[LLAVE2]:[TipoEvaluacion]],7,0)</f>
        <v>#N/A</v>
      </c>
      <c r="AF21" s="23" t="e">
        <f>VLOOKUP($G21&amp;$J21,BASE[[#All],[LLAVE2]:[TipoEvaluacion]],9,0)</f>
        <v>#N/A</v>
      </c>
      <c r="AG21" s="23" t="e">
        <f>VLOOKUP($G21&amp;$J21,BASE[[#All],[LLAVE2]:[TipoEvaluacion]],11,0)</f>
        <v>#N/A</v>
      </c>
      <c r="AH21" s="23" t="e">
        <f>VLOOKUP($G21&amp;$J21,BASE[[#All],[LLAVE2]:[TipoEvaluacion]],13,0)</f>
        <v>#N/A</v>
      </c>
      <c r="AI21" s="18"/>
    </row>
    <row r="22" spans="2:35" ht="15.75" x14ac:dyDescent="0.3">
      <c r="B22" s="18" t="str">
        <f>BASE!$D$2</f>
        <v>DEVELOPER SALESFORCE</v>
      </c>
      <c r="C22" s="18"/>
      <c r="D22" s="18"/>
      <c r="E22" s="18"/>
      <c r="F22" s="18"/>
      <c r="G22" s="18"/>
      <c r="H22" s="22"/>
      <c r="I22" s="18"/>
      <c r="J22" s="18" t="str">
        <f t="shared" si="1"/>
        <v>AUTOEVALUACIÓN</v>
      </c>
      <c r="K22" s="23" t="e">
        <f>VLOOKUP($G22&amp;K$5&amp;$J22,BASE!$P$2:$R$700,3,0)</f>
        <v>#N/A</v>
      </c>
      <c r="L22" s="23" t="e">
        <f>VLOOKUP($G22&amp;L$5&amp;$J22,BASE!$P$2:$R$700,3,0)</f>
        <v>#N/A</v>
      </c>
      <c r="M22" s="23" t="e">
        <f>VLOOKUP($G22&amp;M$5&amp;$J22,BASE!$P$2:$R$700,3,0)</f>
        <v>#N/A</v>
      </c>
      <c r="N22" s="23" t="e">
        <f>VLOOKUP($G22&amp;N$5&amp;$J22,BASE!$P$2:$R$700,3,0)</f>
        <v>#N/A</v>
      </c>
      <c r="O22" s="23" t="e">
        <f>VLOOKUP($G22&amp;O$5&amp;$J22,BASE!$P$2:$R$700,3,0)</f>
        <v>#N/A</v>
      </c>
      <c r="P22" s="23" t="e">
        <f>VLOOKUP($G22&amp;P$5&amp;$J22,BASE!$P$2:$R$700,3,0)</f>
        <v>#N/A</v>
      </c>
      <c r="Q22" s="23" t="e">
        <f>VLOOKUP($G22&amp;Q$5&amp;$J22,BASE!$P$2:$R$700,3,0)</f>
        <v>#N/A</v>
      </c>
      <c r="R22" s="23" t="e">
        <f>VLOOKUP($G22&amp;R$5&amp;$J22,BASE!$P$2:$R$700,3,0)</f>
        <v>#N/A</v>
      </c>
      <c r="S22" s="23" t="e">
        <f>VLOOKUP($G22&amp;S$5&amp;$J22,BASE!$P$2:$R$700,3,0)</f>
        <v>#N/A</v>
      </c>
      <c r="T22" s="23" t="e">
        <f>VLOOKUP($G22&amp;T$5&amp;$J22,BASE!$P$2:$R$700,3,0)</f>
        <v>#N/A</v>
      </c>
      <c r="U22" s="23" t="e">
        <f>VLOOKUP($G22&amp;U$5&amp;$J22,BASE!$P$2:$R$700,3,0)</f>
        <v>#N/A</v>
      </c>
      <c r="V22" s="23" t="e">
        <f>VLOOKUP($G22&amp;V$5&amp;$J22,BASE!$P$2:$R$700,3,0)</f>
        <v>#N/A</v>
      </c>
      <c r="W22" s="23" t="e">
        <f>VLOOKUP($G22&amp;W$5&amp;$J22,BASE!$P$2:$R$700,3,0)</f>
        <v>#N/A</v>
      </c>
      <c r="X22" s="23" t="e">
        <f>VLOOKUP($G22&amp;X$5&amp;$J22,BASE!$P$2:$R$700,3,0)</f>
        <v>#N/A</v>
      </c>
      <c r="Y22" s="23" t="e">
        <f>VLOOKUP($G22&amp;Y$5&amp;$J22,BASE!$P$2:$R$700,3,0)</f>
        <v>#N/A</v>
      </c>
      <c r="Z22" s="23" t="e">
        <f>VLOOKUP($G22&amp;Z$5&amp;$J22,BASE!$P$2:$R$700,3,0)</f>
        <v>#N/A</v>
      </c>
      <c r="AA22" s="23" t="e">
        <f>VLOOKUP($G22&amp;AA$5&amp;$J22,BASE!$P$2:$R$700,3,0)</f>
        <v>#N/A</v>
      </c>
      <c r="AB22" s="23" t="e">
        <f>VLOOKUP($G22&amp;AB$5&amp;$J22,BASE!$P$2:$R$700,3,0)</f>
        <v>#N/A</v>
      </c>
      <c r="AC22" s="19" t="e">
        <f t="shared" si="2"/>
        <v>#N/A</v>
      </c>
      <c r="AD22" s="23" t="e">
        <f>VLOOKUP($G22&amp;$J22,BASE[[#All],[LLAVE2]:[TipoEvaluacion]],5,0)</f>
        <v>#N/A</v>
      </c>
      <c r="AE22" s="23" t="e">
        <f>VLOOKUP($G22&amp;$J22,BASE[[#All],[LLAVE2]:[TipoEvaluacion]],7,0)</f>
        <v>#N/A</v>
      </c>
      <c r="AF22" s="23" t="e">
        <f>VLOOKUP($G22&amp;$J22,BASE[[#All],[LLAVE2]:[TipoEvaluacion]],9,0)</f>
        <v>#N/A</v>
      </c>
      <c r="AG22" s="23" t="e">
        <f>VLOOKUP($G22&amp;$J22,BASE[[#All],[LLAVE2]:[TipoEvaluacion]],11,0)</f>
        <v>#N/A</v>
      </c>
      <c r="AH22" s="23" t="e">
        <f>VLOOKUP($G22&amp;$J22,BASE[[#All],[LLAVE2]:[TipoEvaluacion]],13,0)</f>
        <v>#N/A</v>
      </c>
      <c r="AI22" s="18"/>
    </row>
    <row r="23" spans="2:35" ht="15.75" x14ac:dyDescent="0.3">
      <c r="B23" s="18" t="str">
        <f>BASE!$D$2</f>
        <v>DEVELOPER SALESFORCE</v>
      </c>
      <c r="C23" s="18"/>
      <c r="D23" s="18"/>
      <c r="E23" s="18"/>
      <c r="F23" s="18"/>
      <c r="G23" s="18"/>
      <c r="H23" s="22"/>
      <c r="I23" s="18"/>
      <c r="J23" s="18" t="str">
        <f t="shared" si="1"/>
        <v>AUTOEVALUACIÓN</v>
      </c>
      <c r="K23" s="23" t="e">
        <f>VLOOKUP($G23&amp;K$5&amp;$J23,BASE!$P$2:$R$700,3,0)</f>
        <v>#N/A</v>
      </c>
      <c r="L23" s="23" t="e">
        <f>VLOOKUP($G23&amp;L$5&amp;$J23,BASE!$P$2:$R$700,3,0)</f>
        <v>#N/A</v>
      </c>
      <c r="M23" s="23" t="e">
        <f>VLOOKUP($G23&amp;M$5&amp;$J23,BASE!$P$2:$R$700,3,0)</f>
        <v>#N/A</v>
      </c>
      <c r="N23" s="23" t="e">
        <f>VLOOKUP($G23&amp;N$5&amp;$J23,BASE!$P$2:$R$700,3,0)</f>
        <v>#N/A</v>
      </c>
      <c r="O23" s="23" t="e">
        <f>VLOOKUP($G23&amp;O$5&amp;$J23,BASE!$P$2:$R$700,3,0)</f>
        <v>#N/A</v>
      </c>
      <c r="P23" s="23" t="e">
        <f>VLOOKUP($G23&amp;P$5&amp;$J23,BASE!$P$2:$R$700,3,0)</f>
        <v>#N/A</v>
      </c>
      <c r="Q23" s="23" t="e">
        <f>VLOOKUP($G23&amp;Q$5&amp;$J23,BASE!$P$2:$R$700,3,0)</f>
        <v>#N/A</v>
      </c>
      <c r="R23" s="23" t="e">
        <f>VLOOKUP($G23&amp;R$5&amp;$J23,BASE!$P$2:$R$700,3,0)</f>
        <v>#N/A</v>
      </c>
      <c r="S23" s="23" t="e">
        <f>VLOOKUP($G23&amp;S$5&amp;$J23,BASE!$P$2:$R$700,3,0)</f>
        <v>#N/A</v>
      </c>
      <c r="T23" s="23" t="e">
        <f>VLOOKUP($G23&amp;T$5&amp;$J23,BASE!$P$2:$R$700,3,0)</f>
        <v>#N/A</v>
      </c>
      <c r="U23" s="23" t="e">
        <f>VLOOKUP($G23&amp;U$5&amp;$J23,BASE!$P$2:$R$700,3,0)</f>
        <v>#N/A</v>
      </c>
      <c r="V23" s="23" t="e">
        <f>VLOOKUP($G23&amp;V$5&amp;$J23,BASE!$P$2:$R$700,3,0)</f>
        <v>#N/A</v>
      </c>
      <c r="W23" s="23" t="e">
        <f>VLOOKUP($G23&amp;W$5&amp;$J23,BASE!$P$2:$R$700,3,0)</f>
        <v>#N/A</v>
      </c>
      <c r="X23" s="23" t="e">
        <f>VLOOKUP($G23&amp;X$5&amp;$J23,BASE!$P$2:$R$700,3,0)</f>
        <v>#N/A</v>
      </c>
      <c r="Y23" s="23" t="e">
        <f>VLOOKUP($G23&amp;Y$5&amp;$J23,BASE!$P$2:$R$700,3,0)</f>
        <v>#N/A</v>
      </c>
      <c r="Z23" s="23" t="e">
        <f>VLOOKUP($G23&amp;Z$5&amp;$J23,BASE!$P$2:$R$700,3,0)</f>
        <v>#N/A</v>
      </c>
      <c r="AA23" s="23" t="e">
        <f>VLOOKUP($G23&amp;AA$5&amp;$J23,BASE!$P$2:$R$700,3,0)</f>
        <v>#N/A</v>
      </c>
      <c r="AB23" s="23" t="e">
        <f>VLOOKUP($G23&amp;AB$5&amp;$J23,BASE!$P$2:$R$700,3,0)</f>
        <v>#N/A</v>
      </c>
      <c r="AC23" s="19" t="e">
        <f t="shared" si="2"/>
        <v>#N/A</v>
      </c>
      <c r="AD23" s="23" t="e">
        <f>VLOOKUP($G23&amp;$J23,BASE[[#All],[LLAVE2]:[TipoEvaluacion]],5,0)</f>
        <v>#N/A</v>
      </c>
      <c r="AE23" s="23" t="e">
        <f>VLOOKUP($G23&amp;$J23,BASE[[#All],[LLAVE2]:[TipoEvaluacion]],7,0)</f>
        <v>#N/A</v>
      </c>
      <c r="AF23" s="23" t="e">
        <f>VLOOKUP($G23&amp;$J23,BASE[[#All],[LLAVE2]:[TipoEvaluacion]],9,0)</f>
        <v>#N/A</v>
      </c>
      <c r="AG23" s="23" t="e">
        <f>VLOOKUP($G23&amp;$J23,BASE[[#All],[LLAVE2]:[TipoEvaluacion]],11,0)</f>
        <v>#N/A</v>
      </c>
      <c r="AH23" s="23" t="e">
        <f>VLOOKUP($G23&amp;$J23,BASE[[#All],[LLAVE2]:[TipoEvaluacion]],13,0)</f>
        <v>#N/A</v>
      </c>
      <c r="AI23" s="18"/>
    </row>
    <row r="24" spans="2:35" ht="15.75" x14ac:dyDescent="0.3">
      <c r="B24" s="18" t="str">
        <f>BASE!$D$2</f>
        <v>DEVELOPER SALESFORCE</v>
      </c>
      <c r="C24" s="18"/>
      <c r="D24" s="18"/>
      <c r="E24" s="18"/>
      <c r="F24" s="18"/>
      <c r="G24" s="18"/>
      <c r="H24" s="22"/>
      <c r="I24" s="18"/>
      <c r="J24" s="18" t="str">
        <f t="shared" si="1"/>
        <v>AUTOEVALUACIÓN</v>
      </c>
      <c r="K24" s="23" t="e">
        <f>VLOOKUP($G24&amp;K$5&amp;$J24,BASE!$P$2:$R$700,3,0)</f>
        <v>#N/A</v>
      </c>
      <c r="L24" s="23" t="e">
        <f>VLOOKUP($G24&amp;L$5&amp;$J24,BASE!$P$2:$R$700,3,0)</f>
        <v>#N/A</v>
      </c>
      <c r="M24" s="23" t="e">
        <f>VLOOKUP($G24&amp;M$5&amp;$J24,BASE!$P$2:$R$700,3,0)</f>
        <v>#N/A</v>
      </c>
      <c r="N24" s="23" t="e">
        <f>VLOOKUP($G24&amp;N$5&amp;$J24,BASE!$P$2:$R$700,3,0)</f>
        <v>#N/A</v>
      </c>
      <c r="O24" s="23" t="e">
        <f>VLOOKUP($G24&amp;O$5&amp;$J24,BASE!$P$2:$R$700,3,0)</f>
        <v>#N/A</v>
      </c>
      <c r="P24" s="23" t="e">
        <f>VLOOKUP($G24&amp;P$5&amp;$J24,BASE!$P$2:$R$700,3,0)</f>
        <v>#N/A</v>
      </c>
      <c r="Q24" s="23" t="e">
        <f>VLOOKUP($G24&amp;Q$5&amp;$J24,BASE!$P$2:$R$700,3,0)</f>
        <v>#N/A</v>
      </c>
      <c r="R24" s="23" t="e">
        <f>VLOOKUP($G24&amp;R$5&amp;$J24,BASE!$P$2:$R$700,3,0)</f>
        <v>#N/A</v>
      </c>
      <c r="S24" s="23" t="e">
        <f>VLOOKUP($G24&amp;S$5&amp;$J24,BASE!$P$2:$R$700,3,0)</f>
        <v>#N/A</v>
      </c>
      <c r="T24" s="23" t="e">
        <f>VLOOKUP($G24&amp;T$5&amp;$J24,BASE!$P$2:$R$700,3,0)</f>
        <v>#N/A</v>
      </c>
      <c r="U24" s="23" t="e">
        <f>VLOOKUP($G24&amp;U$5&amp;$J24,BASE!$P$2:$R$700,3,0)</f>
        <v>#N/A</v>
      </c>
      <c r="V24" s="23" t="e">
        <f>VLOOKUP($G24&amp;V$5&amp;$J24,BASE!$P$2:$R$700,3,0)</f>
        <v>#N/A</v>
      </c>
      <c r="W24" s="23" t="e">
        <f>VLOOKUP($G24&amp;W$5&amp;$J24,BASE!$P$2:$R$700,3,0)</f>
        <v>#N/A</v>
      </c>
      <c r="X24" s="23" t="e">
        <f>VLOOKUP($G24&amp;X$5&amp;$J24,BASE!$P$2:$R$700,3,0)</f>
        <v>#N/A</v>
      </c>
      <c r="Y24" s="23" t="e">
        <f>VLOOKUP($G24&amp;Y$5&amp;$J24,BASE!$P$2:$R$700,3,0)</f>
        <v>#N/A</v>
      </c>
      <c r="Z24" s="23" t="e">
        <f>VLOOKUP($G24&amp;Z$5&amp;$J24,BASE!$P$2:$R$700,3,0)</f>
        <v>#N/A</v>
      </c>
      <c r="AA24" s="23" t="e">
        <f>VLOOKUP($G24&amp;AA$5&amp;$J24,BASE!$P$2:$R$700,3,0)</f>
        <v>#N/A</v>
      </c>
      <c r="AB24" s="23" t="e">
        <f>VLOOKUP($G24&amp;AB$5&amp;$J24,BASE!$P$2:$R$700,3,0)</f>
        <v>#N/A</v>
      </c>
      <c r="AC24" s="19" t="e">
        <f t="shared" si="2"/>
        <v>#N/A</v>
      </c>
      <c r="AD24" s="23" t="e">
        <f>VLOOKUP($G24&amp;$J24,BASE[[#All],[LLAVE2]:[TipoEvaluacion]],5,0)</f>
        <v>#N/A</v>
      </c>
      <c r="AE24" s="23" t="e">
        <f>VLOOKUP($G24&amp;$J24,BASE[[#All],[LLAVE2]:[TipoEvaluacion]],7,0)</f>
        <v>#N/A</v>
      </c>
      <c r="AF24" s="23" t="e">
        <f>VLOOKUP($G24&amp;$J24,BASE[[#All],[LLAVE2]:[TipoEvaluacion]],9,0)</f>
        <v>#N/A</v>
      </c>
      <c r="AG24" s="23" t="e">
        <f>VLOOKUP($G24&amp;$J24,BASE[[#All],[LLAVE2]:[TipoEvaluacion]],11,0)</f>
        <v>#N/A</v>
      </c>
      <c r="AH24" s="23" t="e">
        <f>VLOOKUP($G24&amp;$J24,BASE[[#All],[LLAVE2]:[TipoEvaluacion]],13,0)</f>
        <v>#N/A</v>
      </c>
      <c r="AI24" s="18"/>
    </row>
    <row r="25" spans="2:35" ht="15.75" x14ac:dyDescent="0.3">
      <c r="B25" s="18" t="str">
        <f>BASE!$D$2</f>
        <v>DEVELOPER SALESFORCE</v>
      </c>
      <c r="C25" s="18"/>
      <c r="D25" s="18"/>
      <c r="E25" s="18"/>
      <c r="F25" s="18"/>
      <c r="G25" s="18"/>
      <c r="H25" s="22"/>
      <c r="I25" s="18"/>
      <c r="J25" s="18" t="str">
        <f t="shared" si="1"/>
        <v>AUTOEVALUACIÓN</v>
      </c>
      <c r="K25" s="23" t="e">
        <f>VLOOKUP($G25&amp;K$5&amp;$J25,BASE!$P$2:$R$700,3,0)</f>
        <v>#N/A</v>
      </c>
      <c r="L25" s="23" t="e">
        <f>VLOOKUP($G25&amp;L$5&amp;$J25,BASE!$P$2:$R$700,3,0)</f>
        <v>#N/A</v>
      </c>
      <c r="M25" s="23" t="e">
        <f>VLOOKUP($G25&amp;M$5&amp;$J25,BASE!$P$2:$R$700,3,0)</f>
        <v>#N/A</v>
      </c>
      <c r="N25" s="23" t="e">
        <f>VLOOKUP($G25&amp;N$5&amp;$J25,BASE!$P$2:$R$700,3,0)</f>
        <v>#N/A</v>
      </c>
      <c r="O25" s="23" t="e">
        <f>VLOOKUP($G25&amp;O$5&amp;$J25,BASE!$P$2:$R$700,3,0)</f>
        <v>#N/A</v>
      </c>
      <c r="P25" s="23" t="e">
        <f>VLOOKUP($G25&amp;P$5&amp;$J25,BASE!$P$2:$R$700,3,0)</f>
        <v>#N/A</v>
      </c>
      <c r="Q25" s="23" t="e">
        <f>VLOOKUP($G25&amp;Q$5&amp;$J25,BASE!$P$2:$R$700,3,0)</f>
        <v>#N/A</v>
      </c>
      <c r="R25" s="23" t="e">
        <f>VLOOKUP($G25&amp;R$5&amp;$J25,BASE!$P$2:$R$700,3,0)</f>
        <v>#N/A</v>
      </c>
      <c r="S25" s="23" t="e">
        <f>VLOOKUP($G25&amp;S$5&amp;$J25,BASE!$P$2:$R$700,3,0)</f>
        <v>#N/A</v>
      </c>
      <c r="T25" s="23" t="e">
        <f>VLOOKUP($G25&amp;T$5&amp;$J25,BASE!$P$2:$R$700,3,0)</f>
        <v>#N/A</v>
      </c>
      <c r="U25" s="23" t="e">
        <f>VLOOKUP($G25&amp;U$5&amp;$J25,BASE!$P$2:$R$700,3,0)</f>
        <v>#N/A</v>
      </c>
      <c r="V25" s="23" t="e">
        <f>VLOOKUP($G25&amp;V$5&amp;$J25,BASE!$P$2:$R$700,3,0)</f>
        <v>#N/A</v>
      </c>
      <c r="W25" s="23" t="e">
        <f>VLOOKUP($G25&amp;W$5&amp;$J25,BASE!$P$2:$R$700,3,0)</f>
        <v>#N/A</v>
      </c>
      <c r="X25" s="23" t="e">
        <f>VLOOKUP($G25&amp;X$5&amp;$J25,BASE!$P$2:$R$700,3,0)</f>
        <v>#N/A</v>
      </c>
      <c r="Y25" s="23" t="e">
        <f>VLOOKUP($G25&amp;Y$5&amp;$J25,BASE!$P$2:$R$700,3,0)</f>
        <v>#N/A</v>
      </c>
      <c r="Z25" s="23" t="e">
        <f>VLOOKUP($G25&amp;Z$5&amp;$J25,BASE!$P$2:$R$700,3,0)</f>
        <v>#N/A</v>
      </c>
      <c r="AA25" s="23" t="e">
        <f>VLOOKUP($G25&amp;AA$5&amp;$J25,BASE!$P$2:$R$700,3,0)</f>
        <v>#N/A</v>
      </c>
      <c r="AB25" s="23" t="e">
        <f>VLOOKUP($G25&amp;AB$5&amp;$J25,BASE!$P$2:$R$700,3,0)</f>
        <v>#N/A</v>
      </c>
      <c r="AC25" s="19" t="e">
        <f t="shared" si="2"/>
        <v>#N/A</v>
      </c>
      <c r="AD25" s="23" t="e">
        <f>VLOOKUP($G25&amp;$J25,BASE[[#All],[LLAVE2]:[TipoEvaluacion]],5,0)</f>
        <v>#N/A</v>
      </c>
      <c r="AE25" s="23" t="e">
        <f>VLOOKUP($G25&amp;$J25,BASE[[#All],[LLAVE2]:[TipoEvaluacion]],7,0)</f>
        <v>#N/A</v>
      </c>
      <c r="AF25" s="23" t="e">
        <f>VLOOKUP($G25&amp;$J25,BASE[[#All],[LLAVE2]:[TipoEvaluacion]],9,0)</f>
        <v>#N/A</v>
      </c>
      <c r="AG25" s="23" t="e">
        <f>VLOOKUP($G25&amp;$J25,BASE[[#All],[LLAVE2]:[TipoEvaluacion]],11,0)</f>
        <v>#N/A</v>
      </c>
      <c r="AH25" s="23" t="e">
        <f>VLOOKUP($G25&amp;$J25,BASE[[#All],[LLAVE2]:[TipoEvaluacion]],13,0)</f>
        <v>#N/A</v>
      </c>
      <c r="AI25" s="18"/>
    </row>
    <row r="26" spans="2:35" ht="15.75" x14ac:dyDescent="0.3">
      <c r="B26" s="18" t="str">
        <f>BASE!$D$2</f>
        <v>DEVELOPER SALESFORCE</v>
      </c>
      <c r="C26" s="18"/>
      <c r="D26" s="18"/>
      <c r="E26" s="18"/>
      <c r="F26" s="18"/>
      <c r="G26" s="18"/>
      <c r="H26" s="22"/>
      <c r="I26" s="18"/>
      <c r="J26" s="18" t="str">
        <f t="shared" si="1"/>
        <v>AUTOEVALUACIÓN</v>
      </c>
      <c r="K26" s="23" t="e">
        <f>VLOOKUP($G26&amp;K$5&amp;$J26,BASE!$P$2:$R$700,3,0)</f>
        <v>#N/A</v>
      </c>
      <c r="L26" s="23" t="e">
        <f>VLOOKUP($G26&amp;L$5&amp;$J26,BASE!$P$2:$R$700,3,0)</f>
        <v>#N/A</v>
      </c>
      <c r="M26" s="23" t="e">
        <f>VLOOKUP($G26&amp;M$5&amp;$J26,BASE!$P$2:$R$700,3,0)</f>
        <v>#N/A</v>
      </c>
      <c r="N26" s="23" t="e">
        <f>VLOOKUP($G26&amp;N$5&amp;$J26,BASE!$P$2:$R$700,3,0)</f>
        <v>#N/A</v>
      </c>
      <c r="O26" s="23" t="e">
        <f>VLOOKUP($G26&amp;O$5&amp;$J26,BASE!$P$2:$R$700,3,0)</f>
        <v>#N/A</v>
      </c>
      <c r="P26" s="23" t="e">
        <f>VLOOKUP($G26&amp;P$5&amp;$J26,BASE!$P$2:$R$700,3,0)</f>
        <v>#N/A</v>
      </c>
      <c r="Q26" s="23" t="e">
        <f>VLOOKUP($G26&amp;Q$5&amp;$J26,BASE!$P$2:$R$700,3,0)</f>
        <v>#N/A</v>
      </c>
      <c r="R26" s="23" t="e">
        <f>VLOOKUP($G26&amp;R$5&amp;$J26,BASE!$P$2:$R$700,3,0)</f>
        <v>#N/A</v>
      </c>
      <c r="S26" s="23" t="e">
        <f>VLOOKUP($G26&amp;S$5&amp;$J26,BASE!$P$2:$R$700,3,0)</f>
        <v>#N/A</v>
      </c>
      <c r="T26" s="23" t="e">
        <f>VLOOKUP($G26&amp;T$5&amp;$J26,BASE!$P$2:$R$700,3,0)</f>
        <v>#N/A</v>
      </c>
      <c r="U26" s="23" t="e">
        <f>VLOOKUP($G26&amp;U$5&amp;$J26,BASE!$P$2:$R$700,3,0)</f>
        <v>#N/A</v>
      </c>
      <c r="V26" s="23" t="e">
        <f>VLOOKUP($G26&amp;V$5&amp;$J26,BASE!$P$2:$R$700,3,0)</f>
        <v>#N/A</v>
      </c>
      <c r="W26" s="23" t="e">
        <f>VLOOKUP($G26&amp;W$5&amp;$J26,BASE!$P$2:$R$700,3,0)</f>
        <v>#N/A</v>
      </c>
      <c r="X26" s="23" t="e">
        <f>VLOOKUP($G26&amp;X$5&amp;$J26,BASE!$P$2:$R$700,3,0)</f>
        <v>#N/A</v>
      </c>
      <c r="Y26" s="23" t="e">
        <f>VLOOKUP($G26&amp;Y$5&amp;$J26,BASE!$P$2:$R$700,3,0)</f>
        <v>#N/A</v>
      </c>
      <c r="Z26" s="23" t="e">
        <f>VLOOKUP($G26&amp;Z$5&amp;$J26,BASE!$P$2:$R$700,3,0)</f>
        <v>#N/A</v>
      </c>
      <c r="AA26" s="23" t="e">
        <f>VLOOKUP($G26&amp;AA$5&amp;$J26,BASE!$P$2:$R$700,3,0)</f>
        <v>#N/A</v>
      </c>
      <c r="AB26" s="23" t="e">
        <f>VLOOKUP($G26&amp;AB$5&amp;$J26,BASE!$P$2:$R$700,3,0)</f>
        <v>#N/A</v>
      </c>
      <c r="AC26" s="19" t="e">
        <f t="shared" si="2"/>
        <v>#N/A</v>
      </c>
      <c r="AD26" s="23" t="e">
        <f>VLOOKUP($G26&amp;$J26,BASE[[#All],[LLAVE2]:[TipoEvaluacion]],5,0)</f>
        <v>#N/A</v>
      </c>
      <c r="AE26" s="23" t="e">
        <f>VLOOKUP($G26&amp;$J26,BASE[[#All],[LLAVE2]:[TipoEvaluacion]],7,0)</f>
        <v>#N/A</v>
      </c>
      <c r="AF26" s="23" t="e">
        <f>VLOOKUP($G26&amp;$J26,BASE[[#All],[LLAVE2]:[TipoEvaluacion]],9,0)</f>
        <v>#N/A</v>
      </c>
      <c r="AG26" s="23" t="e">
        <f>VLOOKUP($G26&amp;$J26,BASE[[#All],[LLAVE2]:[TipoEvaluacion]],11,0)</f>
        <v>#N/A</v>
      </c>
      <c r="AH26" s="23" t="e">
        <f>VLOOKUP($G26&amp;$J26,BASE[[#All],[LLAVE2]:[TipoEvaluacion]],13,0)</f>
        <v>#N/A</v>
      </c>
      <c r="AI26" s="18"/>
    </row>
    <row r="27" spans="2:35" ht="15.75" x14ac:dyDescent="0.3">
      <c r="B27" s="18" t="str">
        <f>BASE!$D$2</f>
        <v>DEVELOPER SALESFORCE</v>
      </c>
      <c r="C27" s="18"/>
      <c r="D27" s="18"/>
      <c r="E27" s="18"/>
      <c r="F27" s="18"/>
      <c r="G27" s="18"/>
      <c r="H27" s="22"/>
      <c r="I27" s="18"/>
      <c r="J27" s="18" t="str">
        <f t="shared" si="1"/>
        <v>AUTOEVALUACIÓN</v>
      </c>
      <c r="K27" s="23" t="e">
        <f>VLOOKUP($G27&amp;K$5&amp;$J27,BASE!$P$2:$R$700,3,0)</f>
        <v>#N/A</v>
      </c>
      <c r="L27" s="23" t="e">
        <f>VLOOKUP($G27&amp;L$5&amp;$J27,BASE!$P$2:$R$700,3,0)</f>
        <v>#N/A</v>
      </c>
      <c r="M27" s="23" t="e">
        <f>VLOOKUP($G27&amp;M$5&amp;$J27,BASE!$P$2:$R$700,3,0)</f>
        <v>#N/A</v>
      </c>
      <c r="N27" s="23" t="e">
        <f>VLOOKUP($G27&amp;N$5&amp;$J27,BASE!$P$2:$R$700,3,0)</f>
        <v>#N/A</v>
      </c>
      <c r="O27" s="23" t="e">
        <f>VLOOKUP($G27&amp;O$5&amp;$J27,BASE!$P$2:$R$700,3,0)</f>
        <v>#N/A</v>
      </c>
      <c r="P27" s="23" t="e">
        <f>VLOOKUP($G27&amp;P$5&amp;$J27,BASE!$P$2:$R$700,3,0)</f>
        <v>#N/A</v>
      </c>
      <c r="Q27" s="23" t="e">
        <f>VLOOKUP($G27&amp;Q$5&amp;$J27,BASE!$P$2:$R$700,3,0)</f>
        <v>#N/A</v>
      </c>
      <c r="R27" s="23" t="e">
        <f>VLOOKUP($G27&amp;R$5&amp;$J27,BASE!$P$2:$R$700,3,0)</f>
        <v>#N/A</v>
      </c>
      <c r="S27" s="23" t="e">
        <f>VLOOKUP($G27&amp;S$5&amp;$J27,BASE!$P$2:$R$700,3,0)</f>
        <v>#N/A</v>
      </c>
      <c r="T27" s="23" t="e">
        <f>VLOOKUP($G27&amp;T$5&amp;$J27,BASE!$P$2:$R$700,3,0)</f>
        <v>#N/A</v>
      </c>
      <c r="U27" s="23" t="e">
        <f>VLOOKUP($G27&amp;U$5&amp;$J27,BASE!$P$2:$R$700,3,0)</f>
        <v>#N/A</v>
      </c>
      <c r="V27" s="23" t="e">
        <f>VLOOKUP($G27&amp;V$5&amp;$J27,BASE!$P$2:$R$700,3,0)</f>
        <v>#N/A</v>
      </c>
      <c r="W27" s="23" t="e">
        <f>VLOOKUP($G27&amp;W$5&amp;$J27,BASE!$P$2:$R$700,3,0)</f>
        <v>#N/A</v>
      </c>
      <c r="X27" s="23" t="e">
        <f>VLOOKUP($G27&amp;X$5&amp;$J27,BASE!$P$2:$R$700,3,0)</f>
        <v>#N/A</v>
      </c>
      <c r="Y27" s="23" t="e">
        <f>VLOOKUP($G27&amp;Y$5&amp;$J27,BASE!$P$2:$R$700,3,0)</f>
        <v>#N/A</v>
      </c>
      <c r="Z27" s="23" t="e">
        <f>VLOOKUP($G27&amp;Z$5&amp;$J27,BASE!$P$2:$R$700,3,0)</f>
        <v>#N/A</v>
      </c>
      <c r="AA27" s="23" t="e">
        <f>VLOOKUP($G27&amp;AA$5&amp;$J27,BASE!$P$2:$R$700,3,0)</f>
        <v>#N/A</v>
      </c>
      <c r="AB27" s="23" t="e">
        <f>VLOOKUP($G27&amp;AB$5&amp;$J27,BASE!$P$2:$R$700,3,0)</f>
        <v>#N/A</v>
      </c>
      <c r="AC27" s="19" t="e">
        <f t="shared" si="2"/>
        <v>#N/A</v>
      </c>
      <c r="AD27" s="23" t="e">
        <f>VLOOKUP($G27&amp;$J27,BASE[[#All],[LLAVE2]:[TipoEvaluacion]],5,0)</f>
        <v>#N/A</v>
      </c>
      <c r="AE27" s="23" t="e">
        <f>VLOOKUP($G27&amp;$J27,BASE[[#All],[LLAVE2]:[TipoEvaluacion]],7,0)</f>
        <v>#N/A</v>
      </c>
      <c r="AF27" s="23" t="e">
        <f>VLOOKUP($G27&amp;$J27,BASE[[#All],[LLAVE2]:[TipoEvaluacion]],9,0)</f>
        <v>#N/A</v>
      </c>
      <c r="AG27" s="23" t="e">
        <f>VLOOKUP($G27&amp;$J27,BASE[[#All],[LLAVE2]:[TipoEvaluacion]],11,0)</f>
        <v>#N/A</v>
      </c>
      <c r="AH27" s="23" t="e">
        <f>VLOOKUP($G27&amp;$J27,BASE[[#All],[LLAVE2]:[TipoEvaluacion]],13,0)</f>
        <v>#N/A</v>
      </c>
      <c r="AI27" s="18"/>
    </row>
    <row r="28" spans="2:35" ht="15.75" x14ac:dyDescent="0.3">
      <c r="B28" s="18" t="str">
        <f>BASE!$D$2</f>
        <v>DEVELOPER SALESFORCE</v>
      </c>
      <c r="C28" s="18"/>
      <c r="D28" s="18"/>
      <c r="E28" s="18"/>
      <c r="F28" s="18"/>
      <c r="G28" s="18"/>
      <c r="H28" s="22"/>
      <c r="I28" s="18"/>
      <c r="J28" s="18" t="str">
        <f t="shared" si="1"/>
        <v>AUTOEVALUACIÓN</v>
      </c>
      <c r="K28" s="23" t="e">
        <f>VLOOKUP($G28&amp;K$5&amp;$J28,BASE!$P$2:$R$700,3,0)</f>
        <v>#N/A</v>
      </c>
      <c r="L28" s="23" t="e">
        <f>VLOOKUP($G28&amp;L$5&amp;$J28,BASE!$P$2:$R$700,3,0)</f>
        <v>#N/A</v>
      </c>
      <c r="M28" s="23" t="e">
        <f>VLOOKUP($G28&amp;M$5&amp;$J28,BASE!$P$2:$R$700,3,0)</f>
        <v>#N/A</v>
      </c>
      <c r="N28" s="23" t="e">
        <f>VLOOKUP($G28&amp;N$5&amp;$J28,BASE!$P$2:$R$700,3,0)</f>
        <v>#N/A</v>
      </c>
      <c r="O28" s="23" t="e">
        <f>VLOOKUP($G28&amp;O$5&amp;$J28,BASE!$P$2:$R$700,3,0)</f>
        <v>#N/A</v>
      </c>
      <c r="P28" s="23" t="e">
        <f>VLOOKUP($G28&amp;P$5&amp;$J28,BASE!$P$2:$R$700,3,0)</f>
        <v>#N/A</v>
      </c>
      <c r="Q28" s="23" t="e">
        <f>VLOOKUP($G28&amp;Q$5&amp;$J28,BASE!$P$2:$R$700,3,0)</f>
        <v>#N/A</v>
      </c>
      <c r="R28" s="23" t="e">
        <f>VLOOKUP($G28&amp;R$5&amp;$J28,BASE!$P$2:$R$700,3,0)</f>
        <v>#N/A</v>
      </c>
      <c r="S28" s="23" t="e">
        <f>VLOOKUP($G28&amp;S$5&amp;$J28,BASE!$P$2:$R$700,3,0)</f>
        <v>#N/A</v>
      </c>
      <c r="T28" s="23" t="e">
        <f>VLOOKUP($G28&amp;T$5&amp;$J28,BASE!$P$2:$R$700,3,0)</f>
        <v>#N/A</v>
      </c>
      <c r="U28" s="23" t="e">
        <f>VLOOKUP($G28&amp;U$5&amp;$J28,BASE!$P$2:$R$700,3,0)</f>
        <v>#N/A</v>
      </c>
      <c r="V28" s="23" t="e">
        <f>VLOOKUP($G28&amp;V$5&amp;$J28,BASE!$P$2:$R$700,3,0)</f>
        <v>#N/A</v>
      </c>
      <c r="W28" s="23" t="e">
        <f>VLOOKUP($G28&amp;W$5&amp;$J28,BASE!$P$2:$R$700,3,0)</f>
        <v>#N/A</v>
      </c>
      <c r="X28" s="23" t="e">
        <f>VLOOKUP($G28&amp;X$5&amp;$J28,BASE!$P$2:$R$700,3,0)</f>
        <v>#N/A</v>
      </c>
      <c r="Y28" s="23" t="e">
        <f>VLOOKUP($G28&amp;Y$5&amp;$J28,BASE!$P$2:$R$700,3,0)</f>
        <v>#N/A</v>
      </c>
      <c r="Z28" s="23" t="e">
        <f>VLOOKUP($G28&amp;Z$5&amp;$J28,BASE!$P$2:$R$700,3,0)</f>
        <v>#N/A</v>
      </c>
      <c r="AA28" s="23" t="e">
        <f>VLOOKUP($G28&amp;AA$5&amp;$J28,BASE!$P$2:$R$700,3,0)</f>
        <v>#N/A</v>
      </c>
      <c r="AB28" s="23" t="e">
        <f>VLOOKUP($G28&amp;AB$5&amp;$J28,BASE!$P$2:$R$700,3,0)</f>
        <v>#N/A</v>
      </c>
      <c r="AC28" s="19" t="e">
        <f t="shared" si="2"/>
        <v>#N/A</v>
      </c>
      <c r="AD28" s="23" t="e">
        <f>VLOOKUP($G28&amp;$J28,BASE[[#All],[LLAVE2]:[TipoEvaluacion]],5,0)</f>
        <v>#N/A</v>
      </c>
      <c r="AE28" s="23" t="e">
        <f>VLOOKUP($G28&amp;$J28,BASE[[#All],[LLAVE2]:[TipoEvaluacion]],7,0)</f>
        <v>#N/A</v>
      </c>
      <c r="AF28" s="23" t="e">
        <f>VLOOKUP($G28&amp;$J28,BASE[[#All],[LLAVE2]:[TipoEvaluacion]],9,0)</f>
        <v>#N/A</v>
      </c>
      <c r="AG28" s="23" t="e">
        <f>VLOOKUP($G28&amp;$J28,BASE[[#All],[LLAVE2]:[TipoEvaluacion]],11,0)</f>
        <v>#N/A</v>
      </c>
      <c r="AH28" s="23" t="e">
        <f>VLOOKUP($G28&amp;$J28,BASE[[#All],[LLAVE2]:[TipoEvaluacion]],13,0)</f>
        <v>#N/A</v>
      </c>
      <c r="AI28" s="18"/>
    </row>
    <row r="29" spans="2:35" ht="15.75" x14ac:dyDescent="0.3">
      <c r="B29" s="18" t="str">
        <f>BASE!$D$2</f>
        <v>DEVELOPER SALESFORCE</v>
      </c>
      <c r="C29" s="18"/>
      <c r="D29" s="18"/>
      <c r="E29" s="18"/>
      <c r="F29" s="18"/>
      <c r="G29" s="18"/>
      <c r="H29" s="22"/>
      <c r="I29" s="18"/>
      <c r="J29" s="18" t="str">
        <f t="shared" si="1"/>
        <v>AUTOEVALUACIÓN</v>
      </c>
      <c r="K29" s="23" t="e">
        <f>VLOOKUP($G29&amp;K$5&amp;$J29,BASE!$P$2:$R$700,3,0)</f>
        <v>#N/A</v>
      </c>
      <c r="L29" s="23" t="e">
        <f>VLOOKUP($G29&amp;L$5&amp;$J29,BASE!$P$2:$R$700,3,0)</f>
        <v>#N/A</v>
      </c>
      <c r="M29" s="23" t="e">
        <f>VLOOKUP($G29&amp;M$5&amp;$J29,BASE!$P$2:$R$700,3,0)</f>
        <v>#N/A</v>
      </c>
      <c r="N29" s="23" t="e">
        <f>VLOOKUP($G29&amp;N$5&amp;$J29,BASE!$P$2:$R$700,3,0)</f>
        <v>#N/A</v>
      </c>
      <c r="O29" s="23" t="e">
        <f>VLOOKUP($G29&amp;O$5&amp;$J29,BASE!$P$2:$R$700,3,0)</f>
        <v>#N/A</v>
      </c>
      <c r="P29" s="23" t="e">
        <f>VLOOKUP($G29&amp;P$5&amp;$J29,BASE!$P$2:$R$700,3,0)</f>
        <v>#N/A</v>
      </c>
      <c r="Q29" s="23" t="e">
        <f>VLOOKUP($G29&amp;Q$5&amp;$J29,BASE!$P$2:$R$700,3,0)</f>
        <v>#N/A</v>
      </c>
      <c r="R29" s="23" t="e">
        <f>VLOOKUP($G29&amp;R$5&amp;$J29,BASE!$P$2:$R$700,3,0)</f>
        <v>#N/A</v>
      </c>
      <c r="S29" s="23" t="e">
        <f>VLOOKUP($G29&amp;S$5&amp;$J29,BASE!$P$2:$R$700,3,0)</f>
        <v>#N/A</v>
      </c>
      <c r="T29" s="23" t="e">
        <f>VLOOKUP($G29&amp;T$5&amp;$J29,BASE!$P$2:$R$700,3,0)</f>
        <v>#N/A</v>
      </c>
      <c r="U29" s="23" t="e">
        <f>VLOOKUP($G29&amp;U$5&amp;$J29,BASE!$P$2:$R$700,3,0)</f>
        <v>#N/A</v>
      </c>
      <c r="V29" s="23" t="e">
        <f>VLOOKUP($G29&amp;V$5&amp;$J29,BASE!$P$2:$R$700,3,0)</f>
        <v>#N/A</v>
      </c>
      <c r="W29" s="23" t="e">
        <f>VLOOKUP($G29&amp;W$5&amp;$J29,BASE!$P$2:$R$700,3,0)</f>
        <v>#N/A</v>
      </c>
      <c r="X29" s="23" t="e">
        <f>VLOOKUP($G29&amp;X$5&amp;$J29,BASE!$P$2:$R$700,3,0)</f>
        <v>#N/A</v>
      </c>
      <c r="Y29" s="23" t="e">
        <f>VLOOKUP($G29&amp;Y$5&amp;$J29,BASE!$P$2:$R$700,3,0)</f>
        <v>#N/A</v>
      </c>
      <c r="Z29" s="23" t="e">
        <f>VLOOKUP($G29&amp;Z$5&amp;$J29,BASE!$P$2:$R$700,3,0)</f>
        <v>#N/A</v>
      </c>
      <c r="AA29" s="23" t="e">
        <f>VLOOKUP($G29&amp;AA$5&amp;$J29,BASE!$P$2:$R$700,3,0)</f>
        <v>#N/A</v>
      </c>
      <c r="AB29" s="23" t="e">
        <f>VLOOKUP($G29&amp;AB$5&amp;$J29,BASE!$P$2:$R$700,3,0)</f>
        <v>#N/A</v>
      </c>
      <c r="AC29" s="19" t="e">
        <f t="shared" si="2"/>
        <v>#N/A</v>
      </c>
      <c r="AD29" s="23" t="e">
        <f>VLOOKUP($G29&amp;$J29,BASE[[#All],[LLAVE2]:[TipoEvaluacion]],5,0)</f>
        <v>#N/A</v>
      </c>
      <c r="AE29" s="23" t="e">
        <f>VLOOKUP($G29&amp;$J29,BASE[[#All],[LLAVE2]:[TipoEvaluacion]],7,0)</f>
        <v>#N/A</v>
      </c>
      <c r="AF29" s="23" t="e">
        <f>VLOOKUP($G29&amp;$J29,BASE[[#All],[LLAVE2]:[TipoEvaluacion]],9,0)</f>
        <v>#N/A</v>
      </c>
      <c r="AG29" s="23" t="e">
        <f>VLOOKUP($G29&amp;$J29,BASE[[#All],[LLAVE2]:[TipoEvaluacion]],11,0)</f>
        <v>#N/A</v>
      </c>
      <c r="AH29" s="23" t="e">
        <f>VLOOKUP($G29&amp;$J29,BASE[[#All],[LLAVE2]:[TipoEvaluacion]],13,0)</f>
        <v>#N/A</v>
      </c>
      <c r="AI29" s="18"/>
    </row>
    <row r="30" spans="2:35" ht="15.75" x14ac:dyDescent="0.3">
      <c r="B30" s="18" t="str">
        <f>BASE!$D$2</f>
        <v>DEVELOPER SALESFORCE</v>
      </c>
      <c r="C30" s="18"/>
      <c r="D30" s="18"/>
      <c r="E30" s="18"/>
      <c r="F30" s="18"/>
      <c r="G30" s="18"/>
      <c r="H30" s="22"/>
      <c r="I30" s="18"/>
      <c r="J30" s="18" t="str">
        <f t="shared" si="1"/>
        <v>AUTOEVALUACIÓN</v>
      </c>
      <c r="K30" s="23" t="e">
        <f>VLOOKUP($G30&amp;K$5&amp;$J30,BASE!$P$2:$R$700,3,0)</f>
        <v>#N/A</v>
      </c>
      <c r="L30" s="23" t="e">
        <f>VLOOKUP($G30&amp;L$5&amp;$J30,BASE!$P$2:$R$700,3,0)</f>
        <v>#N/A</v>
      </c>
      <c r="M30" s="23" t="e">
        <f>VLOOKUP($G30&amp;M$5&amp;$J30,BASE!$P$2:$R$700,3,0)</f>
        <v>#N/A</v>
      </c>
      <c r="N30" s="23" t="e">
        <f>VLOOKUP($G30&amp;N$5&amp;$J30,BASE!$P$2:$R$700,3,0)</f>
        <v>#N/A</v>
      </c>
      <c r="O30" s="23" t="e">
        <f>VLOOKUP($G30&amp;O$5&amp;$J30,BASE!$P$2:$R$700,3,0)</f>
        <v>#N/A</v>
      </c>
      <c r="P30" s="23" t="e">
        <f>VLOOKUP($G30&amp;P$5&amp;$J30,BASE!$P$2:$R$700,3,0)</f>
        <v>#N/A</v>
      </c>
      <c r="Q30" s="23" t="e">
        <f>VLOOKUP($G30&amp;Q$5&amp;$J30,BASE!$P$2:$R$700,3,0)</f>
        <v>#N/A</v>
      </c>
      <c r="R30" s="23" t="e">
        <f>VLOOKUP($G30&amp;R$5&amp;$J30,BASE!$P$2:$R$700,3,0)</f>
        <v>#N/A</v>
      </c>
      <c r="S30" s="23" t="e">
        <f>VLOOKUP($G30&amp;S$5&amp;$J30,BASE!$P$2:$R$700,3,0)</f>
        <v>#N/A</v>
      </c>
      <c r="T30" s="23" t="e">
        <f>VLOOKUP($G30&amp;T$5&amp;$J30,BASE!$P$2:$R$700,3,0)</f>
        <v>#N/A</v>
      </c>
      <c r="U30" s="23" t="e">
        <f>VLOOKUP($G30&amp;U$5&amp;$J30,BASE!$P$2:$R$700,3,0)</f>
        <v>#N/A</v>
      </c>
      <c r="V30" s="23" t="e">
        <f>VLOOKUP($G30&amp;V$5&amp;$J30,BASE!$P$2:$R$700,3,0)</f>
        <v>#N/A</v>
      </c>
      <c r="W30" s="23" t="e">
        <f>VLOOKUP($G30&amp;W$5&amp;$J30,BASE!$P$2:$R$700,3,0)</f>
        <v>#N/A</v>
      </c>
      <c r="X30" s="23" t="e">
        <f>VLOOKUP($G30&amp;X$5&amp;$J30,BASE!$P$2:$R$700,3,0)</f>
        <v>#N/A</v>
      </c>
      <c r="Y30" s="23" t="e">
        <f>VLOOKUP($G30&amp;Y$5&amp;$J30,BASE!$P$2:$R$700,3,0)</f>
        <v>#N/A</v>
      </c>
      <c r="Z30" s="23" t="e">
        <f>VLOOKUP($G30&amp;Z$5&amp;$J30,BASE!$P$2:$R$700,3,0)</f>
        <v>#N/A</v>
      </c>
      <c r="AA30" s="23" t="e">
        <f>VLOOKUP($G30&amp;AA$5&amp;$J30,BASE!$P$2:$R$700,3,0)</f>
        <v>#N/A</v>
      </c>
      <c r="AB30" s="23" t="e">
        <f>VLOOKUP($G30&amp;AB$5&amp;$J30,BASE!$P$2:$R$700,3,0)</f>
        <v>#N/A</v>
      </c>
      <c r="AC30" s="19" t="e">
        <f t="shared" si="2"/>
        <v>#N/A</v>
      </c>
      <c r="AD30" s="23" t="e">
        <f>VLOOKUP($G30&amp;$J30,BASE[[#All],[LLAVE2]:[TipoEvaluacion]],5,0)</f>
        <v>#N/A</v>
      </c>
      <c r="AE30" s="23" t="e">
        <f>VLOOKUP($G30&amp;$J30,BASE[[#All],[LLAVE2]:[TipoEvaluacion]],7,0)</f>
        <v>#N/A</v>
      </c>
      <c r="AF30" s="23" t="e">
        <f>VLOOKUP($G30&amp;$J30,BASE[[#All],[LLAVE2]:[TipoEvaluacion]],9,0)</f>
        <v>#N/A</v>
      </c>
      <c r="AG30" s="23" t="e">
        <f>VLOOKUP($G30&amp;$J30,BASE[[#All],[LLAVE2]:[TipoEvaluacion]],11,0)</f>
        <v>#N/A</v>
      </c>
      <c r="AH30" s="23" t="e">
        <f>VLOOKUP($G30&amp;$J30,BASE[[#All],[LLAVE2]:[TipoEvaluacion]],13,0)</f>
        <v>#N/A</v>
      </c>
      <c r="AI30" s="18"/>
    </row>
    <row r="31" spans="2:35" ht="15.75" x14ac:dyDescent="0.3">
      <c r="B31" s="18" t="str">
        <f>BASE!$D$2</f>
        <v>DEVELOPER SALESFORCE</v>
      </c>
      <c r="C31" s="18"/>
      <c r="D31" s="18"/>
      <c r="E31" s="18"/>
      <c r="F31" s="18"/>
      <c r="G31" s="18"/>
      <c r="H31" s="22"/>
      <c r="I31" s="18"/>
      <c r="J31" s="18" t="str">
        <f t="shared" si="1"/>
        <v>AUTOEVALUACIÓN</v>
      </c>
      <c r="K31" s="23" t="e">
        <f>VLOOKUP($G31&amp;K$5&amp;$J31,BASE!$P$2:$R$700,3,0)</f>
        <v>#N/A</v>
      </c>
      <c r="L31" s="23" t="e">
        <f>VLOOKUP($G31&amp;L$5&amp;$J31,BASE!$P$2:$R$700,3,0)</f>
        <v>#N/A</v>
      </c>
      <c r="M31" s="23" t="e">
        <f>VLOOKUP($G31&amp;M$5&amp;$J31,BASE!$P$2:$R$700,3,0)</f>
        <v>#N/A</v>
      </c>
      <c r="N31" s="23" t="e">
        <f>VLOOKUP($G31&amp;N$5&amp;$J31,BASE!$P$2:$R$700,3,0)</f>
        <v>#N/A</v>
      </c>
      <c r="O31" s="23" t="e">
        <f>VLOOKUP($G31&amp;O$5&amp;$J31,BASE!$P$2:$R$700,3,0)</f>
        <v>#N/A</v>
      </c>
      <c r="P31" s="23" t="e">
        <f>VLOOKUP($G31&amp;P$5&amp;$J31,BASE!$P$2:$R$700,3,0)</f>
        <v>#N/A</v>
      </c>
      <c r="Q31" s="23" t="e">
        <f>VLOOKUP($G31&amp;Q$5&amp;$J31,BASE!$P$2:$R$700,3,0)</f>
        <v>#N/A</v>
      </c>
      <c r="R31" s="23" t="e">
        <f>VLOOKUP($G31&amp;R$5&amp;$J31,BASE!$P$2:$R$700,3,0)</f>
        <v>#N/A</v>
      </c>
      <c r="S31" s="23" t="e">
        <f>VLOOKUP($G31&amp;S$5&amp;$J31,BASE!$P$2:$R$700,3,0)</f>
        <v>#N/A</v>
      </c>
      <c r="T31" s="23" t="e">
        <f>VLOOKUP($G31&amp;T$5&amp;$J31,BASE!$P$2:$R$700,3,0)</f>
        <v>#N/A</v>
      </c>
      <c r="U31" s="23" t="e">
        <f>VLOOKUP($G31&amp;U$5&amp;$J31,BASE!$P$2:$R$700,3,0)</f>
        <v>#N/A</v>
      </c>
      <c r="V31" s="23" t="e">
        <f>VLOOKUP($G31&amp;V$5&amp;$J31,BASE!$P$2:$R$700,3,0)</f>
        <v>#N/A</v>
      </c>
      <c r="W31" s="23" t="e">
        <f>VLOOKUP($G31&amp;W$5&amp;$J31,BASE!$P$2:$R$700,3,0)</f>
        <v>#N/A</v>
      </c>
      <c r="X31" s="23" t="e">
        <f>VLOOKUP($G31&amp;X$5&amp;$J31,BASE!$P$2:$R$700,3,0)</f>
        <v>#N/A</v>
      </c>
      <c r="Y31" s="23" t="e">
        <f>VLOOKUP($G31&amp;Y$5&amp;$J31,BASE!$P$2:$R$700,3,0)</f>
        <v>#N/A</v>
      </c>
      <c r="Z31" s="23" t="e">
        <f>VLOOKUP($G31&amp;Z$5&amp;$J31,BASE!$P$2:$R$700,3,0)</f>
        <v>#N/A</v>
      </c>
      <c r="AA31" s="23" t="e">
        <f>VLOOKUP($G31&amp;AA$5&amp;$J31,BASE!$P$2:$R$700,3,0)</f>
        <v>#N/A</v>
      </c>
      <c r="AB31" s="23" t="e">
        <f>VLOOKUP($G31&amp;AB$5&amp;$J31,BASE!$P$2:$R$700,3,0)</f>
        <v>#N/A</v>
      </c>
      <c r="AC31" s="19" t="e">
        <f t="shared" si="2"/>
        <v>#N/A</v>
      </c>
      <c r="AD31" s="23" t="e">
        <f>VLOOKUP($G31&amp;$J31,BASE[[#All],[LLAVE2]:[TipoEvaluacion]],5,0)</f>
        <v>#N/A</v>
      </c>
      <c r="AE31" s="23" t="e">
        <f>VLOOKUP($G31&amp;$J31,BASE[[#All],[LLAVE2]:[TipoEvaluacion]],7,0)</f>
        <v>#N/A</v>
      </c>
      <c r="AF31" s="23" t="e">
        <f>VLOOKUP($G31&amp;$J31,BASE[[#All],[LLAVE2]:[TipoEvaluacion]],9,0)</f>
        <v>#N/A</v>
      </c>
      <c r="AG31" s="23" t="e">
        <f>VLOOKUP($G31&amp;$J31,BASE[[#All],[LLAVE2]:[TipoEvaluacion]],11,0)</f>
        <v>#N/A</v>
      </c>
      <c r="AH31" s="23" t="e">
        <f>VLOOKUP($G31&amp;$J31,BASE[[#All],[LLAVE2]:[TipoEvaluacion]],13,0)</f>
        <v>#N/A</v>
      </c>
      <c r="AI31" s="18"/>
    </row>
    <row r="32" spans="2:35" ht="15.75" x14ac:dyDescent="0.3">
      <c r="B32" s="18" t="str">
        <f>BASE!$D$2</f>
        <v>DEVELOPER SALESFORCE</v>
      </c>
      <c r="C32" s="18"/>
      <c r="D32" s="18"/>
      <c r="E32" s="18"/>
      <c r="F32" s="18"/>
      <c r="G32" s="18"/>
      <c r="H32" s="22"/>
      <c r="I32" s="18"/>
      <c r="J32" s="18" t="str">
        <f t="shared" si="1"/>
        <v>AUTOEVALUACIÓN</v>
      </c>
      <c r="K32" s="23" t="e">
        <f>VLOOKUP($G32&amp;K$5&amp;$J32,BASE!$P$2:$R$700,3,0)</f>
        <v>#N/A</v>
      </c>
      <c r="L32" s="23" t="e">
        <f>VLOOKUP($G32&amp;L$5&amp;$J32,BASE!$P$2:$R$700,3,0)</f>
        <v>#N/A</v>
      </c>
      <c r="M32" s="23" t="e">
        <f>VLOOKUP($G32&amp;M$5&amp;$J32,BASE!$P$2:$R$700,3,0)</f>
        <v>#N/A</v>
      </c>
      <c r="N32" s="23" t="e">
        <f>VLOOKUP($G32&amp;N$5&amp;$J32,BASE!$P$2:$R$700,3,0)</f>
        <v>#N/A</v>
      </c>
      <c r="O32" s="23" t="e">
        <f>VLOOKUP($G32&amp;O$5&amp;$J32,BASE!$P$2:$R$700,3,0)</f>
        <v>#N/A</v>
      </c>
      <c r="P32" s="23" t="e">
        <f>VLOOKUP($G32&amp;P$5&amp;$J32,BASE!$P$2:$R$700,3,0)</f>
        <v>#N/A</v>
      </c>
      <c r="Q32" s="23" t="e">
        <f>VLOOKUP($G32&amp;Q$5&amp;$J32,BASE!$P$2:$R$700,3,0)</f>
        <v>#N/A</v>
      </c>
      <c r="R32" s="23" t="e">
        <f>VLOOKUP($G32&amp;R$5&amp;$J32,BASE!$P$2:$R$700,3,0)</f>
        <v>#N/A</v>
      </c>
      <c r="S32" s="23" t="e">
        <f>VLOOKUP($G32&amp;S$5&amp;$J32,BASE!$P$2:$R$700,3,0)</f>
        <v>#N/A</v>
      </c>
      <c r="T32" s="23" t="e">
        <f>VLOOKUP($G32&amp;T$5&amp;$J32,BASE!$P$2:$R$700,3,0)</f>
        <v>#N/A</v>
      </c>
      <c r="U32" s="23" t="e">
        <f>VLOOKUP($G32&amp;U$5&amp;$J32,BASE!$P$2:$R$700,3,0)</f>
        <v>#N/A</v>
      </c>
      <c r="V32" s="23" t="e">
        <f>VLOOKUP($G32&amp;V$5&amp;$J32,BASE!$P$2:$R$700,3,0)</f>
        <v>#N/A</v>
      </c>
      <c r="W32" s="23" t="e">
        <f>VLOOKUP($G32&amp;W$5&amp;$J32,BASE!$P$2:$R$700,3,0)</f>
        <v>#N/A</v>
      </c>
      <c r="X32" s="23" t="e">
        <f>VLOOKUP($G32&amp;X$5&amp;$J32,BASE!$P$2:$R$700,3,0)</f>
        <v>#N/A</v>
      </c>
      <c r="Y32" s="23" t="e">
        <f>VLOOKUP($G32&amp;Y$5&amp;$J32,BASE!$P$2:$R$700,3,0)</f>
        <v>#N/A</v>
      </c>
      <c r="Z32" s="23" t="e">
        <f>VLOOKUP($G32&amp;Z$5&amp;$J32,BASE!$P$2:$R$700,3,0)</f>
        <v>#N/A</v>
      </c>
      <c r="AA32" s="23" t="e">
        <f>VLOOKUP($G32&amp;AA$5&amp;$J32,BASE!$P$2:$R$700,3,0)</f>
        <v>#N/A</v>
      </c>
      <c r="AB32" s="23" t="e">
        <f>VLOOKUP($G32&amp;AB$5&amp;$J32,BASE!$P$2:$R$700,3,0)</f>
        <v>#N/A</v>
      </c>
      <c r="AC32" s="19" t="e">
        <f t="shared" si="2"/>
        <v>#N/A</v>
      </c>
      <c r="AD32" s="23" t="e">
        <f>VLOOKUP($G32&amp;$J32,BASE[[#All],[LLAVE2]:[TipoEvaluacion]],5,0)</f>
        <v>#N/A</v>
      </c>
      <c r="AE32" s="23" t="e">
        <f>VLOOKUP($G32&amp;$J32,BASE[[#All],[LLAVE2]:[TipoEvaluacion]],7,0)</f>
        <v>#N/A</v>
      </c>
      <c r="AF32" s="23" t="e">
        <f>VLOOKUP($G32&amp;$J32,BASE[[#All],[LLAVE2]:[TipoEvaluacion]],9,0)</f>
        <v>#N/A</v>
      </c>
      <c r="AG32" s="23" t="e">
        <f>VLOOKUP($G32&amp;$J32,BASE[[#All],[LLAVE2]:[TipoEvaluacion]],11,0)</f>
        <v>#N/A</v>
      </c>
      <c r="AH32" s="23" t="e">
        <f>VLOOKUP($G32&amp;$J32,BASE[[#All],[LLAVE2]:[TipoEvaluacion]],13,0)</f>
        <v>#N/A</v>
      </c>
      <c r="AI32" s="18"/>
    </row>
    <row r="33" spans="2:35" ht="15.75" x14ac:dyDescent="0.3">
      <c r="B33" s="18" t="str">
        <f>BASE!$D$2</f>
        <v>DEVELOPER SALESFORCE</v>
      </c>
      <c r="C33" s="18"/>
      <c r="D33" s="18"/>
      <c r="E33" s="18"/>
      <c r="F33" s="18"/>
      <c r="G33" s="18"/>
      <c r="H33" s="22"/>
      <c r="I33" s="18"/>
      <c r="J33" s="18" t="str">
        <f t="shared" si="1"/>
        <v>AUTOEVALUACIÓN</v>
      </c>
      <c r="K33" s="23" t="e">
        <f>VLOOKUP($G33&amp;K$5&amp;$J33,BASE!$P$2:$R$700,3,0)</f>
        <v>#N/A</v>
      </c>
      <c r="L33" s="23" t="e">
        <f>VLOOKUP($G33&amp;L$5&amp;$J33,BASE!$P$2:$R$700,3,0)</f>
        <v>#N/A</v>
      </c>
      <c r="M33" s="23" t="e">
        <f>VLOOKUP($G33&amp;M$5&amp;$J33,BASE!$P$2:$R$700,3,0)</f>
        <v>#N/A</v>
      </c>
      <c r="N33" s="23" t="e">
        <f>VLOOKUP($G33&amp;N$5&amp;$J33,BASE!$P$2:$R$700,3,0)</f>
        <v>#N/A</v>
      </c>
      <c r="O33" s="23" t="e">
        <f>VLOOKUP($G33&amp;O$5&amp;$J33,BASE!$P$2:$R$700,3,0)</f>
        <v>#N/A</v>
      </c>
      <c r="P33" s="23" t="e">
        <f>VLOOKUP($G33&amp;P$5&amp;$J33,BASE!$P$2:$R$700,3,0)</f>
        <v>#N/A</v>
      </c>
      <c r="Q33" s="23" t="e">
        <f>VLOOKUP($G33&amp;Q$5&amp;$J33,BASE!$P$2:$R$700,3,0)</f>
        <v>#N/A</v>
      </c>
      <c r="R33" s="23" t="e">
        <f>VLOOKUP($G33&amp;R$5&amp;$J33,BASE!$P$2:$R$700,3,0)</f>
        <v>#N/A</v>
      </c>
      <c r="S33" s="23" t="e">
        <f>VLOOKUP($G33&amp;S$5&amp;$J33,BASE!$P$2:$R$700,3,0)</f>
        <v>#N/A</v>
      </c>
      <c r="T33" s="23" t="e">
        <f>VLOOKUP($G33&amp;T$5&amp;$J33,BASE!$P$2:$R$700,3,0)</f>
        <v>#N/A</v>
      </c>
      <c r="U33" s="23" t="e">
        <f>VLOOKUP($G33&amp;U$5&amp;$J33,BASE!$P$2:$R$700,3,0)</f>
        <v>#N/A</v>
      </c>
      <c r="V33" s="23" t="e">
        <f>VLOOKUP($G33&amp;V$5&amp;$J33,BASE!$P$2:$R$700,3,0)</f>
        <v>#N/A</v>
      </c>
      <c r="W33" s="23" t="e">
        <f>VLOOKUP($G33&amp;W$5&amp;$J33,BASE!$P$2:$R$700,3,0)</f>
        <v>#N/A</v>
      </c>
      <c r="X33" s="23" t="e">
        <f>VLOOKUP($G33&amp;X$5&amp;$J33,BASE!$P$2:$R$700,3,0)</f>
        <v>#N/A</v>
      </c>
      <c r="Y33" s="23" t="e">
        <f>VLOOKUP($G33&amp;Y$5&amp;$J33,BASE!$P$2:$R$700,3,0)</f>
        <v>#N/A</v>
      </c>
      <c r="Z33" s="23" t="e">
        <f>VLOOKUP($G33&amp;Z$5&amp;$J33,BASE!$P$2:$R$700,3,0)</f>
        <v>#N/A</v>
      </c>
      <c r="AA33" s="23" t="e">
        <f>VLOOKUP($G33&amp;AA$5&amp;$J33,BASE!$P$2:$R$700,3,0)</f>
        <v>#N/A</v>
      </c>
      <c r="AB33" s="23" t="e">
        <f>VLOOKUP($G33&amp;AB$5&amp;$J33,BASE!$P$2:$R$700,3,0)</f>
        <v>#N/A</v>
      </c>
      <c r="AC33" s="19" t="e">
        <f t="shared" si="2"/>
        <v>#N/A</v>
      </c>
      <c r="AD33" s="23" t="e">
        <f>VLOOKUP($G33&amp;$J33,BASE[[#All],[LLAVE2]:[TipoEvaluacion]],5,0)</f>
        <v>#N/A</v>
      </c>
      <c r="AE33" s="23" t="e">
        <f>VLOOKUP($G33&amp;$J33,BASE[[#All],[LLAVE2]:[TipoEvaluacion]],7,0)</f>
        <v>#N/A</v>
      </c>
      <c r="AF33" s="23" t="e">
        <f>VLOOKUP($G33&amp;$J33,BASE[[#All],[LLAVE2]:[TipoEvaluacion]],9,0)</f>
        <v>#N/A</v>
      </c>
      <c r="AG33" s="23" t="e">
        <f>VLOOKUP($G33&amp;$J33,BASE[[#All],[LLAVE2]:[TipoEvaluacion]],11,0)</f>
        <v>#N/A</v>
      </c>
      <c r="AH33" s="23" t="e">
        <f>VLOOKUP($G33&amp;$J33,BASE[[#All],[LLAVE2]:[TipoEvaluacion]],13,0)</f>
        <v>#N/A</v>
      </c>
      <c r="AI33" s="18"/>
    </row>
    <row r="34" spans="2:35" ht="15.75" x14ac:dyDescent="0.3">
      <c r="B34" s="18" t="str">
        <f>BASE!$D$2</f>
        <v>DEVELOPER SALESFORCE</v>
      </c>
      <c r="C34" s="18"/>
      <c r="D34" s="18"/>
      <c r="E34" s="18"/>
      <c r="F34" s="18"/>
      <c r="G34" s="18"/>
      <c r="H34" s="22"/>
      <c r="I34" s="18"/>
      <c r="J34" s="18" t="str">
        <f t="shared" si="1"/>
        <v>AUTOEVALUACIÓN</v>
      </c>
      <c r="K34" s="23" t="e">
        <f>VLOOKUP($G34&amp;K$5&amp;$J34,BASE!$P$2:$R$700,3,0)</f>
        <v>#N/A</v>
      </c>
      <c r="L34" s="23" t="e">
        <f>VLOOKUP($G34&amp;L$5&amp;$J34,BASE!$P$2:$R$700,3,0)</f>
        <v>#N/A</v>
      </c>
      <c r="M34" s="23" t="e">
        <f>VLOOKUP($G34&amp;M$5&amp;$J34,BASE!$P$2:$R$700,3,0)</f>
        <v>#N/A</v>
      </c>
      <c r="N34" s="23" t="e">
        <f>VLOOKUP($G34&amp;N$5&amp;$J34,BASE!$P$2:$R$700,3,0)</f>
        <v>#N/A</v>
      </c>
      <c r="O34" s="23" t="e">
        <f>VLOOKUP($G34&amp;O$5&amp;$J34,BASE!$P$2:$R$700,3,0)</f>
        <v>#N/A</v>
      </c>
      <c r="P34" s="23" t="e">
        <f>VLOOKUP($G34&amp;P$5&amp;$J34,BASE!$P$2:$R$700,3,0)</f>
        <v>#N/A</v>
      </c>
      <c r="Q34" s="23" t="e">
        <f>VLOOKUP($G34&amp;Q$5&amp;$J34,BASE!$P$2:$R$700,3,0)</f>
        <v>#N/A</v>
      </c>
      <c r="R34" s="23" t="e">
        <f>VLOOKUP($G34&amp;R$5&amp;$J34,BASE!$P$2:$R$700,3,0)</f>
        <v>#N/A</v>
      </c>
      <c r="S34" s="23" t="e">
        <f>VLOOKUP($G34&amp;S$5&amp;$J34,BASE!$P$2:$R$700,3,0)</f>
        <v>#N/A</v>
      </c>
      <c r="T34" s="23" t="e">
        <f>VLOOKUP($G34&amp;T$5&amp;$J34,BASE!$P$2:$R$700,3,0)</f>
        <v>#N/A</v>
      </c>
      <c r="U34" s="23" t="e">
        <f>VLOOKUP($G34&amp;U$5&amp;$J34,BASE!$P$2:$R$700,3,0)</f>
        <v>#N/A</v>
      </c>
      <c r="V34" s="23" t="e">
        <f>VLOOKUP($G34&amp;V$5&amp;$J34,BASE!$P$2:$R$700,3,0)</f>
        <v>#N/A</v>
      </c>
      <c r="W34" s="23" t="e">
        <f>VLOOKUP($G34&amp;W$5&amp;$J34,BASE!$P$2:$R$700,3,0)</f>
        <v>#N/A</v>
      </c>
      <c r="X34" s="23" t="e">
        <f>VLOOKUP($G34&amp;X$5&amp;$J34,BASE!$P$2:$R$700,3,0)</f>
        <v>#N/A</v>
      </c>
      <c r="Y34" s="23" t="e">
        <f>VLOOKUP($G34&amp;Y$5&amp;$J34,BASE!$P$2:$R$700,3,0)</f>
        <v>#N/A</v>
      </c>
      <c r="Z34" s="23" t="e">
        <f>VLOOKUP($G34&amp;Z$5&amp;$J34,BASE!$P$2:$R$700,3,0)</f>
        <v>#N/A</v>
      </c>
      <c r="AA34" s="23" t="e">
        <f>VLOOKUP($G34&amp;AA$5&amp;$J34,BASE!$P$2:$R$700,3,0)</f>
        <v>#N/A</v>
      </c>
      <c r="AB34" s="23" t="e">
        <f>VLOOKUP($G34&amp;AB$5&amp;$J34,BASE!$P$2:$R$700,3,0)</f>
        <v>#N/A</v>
      </c>
      <c r="AC34" s="19" t="e">
        <f t="shared" si="2"/>
        <v>#N/A</v>
      </c>
      <c r="AD34" s="23" t="e">
        <f>VLOOKUP($G34&amp;$J34,BASE[[#All],[LLAVE2]:[TipoEvaluacion]],5,0)</f>
        <v>#N/A</v>
      </c>
      <c r="AE34" s="23" t="e">
        <f>VLOOKUP($G34&amp;$J34,BASE[[#All],[LLAVE2]:[TipoEvaluacion]],7,0)</f>
        <v>#N/A</v>
      </c>
      <c r="AF34" s="23" t="e">
        <f>VLOOKUP($G34&amp;$J34,BASE[[#All],[LLAVE2]:[TipoEvaluacion]],9,0)</f>
        <v>#N/A</v>
      </c>
      <c r="AG34" s="23" t="e">
        <f>VLOOKUP($G34&amp;$J34,BASE[[#All],[LLAVE2]:[TipoEvaluacion]],11,0)</f>
        <v>#N/A</v>
      </c>
      <c r="AH34" s="23" t="e">
        <f>VLOOKUP($G34&amp;$J34,BASE[[#All],[LLAVE2]:[TipoEvaluacion]],13,0)</f>
        <v>#N/A</v>
      </c>
      <c r="AI34" s="18"/>
    </row>
    <row r="35" spans="2:35" ht="15.75" x14ac:dyDescent="0.3">
      <c r="B35" s="18" t="str">
        <f>BASE!$D$2</f>
        <v>DEVELOPER SALESFORCE</v>
      </c>
      <c r="C35" s="18"/>
      <c r="D35" s="18"/>
      <c r="E35" s="18"/>
      <c r="F35" s="18"/>
      <c r="G35" s="18"/>
      <c r="H35" s="22"/>
      <c r="I35" s="18"/>
      <c r="J35" s="18" t="str">
        <f t="shared" si="1"/>
        <v>AUTOEVALUACIÓN</v>
      </c>
      <c r="K35" s="23" t="e">
        <f>VLOOKUP($G35&amp;K$5&amp;$J35,BASE!$P$2:$R$700,3,0)</f>
        <v>#N/A</v>
      </c>
      <c r="L35" s="23" t="e">
        <f>VLOOKUP($G35&amp;L$5&amp;$J35,BASE!$P$2:$R$700,3,0)</f>
        <v>#N/A</v>
      </c>
      <c r="M35" s="23" t="e">
        <f>VLOOKUP($G35&amp;M$5&amp;$J35,BASE!$P$2:$R$700,3,0)</f>
        <v>#N/A</v>
      </c>
      <c r="N35" s="23" t="e">
        <f>VLOOKUP($G35&amp;N$5&amp;$J35,BASE!$P$2:$R$700,3,0)</f>
        <v>#N/A</v>
      </c>
      <c r="O35" s="23" t="e">
        <f>VLOOKUP($G35&amp;O$5&amp;$J35,BASE!$P$2:$R$700,3,0)</f>
        <v>#N/A</v>
      </c>
      <c r="P35" s="23" t="e">
        <f>VLOOKUP($G35&amp;P$5&amp;$J35,BASE!$P$2:$R$700,3,0)</f>
        <v>#N/A</v>
      </c>
      <c r="Q35" s="23" t="e">
        <f>VLOOKUP($G35&amp;Q$5&amp;$J35,BASE!$P$2:$R$700,3,0)</f>
        <v>#N/A</v>
      </c>
      <c r="R35" s="23" t="e">
        <f>VLOOKUP($G35&amp;R$5&amp;$J35,BASE!$P$2:$R$700,3,0)</f>
        <v>#N/A</v>
      </c>
      <c r="S35" s="23" t="e">
        <f>VLOOKUP($G35&amp;S$5&amp;$J35,BASE!$P$2:$R$700,3,0)</f>
        <v>#N/A</v>
      </c>
      <c r="T35" s="23" t="e">
        <f>VLOOKUP($G35&amp;T$5&amp;$J35,BASE!$P$2:$R$700,3,0)</f>
        <v>#N/A</v>
      </c>
      <c r="U35" s="23" t="e">
        <f>VLOOKUP($G35&amp;U$5&amp;$J35,BASE!$P$2:$R$700,3,0)</f>
        <v>#N/A</v>
      </c>
      <c r="V35" s="23" t="e">
        <f>VLOOKUP($G35&amp;V$5&amp;$J35,BASE!$P$2:$R$700,3,0)</f>
        <v>#N/A</v>
      </c>
      <c r="W35" s="23" t="e">
        <f>VLOOKUP($G35&amp;W$5&amp;$J35,BASE!$P$2:$R$700,3,0)</f>
        <v>#N/A</v>
      </c>
      <c r="X35" s="23" t="e">
        <f>VLOOKUP($G35&amp;X$5&amp;$J35,BASE!$P$2:$R$700,3,0)</f>
        <v>#N/A</v>
      </c>
      <c r="Y35" s="23" t="e">
        <f>VLOOKUP($G35&amp;Y$5&amp;$J35,BASE!$P$2:$R$700,3,0)</f>
        <v>#N/A</v>
      </c>
      <c r="Z35" s="23" t="e">
        <f>VLOOKUP($G35&amp;Z$5&amp;$J35,BASE!$P$2:$R$700,3,0)</f>
        <v>#N/A</v>
      </c>
      <c r="AA35" s="23" t="e">
        <f>VLOOKUP($G35&amp;AA$5&amp;$J35,BASE!$P$2:$R$700,3,0)</f>
        <v>#N/A</v>
      </c>
      <c r="AB35" s="23" t="e">
        <f>VLOOKUP($G35&amp;AB$5&amp;$J35,BASE!$P$2:$R$700,3,0)</f>
        <v>#N/A</v>
      </c>
      <c r="AC35" s="19" t="e">
        <f t="shared" si="2"/>
        <v>#N/A</v>
      </c>
      <c r="AD35" s="23" t="e">
        <f>VLOOKUP($G35&amp;$J35,BASE[[#All],[LLAVE2]:[TipoEvaluacion]],5,0)</f>
        <v>#N/A</v>
      </c>
      <c r="AE35" s="23" t="e">
        <f>VLOOKUP($G35&amp;$J35,BASE[[#All],[LLAVE2]:[TipoEvaluacion]],7,0)</f>
        <v>#N/A</v>
      </c>
      <c r="AF35" s="23" t="e">
        <f>VLOOKUP($G35&amp;$J35,BASE[[#All],[LLAVE2]:[TipoEvaluacion]],9,0)</f>
        <v>#N/A</v>
      </c>
      <c r="AG35" s="23" t="e">
        <f>VLOOKUP($G35&amp;$J35,BASE[[#All],[LLAVE2]:[TipoEvaluacion]],11,0)</f>
        <v>#N/A</v>
      </c>
      <c r="AH35" s="23" t="e">
        <f>VLOOKUP($G35&amp;$J35,BASE[[#All],[LLAVE2]:[TipoEvaluacion]],13,0)</f>
        <v>#N/A</v>
      </c>
      <c r="AI35" s="18"/>
    </row>
    <row r="36" spans="2:35" ht="15.75" x14ac:dyDescent="0.3">
      <c r="B36" s="18" t="str">
        <f>BASE!$D$2</f>
        <v>DEVELOPER SALESFORCE</v>
      </c>
      <c r="C36" s="18"/>
      <c r="D36" s="18"/>
      <c r="E36" s="18"/>
      <c r="F36" s="18"/>
      <c r="G36" s="18"/>
      <c r="H36" s="22"/>
      <c r="I36" s="18"/>
      <c r="J36" s="18" t="str">
        <f t="shared" si="1"/>
        <v>AUTOEVALUACIÓN</v>
      </c>
      <c r="K36" s="23" t="e">
        <f>VLOOKUP($G36&amp;K$5&amp;$J36,BASE!$P$2:$R$700,3,0)</f>
        <v>#N/A</v>
      </c>
      <c r="L36" s="23" t="e">
        <f>VLOOKUP($G36&amp;L$5&amp;$J36,BASE!$P$2:$R$700,3,0)</f>
        <v>#N/A</v>
      </c>
      <c r="M36" s="23" t="e">
        <f>VLOOKUP($G36&amp;M$5&amp;$J36,BASE!$P$2:$R$700,3,0)</f>
        <v>#N/A</v>
      </c>
      <c r="N36" s="23" t="e">
        <f>VLOOKUP($G36&amp;N$5&amp;$J36,BASE!$P$2:$R$700,3,0)</f>
        <v>#N/A</v>
      </c>
      <c r="O36" s="23" t="e">
        <f>VLOOKUP($G36&amp;O$5&amp;$J36,BASE!$P$2:$R$700,3,0)</f>
        <v>#N/A</v>
      </c>
      <c r="P36" s="23" t="e">
        <f>VLOOKUP($G36&amp;P$5&amp;$J36,BASE!$P$2:$R$700,3,0)</f>
        <v>#N/A</v>
      </c>
      <c r="Q36" s="23" t="e">
        <f>VLOOKUP($G36&amp;Q$5&amp;$J36,BASE!$P$2:$R$700,3,0)</f>
        <v>#N/A</v>
      </c>
      <c r="R36" s="23" t="e">
        <f>VLOOKUP($G36&amp;R$5&amp;$J36,BASE!$P$2:$R$700,3,0)</f>
        <v>#N/A</v>
      </c>
      <c r="S36" s="23" t="e">
        <f>VLOOKUP($G36&amp;S$5&amp;$J36,BASE!$P$2:$R$700,3,0)</f>
        <v>#N/A</v>
      </c>
      <c r="T36" s="23" t="e">
        <f>VLOOKUP($G36&amp;T$5&amp;$J36,BASE!$P$2:$R$700,3,0)</f>
        <v>#N/A</v>
      </c>
      <c r="U36" s="23" t="e">
        <f>VLOOKUP($G36&amp;U$5&amp;$J36,BASE!$P$2:$R$700,3,0)</f>
        <v>#N/A</v>
      </c>
      <c r="V36" s="23" t="e">
        <f>VLOOKUP($G36&amp;V$5&amp;$J36,BASE!$P$2:$R$700,3,0)</f>
        <v>#N/A</v>
      </c>
      <c r="W36" s="23" t="e">
        <f>VLOOKUP($G36&amp;W$5&amp;$J36,BASE!$P$2:$R$700,3,0)</f>
        <v>#N/A</v>
      </c>
      <c r="X36" s="23" t="e">
        <f>VLOOKUP($G36&amp;X$5&amp;$J36,BASE!$P$2:$R$700,3,0)</f>
        <v>#N/A</v>
      </c>
      <c r="Y36" s="23" t="e">
        <f>VLOOKUP($G36&amp;Y$5&amp;$J36,BASE!$P$2:$R$700,3,0)</f>
        <v>#N/A</v>
      </c>
      <c r="Z36" s="23" t="e">
        <f>VLOOKUP($G36&amp;Z$5&amp;$J36,BASE!$P$2:$R$700,3,0)</f>
        <v>#N/A</v>
      </c>
      <c r="AA36" s="23" t="e">
        <f>VLOOKUP($G36&amp;AA$5&amp;$J36,BASE!$P$2:$R$700,3,0)</f>
        <v>#N/A</v>
      </c>
      <c r="AB36" s="23" t="e">
        <f>VLOOKUP($G36&amp;AB$5&amp;$J36,BASE!$P$2:$R$700,3,0)</f>
        <v>#N/A</v>
      </c>
      <c r="AC36" s="19" t="e">
        <f t="shared" si="2"/>
        <v>#N/A</v>
      </c>
      <c r="AD36" s="23" t="e">
        <f>VLOOKUP($G36&amp;$J36,BASE[[#All],[LLAVE2]:[TipoEvaluacion]],5,0)</f>
        <v>#N/A</v>
      </c>
      <c r="AE36" s="23" t="e">
        <f>VLOOKUP($G36&amp;$J36,BASE[[#All],[LLAVE2]:[TipoEvaluacion]],7,0)</f>
        <v>#N/A</v>
      </c>
      <c r="AF36" s="23" t="e">
        <f>VLOOKUP($G36&amp;$J36,BASE[[#All],[LLAVE2]:[TipoEvaluacion]],9,0)</f>
        <v>#N/A</v>
      </c>
      <c r="AG36" s="23" t="e">
        <f>VLOOKUP($G36&amp;$J36,BASE[[#All],[LLAVE2]:[TipoEvaluacion]],11,0)</f>
        <v>#N/A</v>
      </c>
      <c r="AH36" s="23" t="e">
        <f>VLOOKUP($G36&amp;$J36,BASE[[#All],[LLAVE2]:[TipoEvaluacion]],13,0)</f>
        <v>#N/A</v>
      </c>
      <c r="AI36" s="18"/>
    </row>
    <row r="37" spans="2:35" ht="15.75" x14ac:dyDescent="0.3">
      <c r="B37" s="18" t="str">
        <f>BASE!$D$2</f>
        <v>DEVELOPER SALESFORCE</v>
      </c>
      <c r="C37" s="18"/>
      <c r="D37" s="18"/>
      <c r="E37" s="18"/>
      <c r="F37" s="18"/>
      <c r="G37" s="18"/>
      <c r="H37" s="22"/>
      <c r="I37" s="18"/>
      <c r="J37" s="18" t="str">
        <f t="shared" si="1"/>
        <v>AUTOEVALUACIÓN</v>
      </c>
      <c r="K37" s="23" t="e">
        <f>VLOOKUP($G37&amp;K$5&amp;$J37,BASE!$P$2:$R$700,3,0)</f>
        <v>#N/A</v>
      </c>
      <c r="L37" s="23" t="e">
        <f>VLOOKUP($G37&amp;L$5&amp;$J37,BASE!$P$2:$R$700,3,0)</f>
        <v>#N/A</v>
      </c>
      <c r="M37" s="23" t="e">
        <f>VLOOKUP($G37&amp;M$5&amp;$J37,BASE!$P$2:$R$700,3,0)</f>
        <v>#N/A</v>
      </c>
      <c r="N37" s="23" t="e">
        <f>VLOOKUP($G37&amp;N$5&amp;$J37,BASE!$P$2:$R$700,3,0)</f>
        <v>#N/A</v>
      </c>
      <c r="O37" s="23" t="e">
        <f>VLOOKUP($G37&amp;O$5&amp;$J37,BASE!$P$2:$R$700,3,0)</f>
        <v>#N/A</v>
      </c>
      <c r="P37" s="23" t="e">
        <f>VLOOKUP($G37&amp;P$5&amp;$J37,BASE!$P$2:$R$700,3,0)</f>
        <v>#N/A</v>
      </c>
      <c r="Q37" s="23" t="e">
        <f>VLOOKUP($G37&amp;Q$5&amp;$J37,BASE!$P$2:$R$700,3,0)</f>
        <v>#N/A</v>
      </c>
      <c r="R37" s="23" t="e">
        <f>VLOOKUP($G37&amp;R$5&amp;$J37,BASE!$P$2:$R$700,3,0)</f>
        <v>#N/A</v>
      </c>
      <c r="S37" s="23" t="e">
        <f>VLOOKUP($G37&amp;S$5&amp;$J37,BASE!$P$2:$R$700,3,0)</f>
        <v>#N/A</v>
      </c>
      <c r="T37" s="23" t="e">
        <f>VLOOKUP($G37&amp;T$5&amp;$J37,BASE!$P$2:$R$700,3,0)</f>
        <v>#N/A</v>
      </c>
      <c r="U37" s="23" t="e">
        <f>VLOOKUP($G37&amp;U$5&amp;$J37,BASE!$P$2:$R$700,3,0)</f>
        <v>#N/A</v>
      </c>
      <c r="V37" s="23" t="e">
        <f>VLOOKUP($G37&amp;V$5&amp;$J37,BASE!$P$2:$R$700,3,0)</f>
        <v>#N/A</v>
      </c>
      <c r="W37" s="23" t="e">
        <f>VLOOKUP($G37&amp;W$5&amp;$J37,BASE!$P$2:$R$700,3,0)</f>
        <v>#N/A</v>
      </c>
      <c r="X37" s="23" t="e">
        <f>VLOOKUP($G37&amp;X$5&amp;$J37,BASE!$P$2:$R$700,3,0)</f>
        <v>#N/A</v>
      </c>
      <c r="Y37" s="23" t="e">
        <f>VLOOKUP($G37&amp;Y$5&amp;$J37,BASE!$P$2:$R$700,3,0)</f>
        <v>#N/A</v>
      </c>
      <c r="Z37" s="23" t="e">
        <f>VLOOKUP($G37&amp;Z$5&amp;$J37,BASE!$P$2:$R$700,3,0)</f>
        <v>#N/A</v>
      </c>
      <c r="AA37" s="23" t="e">
        <f>VLOOKUP($G37&amp;AA$5&amp;$J37,BASE!$P$2:$R$700,3,0)</f>
        <v>#N/A</v>
      </c>
      <c r="AB37" s="23" t="e">
        <f>VLOOKUP($G37&amp;AB$5&amp;$J37,BASE!$P$2:$R$700,3,0)</f>
        <v>#N/A</v>
      </c>
      <c r="AC37" s="19" t="e">
        <f t="shared" si="2"/>
        <v>#N/A</v>
      </c>
      <c r="AD37" s="23" t="e">
        <f>VLOOKUP($G37&amp;$J37,BASE[[#All],[LLAVE2]:[TipoEvaluacion]],5,0)</f>
        <v>#N/A</v>
      </c>
      <c r="AE37" s="23" t="e">
        <f>VLOOKUP($G37&amp;$J37,BASE[[#All],[LLAVE2]:[TipoEvaluacion]],7,0)</f>
        <v>#N/A</v>
      </c>
      <c r="AF37" s="23" t="e">
        <f>VLOOKUP($G37&amp;$J37,BASE[[#All],[LLAVE2]:[TipoEvaluacion]],9,0)</f>
        <v>#N/A</v>
      </c>
      <c r="AG37" s="23" t="e">
        <f>VLOOKUP($G37&amp;$J37,BASE[[#All],[LLAVE2]:[TipoEvaluacion]],11,0)</f>
        <v>#N/A</v>
      </c>
      <c r="AH37" s="23" t="e">
        <f>VLOOKUP($G37&amp;$J37,BASE[[#All],[LLAVE2]:[TipoEvaluacion]],13,0)</f>
        <v>#N/A</v>
      </c>
      <c r="AI37" s="18"/>
    </row>
    <row r="38" spans="2:35" ht="15.75" x14ac:dyDescent="0.3">
      <c r="B38" s="18" t="str">
        <f>BASE!$D$2</f>
        <v>DEVELOPER SALESFORCE</v>
      </c>
      <c r="C38" s="18"/>
      <c r="D38" s="18"/>
      <c r="E38" s="18"/>
      <c r="F38" s="18"/>
      <c r="G38" s="18"/>
      <c r="H38" s="22"/>
      <c r="I38" s="18"/>
      <c r="J38" s="18" t="str">
        <f t="shared" ref="J38:J101" si="3">IF(D38&lt;&gt;G38,"EVALUACIÓN","AUTOEVALUACIÓN")</f>
        <v>AUTOEVALUACIÓN</v>
      </c>
      <c r="K38" s="23" t="e">
        <f>VLOOKUP($G38&amp;K$5&amp;$J38,BASE!$P$2:$R$700,3,0)</f>
        <v>#N/A</v>
      </c>
      <c r="L38" s="23" t="e">
        <f>VLOOKUP($G38&amp;L$5&amp;$J38,BASE!$P$2:$R$700,3,0)</f>
        <v>#N/A</v>
      </c>
      <c r="M38" s="23" t="e">
        <f>VLOOKUP($G38&amp;M$5&amp;$J38,BASE!$P$2:$R$700,3,0)</f>
        <v>#N/A</v>
      </c>
      <c r="N38" s="23" t="e">
        <f>VLOOKUP($G38&amp;N$5&amp;$J38,BASE!$P$2:$R$700,3,0)</f>
        <v>#N/A</v>
      </c>
      <c r="O38" s="23" t="e">
        <f>VLOOKUP($G38&amp;O$5&amp;$J38,BASE!$P$2:$R$700,3,0)</f>
        <v>#N/A</v>
      </c>
      <c r="P38" s="23" t="e">
        <f>VLOOKUP($G38&amp;P$5&amp;$J38,BASE!$P$2:$R$700,3,0)</f>
        <v>#N/A</v>
      </c>
      <c r="Q38" s="23" t="e">
        <f>VLOOKUP($G38&amp;Q$5&amp;$J38,BASE!$P$2:$R$700,3,0)</f>
        <v>#N/A</v>
      </c>
      <c r="R38" s="23" t="e">
        <f>VLOOKUP($G38&amp;R$5&amp;$J38,BASE!$P$2:$R$700,3,0)</f>
        <v>#N/A</v>
      </c>
      <c r="S38" s="23" t="e">
        <f>VLOOKUP($G38&amp;S$5&amp;$J38,BASE!$P$2:$R$700,3,0)</f>
        <v>#N/A</v>
      </c>
      <c r="T38" s="23" t="e">
        <f>VLOOKUP($G38&amp;T$5&amp;$J38,BASE!$P$2:$R$700,3,0)</f>
        <v>#N/A</v>
      </c>
      <c r="U38" s="23" t="e">
        <f>VLOOKUP($G38&amp;U$5&amp;$J38,BASE!$P$2:$R$700,3,0)</f>
        <v>#N/A</v>
      </c>
      <c r="V38" s="23" t="e">
        <f>VLOOKUP($G38&amp;V$5&amp;$J38,BASE!$P$2:$R$700,3,0)</f>
        <v>#N/A</v>
      </c>
      <c r="W38" s="23" t="e">
        <f>VLOOKUP($G38&amp;W$5&amp;$J38,BASE!$P$2:$R$700,3,0)</f>
        <v>#N/A</v>
      </c>
      <c r="X38" s="23" t="e">
        <f>VLOOKUP($G38&amp;X$5&amp;$J38,BASE!$P$2:$R$700,3,0)</f>
        <v>#N/A</v>
      </c>
      <c r="Y38" s="23" t="e">
        <f>VLOOKUP($G38&amp;Y$5&amp;$J38,BASE!$P$2:$R$700,3,0)</f>
        <v>#N/A</v>
      </c>
      <c r="Z38" s="23" t="e">
        <f>VLOOKUP($G38&amp;Z$5&amp;$J38,BASE!$P$2:$R$700,3,0)</f>
        <v>#N/A</v>
      </c>
      <c r="AA38" s="23" t="e">
        <f>VLOOKUP($G38&amp;AA$5&amp;$J38,BASE!$P$2:$R$700,3,0)</f>
        <v>#N/A</v>
      </c>
      <c r="AB38" s="23" t="e">
        <f>VLOOKUP($G38&amp;AB$5&amp;$J38,BASE!$P$2:$R$700,3,0)</f>
        <v>#N/A</v>
      </c>
      <c r="AC38" s="19" t="e">
        <f t="shared" si="2"/>
        <v>#N/A</v>
      </c>
      <c r="AD38" s="23" t="e">
        <f>VLOOKUP($G38&amp;$J38,BASE[[#All],[LLAVE2]:[TipoEvaluacion]],5,0)</f>
        <v>#N/A</v>
      </c>
      <c r="AE38" s="23" t="e">
        <f>VLOOKUP($G38&amp;$J38,BASE[[#All],[LLAVE2]:[TipoEvaluacion]],7,0)</f>
        <v>#N/A</v>
      </c>
      <c r="AF38" s="23" t="e">
        <f>VLOOKUP($G38&amp;$J38,BASE[[#All],[LLAVE2]:[TipoEvaluacion]],9,0)</f>
        <v>#N/A</v>
      </c>
      <c r="AG38" s="23" t="e">
        <f>VLOOKUP($G38&amp;$J38,BASE[[#All],[LLAVE2]:[TipoEvaluacion]],11,0)</f>
        <v>#N/A</v>
      </c>
      <c r="AH38" s="23" t="e">
        <f>VLOOKUP($G38&amp;$J38,BASE[[#All],[LLAVE2]:[TipoEvaluacion]],13,0)</f>
        <v>#N/A</v>
      </c>
      <c r="AI38" s="18"/>
    </row>
    <row r="39" spans="2:35" ht="15.75" x14ac:dyDescent="0.3">
      <c r="B39" s="18" t="str">
        <f>BASE!$D$2</f>
        <v>DEVELOPER SALESFORCE</v>
      </c>
      <c r="C39" s="18"/>
      <c r="D39" s="18"/>
      <c r="E39" s="18"/>
      <c r="F39" s="18"/>
      <c r="G39" s="18"/>
      <c r="H39" s="22"/>
      <c r="I39" s="18"/>
      <c r="J39" s="18" t="str">
        <f t="shared" si="3"/>
        <v>AUTOEVALUACIÓN</v>
      </c>
      <c r="K39" s="23" t="e">
        <f>VLOOKUP($G39&amp;K$5&amp;$J39,BASE!$P$2:$R$700,3,0)</f>
        <v>#N/A</v>
      </c>
      <c r="L39" s="23" t="e">
        <f>VLOOKUP($G39&amp;L$5&amp;$J39,BASE!$P$2:$R$700,3,0)</f>
        <v>#N/A</v>
      </c>
      <c r="M39" s="23" t="e">
        <f>VLOOKUP($G39&amp;M$5&amp;$J39,BASE!$P$2:$R$700,3,0)</f>
        <v>#N/A</v>
      </c>
      <c r="N39" s="23" t="e">
        <f>VLOOKUP($G39&amp;N$5&amp;$J39,BASE!$P$2:$R$700,3,0)</f>
        <v>#N/A</v>
      </c>
      <c r="O39" s="23" t="e">
        <f>VLOOKUP($G39&amp;O$5&amp;$J39,BASE!$P$2:$R$700,3,0)</f>
        <v>#N/A</v>
      </c>
      <c r="P39" s="23" t="e">
        <f>VLOOKUP($G39&amp;P$5&amp;$J39,BASE!$P$2:$R$700,3,0)</f>
        <v>#N/A</v>
      </c>
      <c r="Q39" s="23" t="e">
        <f>VLOOKUP($G39&amp;Q$5&amp;$J39,BASE!$P$2:$R$700,3,0)</f>
        <v>#N/A</v>
      </c>
      <c r="R39" s="23" t="e">
        <f>VLOOKUP($G39&amp;R$5&amp;$J39,BASE!$P$2:$R$700,3,0)</f>
        <v>#N/A</v>
      </c>
      <c r="S39" s="23" t="e">
        <f>VLOOKUP($G39&amp;S$5&amp;$J39,BASE!$P$2:$R$700,3,0)</f>
        <v>#N/A</v>
      </c>
      <c r="T39" s="23" t="e">
        <f>VLOOKUP($G39&amp;T$5&amp;$J39,BASE!$P$2:$R$700,3,0)</f>
        <v>#N/A</v>
      </c>
      <c r="U39" s="23" t="e">
        <f>VLOOKUP($G39&amp;U$5&amp;$J39,BASE!$P$2:$R$700,3,0)</f>
        <v>#N/A</v>
      </c>
      <c r="V39" s="23" t="e">
        <f>VLOOKUP($G39&amp;V$5&amp;$J39,BASE!$P$2:$R$700,3,0)</f>
        <v>#N/A</v>
      </c>
      <c r="W39" s="23" t="e">
        <f>VLOOKUP($G39&amp;W$5&amp;$J39,BASE!$P$2:$R$700,3,0)</f>
        <v>#N/A</v>
      </c>
      <c r="X39" s="23" t="e">
        <f>VLOOKUP($G39&amp;X$5&amp;$J39,BASE!$P$2:$R$700,3,0)</f>
        <v>#N/A</v>
      </c>
      <c r="Y39" s="23" t="e">
        <f>VLOOKUP($G39&amp;Y$5&amp;$J39,BASE!$P$2:$R$700,3,0)</f>
        <v>#N/A</v>
      </c>
      <c r="Z39" s="23" t="e">
        <f>VLOOKUP($G39&amp;Z$5&amp;$J39,BASE!$P$2:$R$700,3,0)</f>
        <v>#N/A</v>
      </c>
      <c r="AA39" s="23" t="e">
        <f>VLOOKUP($G39&amp;AA$5&amp;$J39,BASE!$P$2:$R$700,3,0)</f>
        <v>#N/A</v>
      </c>
      <c r="AB39" s="23" t="e">
        <f>VLOOKUP($G39&amp;AB$5&amp;$J39,BASE!$P$2:$R$700,3,0)</f>
        <v>#N/A</v>
      </c>
      <c r="AC39" s="19" t="e">
        <f t="shared" si="2"/>
        <v>#N/A</v>
      </c>
      <c r="AD39" s="23" t="e">
        <f>VLOOKUP($G39&amp;$J39,BASE[[#All],[LLAVE2]:[TipoEvaluacion]],5,0)</f>
        <v>#N/A</v>
      </c>
      <c r="AE39" s="23" t="e">
        <f>VLOOKUP($G39&amp;$J39,BASE[[#All],[LLAVE2]:[TipoEvaluacion]],7,0)</f>
        <v>#N/A</v>
      </c>
      <c r="AF39" s="23" t="e">
        <f>VLOOKUP($G39&amp;$J39,BASE[[#All],[LLAVE2]:[TipoEvaluacion]],9,0)</f>
        <v>#N/A</v>
      </c>
      <c r="AG39" s="23" t="e">
        <f>VLOOKUP($G39&amp;$J39,BASE[[#All],[LLAVE2]:[TipoEvaluacion]],11,0)</f>
        <v>#N/A</v>
      </c>
      <c r="AH39" s="23" t="e">
        <f>VLOOKUP($G39&amp;$J39,BASE[[#All],[LLAVE2]:[TipoEvaluacion]],13,0)</f>
        <v>#N/A</v>
      </c>
      <c r="AI39" s="18"/>
    </row>
    <row r="40" spans="2:35" ht="15.75" x14ac:dyDescent="0.3">
      <c r="B40" s="18" t="str">
        <f>BASE!$D$2</f>
        <v>DEVELOPER SALESFORCE</v>
      </c>
      <c r="C40" s="18"/>
      <c r="D40" s="18"/>
      <c r="E40" s="18"/>
      <c r="F40" s="18"/>
      <c r="G40" s="18"/>
      <c r="H40" s="22"/>
      <c r="I40" s="18"/>
      <c r="J40" s="18" t="str">
        <f t="shared" si="3"/>
        <v>AUTOEVALUACIÓN</v>
      </c>
      <c r="K40" s="23" t="e">
        <f>VLOOKUP($G40&amp;K$5&amp;$J40,BASE!$P$2:$R$700,3,0)</f>
        <v>#N/A</v>
      </c>
      <c r="L40" s="23" t="e">
        <f>VLOOKUP($G40&amp;L$5&amp;$J40,BASE!$P$2:$R$700,3,0)</f>
        <v>#N/A</v>
      </c>
      <c r="M40" s="23" t="e">
        <f>VLOOKUP($G40&amp;M$5&amp;$J40,BASE!$P$2:$R$700,3,0)</f>
        <v>#N/A</v>
      </c>
      <c r="N40" s="23" t="e">
        <f>VLOOKUP($G40&amp;N$5&amp;$J40,BASE!$P$2:$R$700,3,0)</f>
        <v>#N/A</v>
      </c>
      <c r="O40" s="23" t="e">
        <f>VLOOKUP($G40&amp;O$5&amp;$J40,BASE!$P$2:$R$700,3,0)</f>
        <v>#N/A</v>
      </c>
      <c r="P40" s="23" t="e">
        <f>VLOOKUP($G40&amp;P$5&amp;$J40,BASE!$P$2:$R$700,3,0)</f>
        <v>#N/A</v>
      </c>
      <c r="Q40" s="23" t="e">
        <f>VLOOKUP($G40&amp;Q$5&amp;$J40,BASE!$P$2:$R$700,3,0)</f>
        <v>#N/A</v>
      </c>
      <c r="R40" s="23" t="e">
        <f>VLOOKUP($G40&amp;R$5&amp;$J40,BASE!$P$2:$R$700,3,0)</f>
        <v>#N/A</v>
      </c>
      <c r="S40" s="23" t="e">
        <f>VLOOKUP($G40&amp;S$5&amp;$J40,BASE!$P$2:$R$700,3,0)</f>
        <v>#N/A</v>
      </c>
      <c r="T40" s="23" t="e">
        <f>VLOOKUP($G40&amp;T$5&amp;$J40,BASE!$P$2:$R$700,3,0)</f>
        <v>#N/A</v>
      </c>
      <c r="U40" s="23" t="e">
        <f>VLOOKUP($G40&amp;U$5&amp;$J40,BASE!$P$2:$R$700,3,0)</f>
        <v>#N/A</v>
      </c>
      <c r="V40" s="23" t="e">
        <f>VLOOKUP($G40&amp;V$5&amp;$J40,BASE!$P$2:$R$700,3,0)</f>
        <v>#N/A</v>
      </c>
      <c r="W40" s="23" t="e">
        <f>VLOOKUP($G40&amp;W$5&amp;$J40,BASE!$P$2:$R$700,3,0)</f>
        <v>#N/A</v>
      </c>
      <c r="X40" s="23" t="e">
        <f>VLOOKUP($G40&amp;X$5&amp;$J40,BASE!$P$2:$R$700,3,0)</f>
        <v>#N/A</v>
      </c>
      <c r="Y40" s="23" t="e">
        <f>VLOOKUP($G40&amp;Y$5&amp;$J40,BASE!$P$2:$R$700,3,0)</f>
        <v>#N/A</v>
      </c>
      <c r="Z40" s="23" t="e">
        <f>VLOOKUP($G40&amp;Z$5&amp;$J40,BASE!$P$2:$R$700,3,0)</f>
        <v>#N/A</v>
      </c>
      <c r="AA40" s="23" t="e">
        <f>VLOOKUP($G40&amp;AA$5&amp;$J40,BASE!$P$2:$R$700,3,0)</f>
        <v>#N/A</v>
      </c>
      <c r="AB40" s="23" t="e">
        <f>VLOOKUP($G40&amp;AB$5&amp;$J40,BASE!$P$2:$R$700,3,0)</f>
        <v>#N/A</v>
      </c>
      <c r="AC40" s="19" t="e">
        <f t="shared" si="2"/>
        <v>#N/A</v>
      </c>
      <c r="AD40" s="23" t="e">
        <f>VLOOKUP($G40&amp;$J40,BASE[[#All],[LLAVE2]:[TipoEvaluacion]],5,0)</f>
        <v>#N/A</v>
      </c>
      <c r="AE40" s="23" t="e">
        <f>VLOOKUP($G40&amp;$J40,BASE[[#All],[LLAVE2]:[TipoEvaluacion]],7,0)</f>
        <v>#N/A</v>
      </c>
      <c r="AF40" s="23" t="e">
        <f>VLOOKUP($G40&amp;$J40,BASE[[#All],[LLAVE2]:[TipoEvaluacion]],9,0)</f>
        <v>#N/A</v>
      </c>
      <c r="AG40" s="23" t="e">
        <f>VLOOKUP($G40&amp;$J40,BASE[[#All],[LLAVE2]:[TipoEvaluacion]],11,0)</f>
        <v>#N/A</v>
      </c>
      <c r="AH40" s="23" t="e">
        <f>VLOOKUP($G40&amp;$J40,BASE[[#All],[LLAVE2]:[TipoEvaluacion]],13,0)</f>
        <v>#N/A</v>
      </c>
      <c r="AI40" s="18"/>
    </row>
    <row r="41" spans="2:35" ht="15.75" x14ac:dyDescent="0.3">
      <c r="B41" s="18" t="str">
        <f>BASE!$D$2</f>
        <v>DEVELOPER SALESFORCE</v>
      </c>
      <c r="C41" s="18"/>
      <c r="D41" s="18"/>
      <c r="E41" s="18"/>
      <c r="F41" s="18"/>
      <c r="G41" s="18"/>
      <c r="H41" s="22"/>
      <c r="I41" s="18"/>
      <c r="J41" s="18" t="str">
        <f t="shared" si="3"/>
        <v>AUTOEVALUACIÓN</v>
      </c>
      <c r="K41" s="23" t="e">
        <f>VLOOKUP($G41&amp;K$5&amp;$J41,BASE!$P$2:$R$700,3,0)</f>
        <v>#N/A</v>
      </c>
      <c r="L41" s="23" t="e">
        <f>VLOOKUP($G41&amp;L$5&amp;$J41,BASE!$P$2:$R$700,3,0)</f>
        <v>#N/A</v>
      </c>
      <c r="M41" s="23" t="e">
        <f>VLOOKUP($G41&amp;M$5&amp;$J41,BASE!$P$2:$R$700,3,0)</f>
        <v>#N/A</v>
      </c>
      <c r="N41" s="23" t="e">
        <f>VLOOKUP($G41&amp;N$5&amp;$J41,BASE!$P$2:$R$700,3,0)</f>
        <v>#N/A</v>
      </c>
      <c r="O41" s="23" t="e">
        <f>VLOOKUP($G41&amp;O$5&amp;$J41,BASE!$P$2:$R$700,3,0)</f>
        <v>#N/A</v>
      </c>
      <c r="P41" s="23" t="e">
        <f>VLOOKUP($G41&amp;P$5&amp;$J41,BASE!$P$2:$R$700,3,0)</f>
        <v>#N/A</v>
      </c>
      <c r="Q41" s="23" t="e">
        <f>VLOOKUP($G41&amp;Q$5&amp;$J41,BASE!$P$2:$R$700,3,0)</f>
        <v>#N/A</v>
      </c>
      <c r="R41" s="23" t="e">
        <f>VLOOKUP($G41&amp;R$5&amp;$J41,BASE!$P$2:$R$700,3,0)</f>
        <v>#N/A</v>
      </c>
      <c r="S41" s="23" t="e">
        <f>VLOOKUP($G41&amp;S$5&amp;$J41,BASE!$P$2:$R$700,3,0)</f>
        <v>#N/A</v>
      </c>
      <c r="T41" s="23" t="e">
        <f>VLOOKUP($G41&amp;T$5&amp;$J41,BASE!$P$2:$R$700,3,0)</f>
        <v>#N/A</v>
      </c>
      <c r="U41" s="23" t="e">
        <f>VLOOKUP($G41&amp;U$5&amp;$J41,BASE!$P$2:$R$700,3,0)</f>
        <v>#N/A</v>
      </c>
      <c r="V41" s="23" t="e">
        <f>VLOOKUP($G41&amp;V$5&amp;$J41,BASE!$P$2:$R$700,3,0)</f>
        <v>#N/A</v>
      </c>
      <c r="W41" s="23" t="e">
        <f>VLOOKUP($G41&amp;W$5&amp;$J41,BASE!$P$2:$R$700,3,0)</f>
        <v>#N/A</v>
      </c>
      <c r="X41" s="23" t="e">
        <f>VLOOKUP($G41&amp;X$5&amp;$J41,BASE!$P$2:$R$700,3,0)</f>
        <v>#N/A</v>
      </c>
      <c r="Y41" s="23" t="e">
        <f>VLOOKUP($G41&amp;Y$5&amp;$J41,BASE!$P$2:$R$700,3,0)</f>
        <v>#N/A</v>
      </c>
      <c r="Z41" s="23" t="e">
        <f>VLOOKUP($G41&amp;Z$5&amp;$J41,BASE!$P$2:$R$700,3,0)</f>
        <v>#N/A</v>
      </c>
      <c r="AA41" s="23" t="e">
        <f>VLOOKUP($G41&amp;AA$5&amp;$J41,BASE!$P$2:$R$700,3,0)</f>
        <v>#N/A</v>
      </c>
      <c r="AB41" s="23" t="e">
        <f>VLOOKUP($G41&amp;AB$5&amp;$J41,BASE!$P$2:$R$700,3,0)</f>
        <v>#N/A</v>
      </c>
      <c r="AC41" s="19" t="e">
        <f t="shared" si="2"/>
        <v>#N/A</v>
      </c>
      <c r="AD41" s="23" t="e">
        <f>VLOOKUP($G41&amp;$J41,BASE[[#All],[LLAVE2]:[TipoEvaluacion]],5,0)</f>
        <v>#N/A</v>
      </c>
      <c r="AE41" s="23" t="e">
        <f>VLOOKUP($G41&amp;$J41,BASE[[#All],[LLAVE2]:[TipoEvaluacion]],7,0)</f>
        <v>#N/A</v>
      </c>
      <c r="AF41" s="23" t="e">
        <f>VLOOKUP($G41&amp;$J41,BASE[[#All],[LLAVE2]:[TipoEvaluacion]],9,0)</f>
        <v>#N/A</v>
      </c>
      <c r="AG41" s="23" t="e">
        <f>VLOOKUP($G41&amp;$J41,BASE[[#All],[LLAVE2]:[TipoEvaluacion]],11,0)</f>
        <v>#N/A</v>
      </c>
      <c r="AH41" s="23" t="e">
        <f>VLOOKUP($G41&amp;$J41,BASE[[#All],[LLAVE2]:[TipoEvaluacion]],13,0)</f>
        <v>#N/A</v>
      </c>
      <c r="AI41" s="18"/>
    </row>
    <row r="42" spans="2:35" ht="15.75" x14ac:dyDescent="0.3">
      <c r="B42" s="18" t="str">
        <f>BASE!$D$2</f>
        <v>DEVELOPER SALESFORCE</v>
      </c>
      <c r="C42" s="18"/>
      <c r="D42" s="18"/>
      <c r="E42" s="18"/>
      <c r="F42" s="18"/>
      <c r="G42" s="18"/>
      <c r="H42" s="22"/>
      <c r="I42" s="18"/>
      <c r="J42" s="18" t="str">
        <f t="shared" si="3"/>
        <v>AUTOEVALUACIÓN</v>
      </c>
      <c r="K42" s="23" t="e">
        <f>VLOOKUP($G42&amp;K$5&amp;$J42,BASE!$P$2:$R$700,3,0)</f>
        <v>#N/A</v>
      </c>
      <c r="L42" s="23" t="e">
        <f>VLOOKUP($G42&amp;L$5&amp;$J42,BASE!$P$2:$R$700,3,0)</f>
        <v>#N/A</v>
      </c>
      <c r="M42" s="23" t="e">
        <f>VLOOKUP($G42&amp;M$5&amp;$J42,BASE!$P$2:$R$700,3,0)</f>
        <v>#N/A</v>
      </c>
      <c r="N42" s="23" t="e">
        <f>VLOOKUP($G42&amp;N$5&amp;$J42,BASE!$P$2:$R$700,3,0)</f>
        <v>#N/A</v>
      </c>
      <c r="O42" s="23" t="e">
        <f>VLOOKUP($G42&amp;O$5&amp;$J42,BASE!$P$2:$R$700,3,0)</f>
        <v>#N/A</v>
      </c>
      <c r="P42" s="23" t="e">
        <f>VLOOKUP($G42&amp;P$5&amp;$J42,BASE!$P$2:$R$700,3,0)</f>
        <v>#N/A</v>
      </c>
      <c r="Q42" s="23" t="e">
        <f>VLOOKUP($G42&amp;Q$5&amp;$J42,BASE!$P$2:$R$700,3,0)</f>
        <v>#N/A</v>
      </c>
      <c r="R42" s="23" t="e">
        <f>VLOOKUP($G42&amp;R$5&amp;$J42,BASE!$P$2:$R$700,3,0)</f>
        <v>#N/A</v>
      </c>
      <c r="S42" s="23" t="e">
        <f>VLOOKUP($G42&amp;S$5&amp;$J42,BASE!$P$2:$R$700,3,0)</f>
        <v>#N/A</v>
      </c>
      <c r="T42" s="23" t="e">
        <f>VLOOKUP($G42&amp;T$5&amp;$J42,BASE!$P$2:$R$700,3,0)</f>
        <v>#N/A</v>
      </c>
      <c r="U42" s="23" t="e">
        <f>VLOOKUP($G42&amp;U$5&amp;$J42,BASE!$P$2:$R$700,3,0)</f>
        <v>#N/A</v>
      </c>
      <c r="V42" s="23" t="e">
        <f>VLOOKUP($G42&amp;V$5&amp;$J42,BASE!$P$2:$R$700,3,0)</f>
        <v>#N/A</v>
      </c>
      <c r="W42" s="23" t="e">
        <f>VLOOKUP($G42&amp;W$5&amp;$J42,BASE!$P$2:$R$700,3,0)</f>
        <v>#N/A</v>
      </c>
      <c r="X42" s="23" t="e">
        <f>VLOOKUP($G42&amp;X$5&amp;$J42,BASE!$P$2:$R$700,3,0)</f>
        <v>#N/A</v>
      </c>
      <c r="Y42" s="23" t="e">
        <f>VLOOKUP($G42&amp;Y$5&amp;$J42,BASE!$P$2:$R$700,3,0)</f>
        <v>#N/A</v>
      </c>
      <c r="Z42" s="23" t="e">
        <f>VLOOKUP($G42&amp;Z$5&amp;$J42,BASE!$P$2:$R$700,3,0)</f>
        <v>#N/A</v>
      </c>
      <c r="AA42" s="23" t="e">
        <f>VLOOKUP($G42&amp;AA$5&amp;$J42,BASE!$P$2:$R$700,3,0)</f>
        <v>#N/A</v>
      </c>
      <c r="AB42" s="23" t="e">
        <f>VLOOKUP($G42&amp;AB$5&amp;$J42,BASE!$P$2:$R$700,3,0)</f>
        <v>#N/A</v>
      </c>
      <c r="AC42" s="19" t="e">
        <f t="shared" si="2"/>
        <v>#N/A</v>
      </c>
      <c r="AD42" s="23" t="e">
        <f>VLOOKUP($G42&amp;$J42,BASE[[#All],[LLAVE2]:[TipoEvaluacion]],5,0)</f>
        <v>#N/A</v>
      </c>
      <c r="AE42" s="23" t="e">
        <f>VLOOKUP($G42&amp;$J42,BASE[[#All],[LLAVE2]:[TipoEvaluacion]],7,0)</f>
        <v>#N/A</v>
      </c>
      <c r="AF42" s="23" t="e">
        <f>VLOOKUP($G42&amp;$J42,BASE[[#All],[LLAVE2]:[TipoEvaluacion]],9,0)</f>
        <v>#N/A</v>
      </c>
      <c r="AG42" s="23" t="e">
        <f>VLOOKUP($G42&amp;$J42,BASE[[#All],[LLAVE2]:[TipoEvaluacion]],11,0)</f>
        <v>#N/A</v>
      </c>
      <c r="AH42" s="23" t="e">
        <f>VLOOKUP($G42&amp;$J42,BASE[[#All],[LLAVE2]:[TipoEvaluacion]],13,0)</f>
        <v>#N/A</v>
      </c>
      <c r="AI42" s="18"/>
    </row>
    <row r="43" spans="2:35" ht="15.75" x14ac:dyDescent="0.3">
      <c r="B43" s="18" t="str">
        <f>BASE!$D$2</f>
        <v>DEVELOPER SALESFORCE</v>
      </c>
      <c r="C43" s="18"/>
      <c r="D43" s="18"/>
      <c r="E43" s="18"/>
      <c r="F43" s="18"/>
      <c r="G43" s="18"/>
      <c r="H43" s="22"/>
      <c r="I43" s="18"/>
      <c r="J43" s="18" t="str">
        <f t="shared" si="3"/>
        <v>AUTOEVALUACIÓN</v>
      </c>
      <c r="K43" s="23" t="e">
        <f>VLOOKUP($G43&amp;K$5&amp;$J43,BASE!$P$2:$R$700,3,0)</f>
        <v>#N/A</v>
      </c>
      <c r="L43" s="23" t="e">
        <f>VLOOKUP($G43&amp;L$5&amp;$J43,BASE!$P$2:$R$700,3,0)</f>
        <v>#N/A</v>
      </c>
      <c r="M43" s="23" t="e">
        <f>VLOOKUP($G43&amp;M$5&amp;$J43,BASE!$P$2:$R$700,3,0)</f>
        <v>#N/A</v>
      </c>
      <c r="N43" s="23" t="e">
        <f>VLOOKUP($G43&amp;N$5&amp;$J43,BASE!$P$2:$R$700,3,0)</f>
        <v>#N/A</v>
      </c>
      <c r="O43" s="23" t="e">
        <f>VLOOKUP($G43&amp;O$5&amp;$J43,BASE!$P$2:$R$700,3,0)</f>
        <v>#N/A</v>
      </c>
      <c r="P43" s="23" t="e">
        <f>VLOOKUP($G43&amp;P$5&amp;$J43,BASE!$P$2:$R$700,3,0)</f>
        <v>#N/A</v>
      </c>
      <c r="Q43" s="23" t="e">
        <f>VLOOKUP($G43&amp;Q$5&amp;$J43,BASE!$P$2:$R$700,3,0)</f>
        <v>#N/A</v>
      </c>
      <c r="R43" s="23" t="e">
        <f>VLOOKUP($G43&amp;R$5&amp;$J43,BASE!$P$2:$R$700,3,0)</f>
        <v>#N/A</v>
      </c>
      <c r="S43" s="23" t="e">
        <f>VLOOKUP($G43&amp;S$5&amp;$J43,BASE!$P$2:$R$700,3,0)</f>
        <v>#N/A</v>
      </c>
      <c r="T43" s="23" t="e">
        <f>VLOOKUP($G43&amp;T$5&amp;$J43,BASE!$P$2:$R$700,3,0)</f>
        <v>#N/A</v>
      </c>
      <c r="U43" s="23" t="e">
        <f>VLOOKUP($G43&amp;U$5&amp;$J43,BASE!$P$2:$R$700,3,0)</f>
        <v>#N/A</v>
      </c>
      <c r="V43" s="23" t="e">
        <f>VLOOKUP($G43&amp;V$5&amp;$J43,BASE!$P$2:$R$700,3,0)</f>
        <v>#N/A</v>
      </c>
      <c r="W43" s="23" t="e">
        <f>VLOOKUP($G43&amp;W$5&amp;$J43,BASE!$P$2:$R$700,3,0)</f>
        <v>#N/A</v>
      </c>
      <c r="X43" s="23" t="e">
        <f>VLOOKUP($G43&amp;X$5&amp;$J43,BASE!$P$2:$R$700,3,0)</f>
        <v>#N/A</v>
      </c>
      <c r="Y43" s="23" t="e">
        <f>VLOOKUP($G43&amp;Y$5&amp;$J43,BASE!$P$2:$R$700,3,0)</f>
        <v>#N/A</v>
      </c>
      <c r="Z43" s="23" t="e">
        <f>VLOOKUP($G43&amp;Z$5&amp;$J43,BASE!$P$2:$R$700,3,0)</f>
        <v>#N/A</v>
      </c>
      <c r="AA43" s="23" t="e">
        <f>VLOOKUP($G43&amp;AA$5&amp;$J43,BASE!$P$2:$R$700,3,0)</f>
        <v>#N/A</v>
      </c>
      <c r="AB43" s="23" t="e">
        <f>VLOOKUP($G43&amp;AB$5&amp;$J43,BASE!$P$2:$R$700,3,0)</f>
        <v>#N/A</v>
      </c>
      <c r="AC43" s="19" t="e">
        <f t="shared" si="2"/>
        <v>#N/A</v>
      </c>
      <c r="AD43" s="23" t="e">
        <f>VLOOKUP($G43&amp;$J43,BASE[[#All],[LLAVE2]:[TipoEvaluacion]],5,0)</f>
        <v>#N/A</v>
      </c>
      <c r="AE43" s="23" t="e">
        <f>VLOOKUP($G43&amp;$J43,BASE[[#All],[LLAVE2]:[TipoEvaluacion]],7,0)</f>
        <v>#N/A</v>
      </c>
      <c r="AF43" s="23" t="e">
        <f>VLOOKUP($G43&amp;$J43,BASE[[#All],[LLAVE2]:[TipoEvaluacion]],9,0)</f>
        <v>#N/A</v>
      </c>
      <c r="AG43" s="23" t="e">
        <f>VLOOKUP($G43&amp;$J43,BASE[[#All],[LLAVE2]:[TipoEvaluacion]],11,0)</f>
        <v>#N/A</v>
      </c>
      <c r="AH43" s="23" t="e">
        <f>VLOOKUP($G43&amp;$J43,BASE[[#All],[LLAVE2]:[TipoEvaluacion]],13,0)</f>
        <v>#N/A</v>
      </c>
      <c r="AI43" s="18"/>
    </row>
    <row r="44" spans="2:35" ht="15.75" x14ac:dyDescent="0.3">
      <c r="B44" s="18" t="str">
        <f>BASE!$D$2</f>
        <v>DEVELOPER SALESFORCE</v>
      </c>
      <c r="C44" s="18"/>
      <c r="D44" s="18"/>
      <c r="E44" s="18"/>
      <c r="F44" s="18"/>
      <c r="G44" s="18"/>
      <c r="H44" s="22"/>
      <c r="I44" s="18"/>
      <c r="J44" s="18" t="str">
        <f t="shared" si="3"/>
        <v>AUTOEVALUACIÓN</v>
      </c>
      <c r="K44" s="23" t="e">
        <f>VLOOKUP($G44&amp;K$5&amp;$J44,BASE!$P$2:$R$700,3,0)</f>
        <v>#N/A</v>
      </c>
      <c r="L44" s="23" t="e">
        <f>VLOOKUP($G44&amp;L$5&amp;$J44,BASE!$P$2:$R$700,3,0)</f>
        <v>#N/A</v>
      </c>
      <c r="M44" s="23" t="e">
        <f>VLOOKUP($G44&amp;M$5&amp;$J44,BASE!$P$2:$R$700,3,0)</f>
        <v>#N/A</v>
      </c>
      <c r="N44" s="23" t="e">
        <f>VLOOKUP($G44&amp;N$5&amp;$J44,BASE!$P$2:$R$700,3,0)</f>
        <v>#N/A</v>
      </c>
      <c r="O44" s="23" t="e">
        <f>VLOOKUP($G44&amp;O$5&amp;$J44,BASE!$P$2:$R$700,3,0)</f>
        <v>#N/A</v>
      </c>
      <c r="P44" s="23" t="e">
        <f>VLOOKUP($G44&amp;P$5&amp;$J44,BASE!$P$2:$R$700,3,0)</f>
        <v>#N/A</v>
      </c>
      <c r="Q44" s="23" t="e">
        <f>VLOOKUP($G44&amp;Q$5&amp;$J44,BASE!$P$2:$R$700,3,0)</f>
        <v>#N/A</v>
      </c>
      <c r="R44" s="23" t="e">
        <f>VLOOKUP($G44&amp;R$5&amp;$J44,BASE!$P$2:$R$700,3,0)</f>
        <v>#N/A</v>
      </c>
      <c r="S44" s="23" t="e">
        <f>VLOOKUP($G44&amp;S$5&amp;$J44,BASE!$P$2:$R$700,3,0)</f>
        <v>#N/A</v>
      </c>
      <c r="T44" s="23" t="e">
        <f>VLOOKUP($G44&amp;T$5&amp;$J44,BASE!$P$2:$R$700,3,0)</f>
        <v>#N/A</v>
      </c>
      <c r="U44" s="23" t="e">
        <f>VLOOKUP($G44&amp;U$5&amp;$J44,BASE!$P$2:$R$700,3,0)</f>
        <v>#N/A</v>
      </c>
      <c r="V44" s="23" t="e">
        <f>VLOOKUP($G44&amp;V$5&amp;$J44,BASE!$P$2:$R$700,3,0)</f>
        <v>#N/A</v>
      </c>
      <c r="W44" s="23" t="e">
        <f>VLOOKUP($G44&amp;W$5&amp;$J44,BASE!$P$2:$R$700,3,0)</f>
        <v>#N/A</v>
      </c>
      <c r="X44" s="23" t="e">
        <f>VLOOKUP($G44&amp;X$5&amp;$J44,BASE!$P$2:$R$700,3,0)</f>
        <v>#N/A</v>
      </c>
      <c r="Y44" s="23" t="e">
        <f>VLOOKUP($G44&amp;Y$5&amp;$J44,BASE!$P$2:$R$700,3,0)</f>
        <v>#N/A</v>
      </c>
      <c r="Z44" s="23" t="e">
        <f>VLOOKUP($G44&amp;Z$5&amp;$J44,BASE!$P$2:$R$700,3,0)</f>
        <v>#N/A</v>
      </c>
      <c r="AA44" s="23" t="e">
        <f>VLOOKUP($G44&amp;AA$5&amp;$J44,BASE!$P$2:$R$700,3,0)</f>
        <v>#N/A</v>
      </c>
      <c r="AB44" s="23" t="e">
        <f>VLOOKUP($G44&amp;AB$5&amp;$J44,BASE!$P$2:$R$700,3,0)</f>
        <v>#N/A</v>
      </c>
      <c r="AC44" s="19" t="e">
        <f t="shared" si="2"/>
        <v>#N/A</v>
      </c>
      <c r="AD44" s="23" t="e">
        <f>VLOOKUP($G44&amp;$J44,BASE[[#All],[LLAVE2]:[TipoEvaluacion]],5,0)</f>
        <v>#N/A</v>
      </c>
      <c r="AE44" s="23" t="e">
        <f>VLOOKUP($G44&amp;$J44,BASE[[#All],[LLAVE2]:[TipoEvaluacion]],7,0)</f>
        <v>#N/A</v>
      </c>
      <c r="AF44" s="23" t="e">
        <f>VLOOKUP($G44&amp;$J44,BASE[[#All],[LLAVE2]:[TipoEvaluacion]],9,0)</f>
        <v>#N/A</v>
      </c>
      <c r="AG44" s="23" t="e">
        <f>VLOOKUP($G44&amp;$J44,BASE[[#All],[LLAVE2]:[TipoEvaluacion]],11,0)</f>
        <v>#N/A</v>
      </c>
      <c r="AH44" s="23" t="e">
        <f>VLOOKUP($G44&amp;$J44,BASE[[#All],[LLAVE2]:[TipoEvaluacion]],13,0)</f>
        <v>#N/A</v>
      </c>
      <c r="AI44" s="18"/>
    </row>
    <row r="45" spans="2:35" ht="15.75" x14ac:dyDescent="0.3">
      <c r="B45" s="18" t="str">
        <f>BASE!$D$2</f>
        <v>DEVELOPER SALESFORCE</v>
      </c>
      <c r="C45" s="18"/>
      <c r="D45" s="18"/>
      <c r="E45" s="18"/>
      <c r="F45" s="18"/>
      <c r="G45" s="18"/>
      <c r="H45" s="22"/>
      <c r="I45" s="18"/>
      <c r="J45" s="18" t="str">
        <f t="shared" si="3"/>
        <v>AUTOEVALUACIÓN</v>
      </c>
      <c r="K45" s="23" t="e">
        <f>VLOOKUP($G45&amp;K$5&amp;$J45,BASE!$P$2:$R$700,3,0)</f>
        <v>#N/A</v>
      </c>
      <c r="L45" s="23" t="e">
        <f>VLOOKUP($G45&amp;L$5&amp;$J45,BASE!$P$2:$R$700,3,0)</f>
        <v>#N/A</v>
      </c>
      <c r="M45" s="23" t="e">
        <f>VLOOKUP($G45&amp;M$5&amp;$J45,BASE!$P$2:$R$700,3,0)</f>
        <v>#N/A</v>
      </c>
      <c r="N45" s="23" t="e">
        <f>VLOOKUP($G45&amp;N$5&amp;$J45,BASE!$P$2:$R$700,3,0)</f>
        <v>#N/A</v>
      </c>
      <c r="O45" s="23" t="e">
        <f>VLOOKUP($G45&amp;O$5&amp;$J45,BASE!$P$2:$R$700,3,0)</f>
        <v>#N/A</v>
      </c>
      <c r="P45" s="23" t="e">
        <f>VLOOKUP($G45&amp;P$5&amp;$J45,BASE!$P$2:$R$700,3,0)</f>
        <v>#N/A</v>
      </c>
      <c r="Q45" s="23" t="e">
        <f>VLOOKUP($G45&amp;Q$5&amp;$J45,BASE!$P$2:$R$700,3,0)</f>
        <v>#N/A</v>
      </c>
      <c r="R45" s="23" t="e">
        <f>VLOOKUP($G45&amp;R$5&amp;$J45,BASE!$P$2:$R$700,3,0)</f>
        <v>#N/A</v>
      </c>
      <c r="S45" s="23" t="e">
        <f>VLOOKUP($G45&amp;S$5&amp;$J45,BASE!$P$2:$R$700,3,0)</f>
        <v>#N/A</v>
      </c>
      <c r="T45" s="23" t="e">
        <f>VLOOKUP($G45&amp;T$5&amp;$J45,BASE!$P$2:$R$700,3,0)</f>
        <v>#N/A</v>
      </c>
      <c r="U45" s="23" t="e">
        <f>VLOOKUP($G45&amp;U$5&amp;$J45,BASE!$P$2:$R$700,3,0)</f>
        <v>#N/A</v>
      </c>
      <c r="V45" s="23" t="e">
        <f>VLOOKUP($G45&amp;V$5&amp;$J45,BASE!$P$2:$R$700,3,0)</f>
        <v>#N/A</v>
      </c>
      <c r="W45" s="23" t="e">
        <f>VLOOKUP($G45&amp;W$5&amp;$J45,BASE!$P$2:$R$700,3,0)</f>
        <v>#N/A</v>
      </c>
      <c r="X45" s="23" t="e">
        <f>VLOOKUP($G45&amp;X$5&amp;$J45,BASE!$P$2:$R$700,3,0)</f>
        <v>#N/A</v>
      </c>
      <c r="Y45" s="23" t="e">
        <f>VLOOKUP($G45&amp;Y$5&amp;$J45,BASE!$P$2:$R$700,3,0)</f>
        <v>#N/A</v>
      </c>
      <c r="Z45" s="23" t="e">
        <f>VLOOKUP($G45&amp;Z$5&amp;$J45,BASE!$P$2:$R$700,3,0)</f>
        <v>#N/A</v>
      </c>
      <c r="AA45" s="23" t="e">
        <f>VLOOKUP($G45&amp;AA$5&amp;$J45,BASE!$P$2:$R$700,3,0)</f>
        <v>#N/A</v>
      </c>
      <c r="AB45" s="23" t="e">
        <f>VLOOKUP($G45&amp;AB$5&amp;$J45,BASE!$P$2:$R$700,3,0)</f>
        <v>#N/A</v>
      </c>
      <c r="AC45" s="19" t="e">
        <f t="shared" si="2"/>
        <v>#N/A</v>
      </c>
      <c r="AD45" s="23" t="e">
        <f>VLOOKUP($G45&amp;$J45,BASE[[#All],[LLAVE2]:[TipoEvaluacion]],5,0)</f>
        <v>#N/A</v>
      </c>
      <c r="AE45" s="23" t="e">
        <f>VLOOKUP($G45&amp;$J45,BASE[[#All],[LLAVE2]:[TipoEvaluacion]],7,0)</f>
        <v>#N/A</v>
      </c>
      <c r="AF45" s="23" t="e">
        <f>VLOOKUP($G45&amp;$J45,BASE[[#All],[LLAVE2]:[TipoEvaluacion]],9,0)</f>
        <v>#N/A</v>
      </c>
      <c r="AG45" s="23" t="e">
        <f>VLOOKUP($G45&amp;$J45,BASE[[#All],[LLAVE2]:[TipoEvaluacion]],11,0)</f>
        <v>#N/A</v>
      </c>
      <c r="AH45" s="23" t="e">
        <f>VLOOKUP($G45&amp;$J45,BASE[[#All],[LLAVE2]:[TipoEvaluacion]],13,0)</f>
        <v>#N/A</v>
      </c>
      <c r="AI45" s="18"/>
    </row>
    <row r="46" spans="2:35" ht="15.75" x14ac:dyDescent="0.3">
      <c r="B46" s="18" t="str">
        <f>BASE!$D$2</f>
        <v>DEVELOPER SALESFORCE</v>
      </c>
      <c r="C46" s="18"/>
      <c r="D46" s="18"/>
      <c r="E46" s="18"/>
      <c r="F46" s="18"/>
      <c r="G46" s="18"/>
      <c r="H46" s="22"/>
      <c r="I46" s="18"/>
      <c r="J46" s="18" t="str">
        <f t="shared" si="3"/>
        <v>AUTOEVALUACIÓN</v>
      </c>
      <c r="K46" s="23" t="e">
        <f>VLOOKUP($G46&amp;K$5&amp;$J46,BASE!$P$2:$R$700,3,0)</f>
        <v>#N/A</v>
      </c>
      <c r="L46" s="23" t="e">
        <f>VLOOKUP($G46&amp;L$5&amp;$J46,BASE!$P$2:$R$700,3,0)</f>
        <v>#N/A</v>
      </c>
      <c r="M46" s="23" t="e">
        <f>VLOOKUP($G46&amp;M$5&amp;$J46,BASE!$P$2:$R$700,3,0)</f>
        <v>#N/A</v>
      </c>
      <c r="N46" s="23" t="e">
        <f>VLOOKUP($G46&amp;N$5&amp;$J46,BASE!$P$2:$R$700,3,0)</f>
        <v>#N/A</v>
      </c>
      <c r="O46" s="23" t="e">
        <f>VLOOKUP($G46&amp;O$5&amp;$J46,BASE!$P$2:$R$700,3,0)</f>
        <v>#N/A</v>
      </c>
      <c r="P46" s="23" t="e">
        <f>VLOOKUP($G46&amp;P$5&amp;$J46,BASE!$P$2:$R$700,3,0)</f>
        <v>#N/A</v>
      </c>
      <c r="Q46" s="23" t="e">
        <f>VLOOKUP($G46&amp;Q$5&amp;$J46,BASE!$P$2:$R$700,3,0)</f>
        <v>#N/A</v>
      </c>
      <c r="R46" s="23" t="e">
        <f>VLOOKUP($G46&amp;R$5&amp;$J46,BASE!$P$2:$R$700,3,0)</f>
        <v>#N/A</v>
      </c>
      <c r="S46" s="23" t="e">
        <f>VLOOKUP($G46&amp;S$5&amp;$J46,BASE!$P$2:$R$700,3,0)</f>
        <v>#N/A</v>
      </c>
      <c r="T46" s="23" t="e">
        <f>VLOOKUP($G46&amp;T$5&amp;$J46,BASE!$P$2:$R$700,3,0)</f>
        <v>#N/A</v>
      </c>
      <c r="U46" s="23" t="e">
        <f>VLOOKUP($G46&amp;U$5&amp;$J46,BASE!$P$2:$R$700,3,0)</f>
        <v>#N/A</v>
      </c>
      <c r="V46" s="23" t="e">
        <f>VLOOKUP($G46&amp;V$5&amp;$J46,BASE!$P$2:$R$700,3,0)</f>
        <v>#N/A</v>
      </c>
      <c r="W46" s="23" t="e">
        <f>VLOOKUP($G46&amp;W$5&amp;$J46,BASE!$P$2:$R$700,3,0)</f>
        <v>#N/A</v>
      </c>
      <c r="X46" s="23" t="e">
        <f>VLOOKUP($G46&amp;X$5&amp;$J46,BASE!$P$2:$R$700,3,0)</f>
        <v>#N/A</v>
      </c>
      <c r="Y46" s="23" t="e">
        <f>VLOOKUP($G46&amp;Y$5&amp;$J46,BASE!$P$2:$R$700,3,0)</f>
        <v>#N/A</v>
      </c>
      <c r="Z46" s="23" t="e">
        <f>VLOOKUP($G46&amp;Z$5&amp;$J46,BASE!$P$2:$R$700,3,0)</f>
        <v>#N/A</v>
      </c>
      <c r="AA46" s="23" t="e">
        <f>VLOOKUP($G46&amp;AA$5&amp;$J46,BASE!$P$2:$R$700,3,0)</f>
        <v>#N/A</v>
      </c>
      <c r="AB46" s="23" t="e">
        <f>VLOOKUP($G46&amp;AB$5&amp;$J46,BASE!$P$2:$R$700,3,0)</f>
        <v>#N/A</v>
      </c>
      <c r="AC46" s="19" t="e">
        <f t="shared" si="2"/>
        <v>#N/A</v>
      </c>
      <c r="AD46" s="23" t="e">
        <f>VLOOKUP($G46&amp;$J46,BASE[[#All],[LLAVE2]:[TipoEvaluacion]],5,0)</f>
        <v>#N/A</v>
      </c>
      <c r="AE46" s="23" t="e">
        <f>VLOOKUP($G46&amp;$J46,BASE[[#All],[LLAVE2]:[TipoEvaluacion]],7,0)</f>
        <v>#N/A</v>
      </c>
      <c r="AF46" s="23" t="e">
        <f>VLOOKUP($G46&amp;$J46,BASE[[#All],[LLAVE2]:[TipoEvaluacion]],9,0)</f>
        <v>#N/A</v>
      </c>
      <c r="AG46" s="23" t="e">
        <f>VLOOKUP($G46&amp;$J46,BASE[[#All],[LLAVE2]:[TipoEvaluacion]],11,0)</f>
        <v>#N/A</v>
      </c>
      <c r="AH46" s="23" t="e">
        <f>VLOOKUP($G46&amp;$J46,BASE[[#All],[LLAVE2]:[TipoEvaluacion]],13,0)</f>
        <v>#N/A</v>
      </c>
      <c r="AI46" s="18"/>
    </row>
    <row r="47" spans="2:35" ht="15.75" x14ac:dyDescent="0.3">
      <c r="B47" s="18" t="str">
        <f>BASE!$D$2</f>
        <v>DEVELOPER SALESFORCE</v>
      </c>
      <c r="C47" s="18"/>
      <c r="D47" s="18"/>
      <c r="E47" s="18"/>
      <c r="F47" s="18"/>
      <c r="G47" s="18"/>
      <c r="H47" s="22"/>
      <c r="I47" s="18"/>
      <c r="J47" s="18" t="str">
        <f t="shared" si="3"/>
        <v>AUTOEVALUACIÓN</v>
      </c>
      <c r="K47" s="23" t="e">
        <f>VLOOKUP($G47&amp;K$5&amp;$J47,BASE!$P$2:$R$700,3,0)</f>
        <v>#N/A</v>
      </c>
      <c r="L47" s="23" t="e">
        <f>VLOOKUP($G47&amp;L$5&amp;$J47,BASE!$P$2:$R$700,3,0)</f>
        <v>#N/A</v>
      </c>
      <c r="M47" s="23" t="e">
        <f>VLOOKUP($G47&amp;M$5&amp;$J47,BASE!$P$2:$R$700,3,0)</f>
        <v>#N/A</v>
      </c>
      <c r="N47" s="23" t="e">
        <f>VLOOKUP($G47&amp;N$5&amp;$J47,BASE!$P$2:$R$700,3,0)</f>
        <v>#N/A</v>
      </c>
      <c r="O47" s="23" t="e">
        <f>VLOOKUP($G47&amp;O$5&amp;$J47,BASE!$P$2:$R$700,3,0)</f>
        <v>#N/A</v>
      </c>
      <c r="P47" s="23" t="e">
        <f>VLOOKUP($G47&amp;P$5&amp;$J47,BASE!$P$2:$R$700,3,0)</f>
        <v>#N/A</v>
      </c>
      <c r="Q47" s="23" t="e">
        <f>VLOOKUP($G47&amp;Q$5&amp;$J47,BASE!$P$2:$R$700,3,0)</f>
        <v>#N/A</v>
      </c>
      <c r="R47" s="23" t="e">
        <f>VLOOKUP($G47&amp;R$5&amp;$J47,BASE!$P$2:$R$700,3,0)</f>
        <v>#N/A</v>
      </c>
      <c r="S47" s="23" t="e">
        <f>VLOOKUP($G47&amp;S$5&amp;$J47,BASE!$P$2:$R$700,3,0)</f>
        <v>#N/A</v>
      </c>
      <c r="T47" s="23" t="e">
        <f>VLOOKUP($G47&amp;T$5&amp;$J47,BASE!$P$2:$R$700,3,0)</f>
        <v>#N/A</v>
      </c>
      <c r="U47" s="23" t="e">
        <f>VLOOKUP($G47&amp;U$5&amp;$J47,BASE!$P$2:$R$700,3,0)</f>
        <v>#N/A</v>
      </c>
      <c r="V47" s="23" t="e">
        <f>VLOOKUP($G47&amp;V$5&amp;$J47,BASE!$P$2:$R$700,3,0)</f>
        <v>#N/A</v>
      </c>
      <c r="W47" s="23" t="e">
        <f>VLOOKUP($G47&amp;W$5&amp;$J47,BASE!$P$2:$R$700,3,0)</f>
        <v>#N/A</v>
      </c>
      <c r="X47" s="23" t="e">
        <f>VLOOKUP($G47&amp;X$5&amp;$J47,BASE!$P$2:$R$700,3,0)</f>
        <v>#N/A</v>
      </c>
      <c r="Y47" s="23" t="e">
        <f>VLOOKUP($G47&amp;Y$5&amp;$J47,BASE!$P$2:$R$700,3,0)</f>
        <v>#N/A</v>
      </c>
      <c r="Z47" s="23" t="e">
        <f>VLOOKUP($G47&amp;Z$5&amp;$J47,BASE!$P$2:$R$700,3,0)</f>
        <v>#N/A</v>
      </c>
      <c r="AA47" s="23" t="e">
        <f>VLOOKUP($G47&amp;AA$5&amp;$J47,BASE!$P$2:$R$700,3,0)</f>
        <v>#N/A</v>
      </c>
      <c r="AB47" s="23" t="e">
        <f>VLOOKUP($G47&amp;AB$5&amp;$J47,BASE!$P$2:$R$700,3,0)</f>
        <v>#N/A</v>
      </c>
      <c r="AC47" s="19" t="e">
        <f t="shared" si="2"/>
        <v>#N/A</v>
      </c>
      <c r="AD47" s="23" t="e">
        <f>VLOOKUP($G47&amp;$J47,BASE[[#All],[LLAVE2]:[TipoEvaluacion]],5,0)</f>
        <v>#N/A</v>
      </c>
      <c r="AE47" s="23" t="e">
        <f>VLOOKUP($G47&amp;$J47,BASE[[#All],[LLAVE2]:[TipoEvaluacion]],7,0)</f>
        <v>#N/A</v>
      </c>
      <c r="AF47" s="23" t="e">
        <f>VLOOKUP($G47&amp;$J47,BASE[[#All],[LLAVE2]:[TipoEvaluacion]],9,0)</f>
        <v>#N/A</v>
      </c>
      <c r="AG47" s="23" t="e">
        <f>VLOOKUP($G47&amp;$J47,BASE[[#All],[LLAVE2]:[TipoEvaluacion]],11,0)</f>
        <v>#N/A</v>
      </c>
      <c r="AH47" s="23" t="e">
        <f>VLOOKUP($G47&amp;$J47,BASE[[#All],[LLAVE2]:[TipoEvaluacion]],13,0)</f>
        <v>#N/A</v>
      </c>
      <c r="AI47" s="18"/>
    </row>
    <row r="48" spans="2:35" ht="15.75" x14ac:dyDescent="0.3">
      <c r="B48" s="18" t="str">
        <f>BASE!$D$2</f>
        <v>DEVELOPER SALESFORCE</v>
      </c>
      <c r="C48" s="18"/>
      <c r="D48" s="18"/>
      <c r="E48" s="18"/>
      <c r="F48" s="18"/>
      <c r="G48" s="18"/>
      <c r="H48" s="22"/>
      <c r="I48" s="18"/>
      <c r="J48" s="18" t="str">
        <f t="shared" si="3"/>
        <v>AUTOEVALUACIÓN</v>
      </c>
      <c r="K48" s="23" t="e">
        <f>VLOOKUP($G48&amp;K$5&amp;$J48,BASE!$P$2:$R$700,3,0)</f>
        <v>#N/A</v>
      </c>
      <c r="L48" s="23" t="e">
        <f>VLOOKUP($G48&amp;L$5&amp;$J48,BASE!$P$2:$R$700,3,0)</f>
        <v>#N/A</v>
      </c>
      <c r="M48" s="23" t="e">
        <f>VLOOKUP($G48&amp;M$5&amp;$J48,BASE!$P$2:$R$700,3,0)</f>
        <v>#N/A</v>
      </c>
      <c r="N48" s="23" t="e">
        <f>VLOOKUP($G48&amp;N$5&amp;$J48,BASE!$P$2:$R$700,3,0)</f>
        <v>#N/A</v>
      </c>
      <c r="O48" s="23" t="e">
        <f>VLOOKUP($G48&amp;O$5&amp;$J48,BASE!$P$2:$R$700,3,0)</f>
        <v>#N/A</v>
      </c>
      <c r="P48" s="23" t="e">
        <f>VLOOKUP($G48&amp;P$5&amp;$J48,BASE!$P$2:$R$700,3,0)</f>
        <v>#N/A</v>
      </c>
      <c r="Q48" s="23" t="e">
        <f>VLOOKUP($G48&amp;Q$5&amp;$J48,BASE!$P$2:$R$700,3,0)</f>
        <v>#N/A</v>
      </c>
      <c r="R48" s="23" t="e">
        <f>VLOOKUP($G48&amp;R$5&amp;$J48,BASE!$P$2:$R$700,3,0)</f>
        <v>#N/A</v>
      </c>
      <c r="S48" s="23" t="e">
        <f>VLOOKUP($G48&amp;S$5&amp;$J48,BASE!$P$2:$R$700,3,0)</f>
        <v>#N/A</v>
      </c>
      <c r="T48" s="23" t="e">
        <f>VLOOKUP($G48&amp;T$5&amp;$J48,BASE!$P$2:$R$700,3,0)</f>
        <v>#N/A</v>
      </c>
      <c r="U48" s="23" t="e">
        <f>VLOOKUP($G48&amp;U$5&amp;$J48,BASE!$P$2:$R$700,3,0)</f>
        <v>#N/A</v>
      </c>
      <c r="V48" s="23" t="e">
        <f>VLOOKUP($G48&amp;V$5&amp;$J48,BASE!$P$2:$R$700,3,0)</f>
        <v>#N/A</v>
      </c>
      <c r="W48" s="23" t="e">
        <f>VLOOKUP($G48&amp;W$5&amp;$J48,BASE!$P$2:$R$700,3,0)</f>
        <v>#N/A</v>
      </c>
      <c r="X48" s="23" t="e">
        <f>VLOOKUP($G48&amp;X$5&amp;$J48,BASE!$P$2:$R$700,3,0)</f>
        <v>#N/A</v>
      </c>
      <c r="Y48" s="23" t="e">
        <f>VLOOKUP($G48&amp;Y$5&amp;$J48,BASE!$P$2:$R$700,3,0)</f>
        <v>#N/A</v>
      </c>
      <c r="Z48" s="23" t="e">
        <f>VLOOKUP($G48&amp;Z$5&amp;$J48,BASE!$P$2:$R$700,3,0)</f>
        <v>#N/A</v>
      </c>
      <c r="AA48" s="23" t="e">
        <f>VLOOKUP($G48&amp;AA$5&amp;$J48,BASE!$P$2:$R$700,3,0)</f>
        <v>#N/A</v>
      </c>
      <c r="AB48" s="23" t="e">
        <f>VLOOKUP($G48&amp;AB$5&amp;$J48,BASE!$P$2:$R$700,3,0)</f>
        <v>#N/A</v>
      </c>
      <c r="AC48" s="19" t="e">
        <f t="shared" si="2"/>
        <v>#N/A</v>
      </c>
      <c r="AD48" s="23" t="e">
        <f>VLOOKUP($G48&amp;$J48,BASE[[#All],[LLAVE2]:[TipoEvaluacion]],5,0)</f>
        <v>#N/A</v>
      </c>
      <c r="AE48" s="23" t="e">
        <f>VLOOKUP($G48&amp;$J48,BASE[[#All],[LLAVE2]:[TipoEvaluacion]],7,0)</f>
        <v>#N/A</v>
      </c>
      <c r="AF48" s="23" t="e">
        <f>VLOOKUP($G48&amp;$J48,BASE[[#All],[LLAVE2]:[TipoEvaluacion]],9,0)</f>
        <v>#N/A</v>
      </c>
      <c r="AG48" s="23" t="e">
        <f>VLOOKUP($G48&amp;$J48,BASE[[#All],[LLAVE2]:[TipoEvaluacion]],11,0)</f>
        <v>#N/A</v>
      </c>
      <c r="AH48" s="23" t="e">
        <f>VLOOKUP($G48&amp;$J48,BASE[[#All],[LLAVE2]:[TipoEvaluacion]],13,0)</f>
        <v>#N/A</v>
      </c>
      <c r="AI48" s="18"/>
    </row>
    <row r="49" spans="2:35" ht="15.75" x14ac:dyDescent="0.3">
      <c r="B49" s="18" t="str">
        <f>BASE!$D$2</f>
        <v>DEVELOPER SALESFORCE</v>
      </c>
      <c r="C49" s="18"/>
      <c r="D49" s="18"/>
      <c r="E49" s="18"/>
      <c r="F49" s="18"/>
      <c r="G49" s="18"/>
      <c r="H49" s="22"/>
      <c r="I49" s="18"/>
      <c r="J49" s="18" t="str">
        <f t="shared" si="3"/>
        <v>AUTOEVALUACIÓN</v>
      </c>
      <c r="K49" s="23" t="e">
        <f>VLOOKUP($G49&amp;K$5&amp;$J49,BASE!$P$2:$R$700,3,0)</f>
        <v>#N/A</v>
      </c>
      <c r="L49" s="23" t="e">
        <f>VLOOKUP($G49&amp;L$5&amp;$J49,BASE!$P$2:$R$700,3,0)</f>
        <v>#N/A</v>
      </c>
      <c r="M49" s="23" t="e">
        <f>VLOOKUP($G49&amp;M$5&amp;$J49,BASE!$P$2:$R$700,3,0)</f>
        <v>#N/A</v>
      </c>
      <c r="N49" s="23" t="e">
        <f>VLOOKUP($G49&amp;N$5&amp;$J49,BASE!$P$2:$R$700,3,0)</f>
        <v>#N/A</v>
      </c>
      <c r="O49" s="23" t="e">
        <f>VLOOKUP($G49&amp;O$5&amp;$J49,BASE!$P$2:$R$700,3,0)</f>
        <v>#N/A</v>
      </c>
      <c r="P49" s="23" t="e">
        <f>VLOOKUP($G49&amp;P$5&amp;$J49,BASE!$P$2:$R$700,3,0)</f>
        <v>#N/A</v>
      </c>
      <c r="Q49" s="23" t="e">
        <f>VLOOKUP($G49&amp;Q$5&amp;$J49,BASE!$P$2:$R$700,3,0)</f>
        <v>#N/A</v>
      </c>
      <c r="R49" s="23" t="e">
        <f>VLOOKUP($G49&amp;R$5&amp;$J49,BASE!$P$2:$R$700,3,0)</f>
        <v>#N/A</v>
      </c>
      <c r="S49" s="23" t="e">
        <f>VLOOKUP($G49&amp;S$5&amp;$J49,BASE!$P$2:$R$700,3,0)</f>
        <v>#N/A</v>
      </c>
      <c r="T49" s="23" t="e">
        <f>VLOOKUP($G49&amp;T$5&amp;$J49,BASE!$P$2:$R$700,3,0)</f>
        <v>#N/A</v>
      </c>
      <c r="U49" s="23" t="e">
        <f>VLOOKUP($G49&amp;U$5&amp;$J49,BASE!$P$2:$R$700,3,0)</f>
        <v>#N/A</v>
      </c>
      <c r="V49" s="23" t="e">
        <f>VLOOKUP($G49&amp;V$5&amp;$J49,BASE!$P$2:$R$700,3,0)</f>
        <v>#N/A</v>
      </c>
      <c r="W49" s="23" t="e">
        <f>VLOOKUP($G49&amp;W$5&amp;$J49,BASE!$P$2:$R$700,3,0)</f>
        <v>#N/A</v>
      </c>
      <c r="X49" s="23" t="e">
        <f>VLOOKUP($G49&amp;X$5&amp;$J49,BASE!$P$2:$R$700,3,0)</f>
        <v>#N/A</v>
      </c>
      <c r="Y49" s="23" t="e">
        <f>VLOOKUP($G49&amp;Y$5&amp;$J49,BASE!$P$2:$R$700,3,0)</f>
        <v>#N/A</v>
      </c>
      <c r="Z49" s="23" t="e">
        <f>VLOOKUP($G49&amp;Z$5&amp;$J49,BASE!$P$2:$R$700,3,0)</f>
        <v>#N/A</v>
      </c>
      <c r="AA49" s="23" t="e">
        <f>VLOOKUP($G49&amp;AA$5&amp;$J49,BASE!$P$2:$R$700,3,0)</f>
        <v>#N/A</v>
      </c>
      <c r="AB49" s="23" t="e">
        <f>VLOOKUP($G49&amp;AB$5&amp;$J49,BASE!$P$2:$R$700,3,0)</f>
        <v>#N/A</v>
      </c>
      <c r="AC49" s="19" t="e">
        <f t="shared" si="2"/>
        <v>#N/A</v>
      </c>
      <c r="AD49" s="23" t="e">
        <f>VLOOKUP($G49&amp;$J49,BASE[[#All],[LLAVE2]:[TipoEvaluacion]],5,0)</f>
        <v>#N/A</v>
      </c>
      <c r="AE49" s="23" t="e">
        <f>VLOOKUP($G49&amp;$J49,BASE[[#All],[LLAVE2]:[TipoEvaluacion]],7,0)</f>
        <v>#N/A</v>
      </c>
      <c r="AF49" s="23" t="e">
        <f>VLOOKUP($G49&amp;$J49,BASE[[#All],[LLAVE2]:[TipoEvaluacion]],9,0)</f>
        <v>#N/A</v>
      </c>
      <c r="AG49" s="23" t="e">
        <f>VLOOKUP($G49&amp;$J49,BASE[[#All],[LLAVE2]:[TipoEvaluacion]],11,0)</f>
        <v>#N/A</v>
      </c>
      <c r="AH49" s="23" t="e">
        <f>VLOOKUP($G49&amp;$J49,BASE[[#All],[LLAVE2]:[TipoEvaluacion]],13,0)</f>
        <v>#N/A</v>
      </c>
      <c r="AI49" s="18"/>
    </row>
    <row r="50" spans="2:35" ht="15.75" x14ac:dyDescent="0.3">
      <c r="B50" s="18" t="str">
        <f>BASE!$D$2</f>
        <v>DEVELOPER SALESFORCE</v>
      </c>
      <c r="C50" s="18"/>
      <c r="D50" s="18"/>
      <c r="E50" s="18"/>
      <c r="F50" s="18"/>
      <c r="G50" s="18"/>
      <c r="H50" s="22"/>
      <c r="I50" s="18"/>
      <c r="J50" s="18" t="str">
        <f t="shared" si="3"/>
        <v>AUTOEVALUACIÓN</v>
      </c>
      <c r="K50" s="23" t="e">
        <f>VLOOKUP($G50&amp;K$5&amp;$J50,BASE!$P$2:$R$700,3,0)</f>
        <v>#N/A</v>
      </c>
      <c r="L50" s="23" t="e">
        <f>VLOOKUP($G50&amp;L$5&amp;$J50,BASE!$P$2:$R$700,3,0)</f>
        <v>#N/A</v>
      </c>
      <c r="M50" s="23" t="e">
        <f>VLOOKUP($G50&amp;M$5&amp;$J50,BASE!$P$2:$R$700,3,0)</f>
        <v>#N/A</v>
      </c>
      <c r="N50" s="23" t="e">
        <f>VLOOKUP($G50&amp;N$5&amp;$J50,BASE!$P$2:$R$700,3,0)</f>
        <v>#N/A</v>
      </c>
      <c r="O50" s="23" t="e">
        <f>VLOOKUP($G50&amp;O$5&amp;$J50,BASE!$P$2:$R$700,3,0)</f>
        <v>#N/A</v>
      </c>
      <c r="P50" s="23" t="e">
        <f>VLOOKUP($G50&amp;P$5&amp;$J50,BASE!$P$2:$R$700,3,0)</f>
        <v>#N/A</v>
      </c>
      <c r="Q50" s="23" t="e">
        <f>VLOOKUP($G50&amp;Q$5&amp;$J50,BASE!$P$2:$R$700,3,0)</f>
        <v>#N/A</v>
      </c>
      <c r="R50" s="23" t="e">
        <f>VLOOKUP($G50&amp;R$5&amp;$J50,BASE!$P$2:$R$700,3,0)</f>
        <v>#N/A</v>
      </c>
      <c r="S50" s="23" t="e">
        <f>VLOOKUP($G50&amp;S$5&amp;$J50,BASE!$P$2:$R$700,3,0)</f>
        <v>#N/A</v>
      </c>
      <c r="T50" s="23" t="e">
        <f>VLOOKUP($G50&amp;T$5&amp;$J50,BASE!$P$2:$R$700,3,0)</f>
        <v>#N/A</v>
      </c>
      <c r="U50" s="23" t="e">
        <f>VLOOKUP($G50&amp;U$5&amp;$J50,BASE!$P$2:$R$700,3,0)</f>
        <v>#N/A</v>
      </c>
      <c r="V50" s="23" t="e">
        <f>VLOOKUP($G50&amp;V$5&amp;$J50,BASE!$P$2:$R$700,3,0)</f>
        <v>#N/A</v>
      </c>
      <c r="W50" s="23" t="e">
        <f>VLOOKUP($G50&amp;W$5&amp;$J50,BASE!$P$2:$R$700,3,0)</f>
        <v>#N/A</v>
      </c>
      <c r="X50" s="23" t="e">
        <f>VLOOKUP($G50&amp;X$5&amp;$J50,BASE!$P$2:$R$700,3,0)</f>
        <v>#N/A</v>
      </c>
      <c r="Y50" s="23" t="e">
        <f>VLOOKUP($G50&amp;Y$5&amp;$J50,BASE!$P$2:$R$700,3,0)</f>
        <v>#N/A</v>
      </c>
      <c r="Z50" s="23" t="e">
        <f>VLOOKUP($G50&amp;Z$5&amp;$J50,BASE!$P$2:$R$700,3,0)</f>
        <v>#N/A</v>
      </c>
      <c r="AA50" s="23" t="e">
        <f>VLOOKUP($G50&amp;AA$5&amp;$J50,BASE!$P$2:$R$700,3,0)</f>
        <v>#N/A</v>
      </c>
      <c r="AB50" s="23" t="e">
        <f>VLOOKUP($G50&amp;AB$5&amp;$J50,BASE!$P$2:$R$700,3,0)</f>
        <v>#N/A</v>
      </c>
      <c r="AC50" s="19" t="e">
        <f t="shared" si="2"/>
        <v>#N/A</v>
      </c>
      <c r="AD50" s="23" t="e">
        <f>VLOOKUP($G50&amp;$J50,BASE[[#All],[LLAVE2]:[TipoEvaluacion]],5,0)</f>
        <v>#N/A</v>
      </c>
      <c r="AE50" s="23" t="e">
        <f>VLOOKUP($G50&amp;$J50,BASE[[#All],[LLAVE2]:[TipoEvaluacion]],7,0)</f>
        <v>#N/A</v>
      </c>
      <c r="AF50" s="23" t="e">
        <f>VLOOKUP($G50&amp;$J50,BASE[[#All],[LLAVE2]:[TipoEvaluacion]],9,0)</f>
        <v>#N/A</v>
      </c>
      <c r="AG50" s="23" t="e">
        <f>VLOOKUP($G50&amp;$J50,BASE[[#All],[LLAVE2]:[TipoEvaluacion]],11,0)</f>
        <v>#N/A</v>
      </c>
      <c r="AH50" s="23" t="e">
        <f>VLOOKUP($G50&amp;$J50,BASE[[#All],[LLAVE2]:[TipoEvaluacion]],13,0)</f>
        <v>#N/A</v>
      </c>
      <c r="AI50" s="18"/>
    </row>
    <row r="51" spans="2:35" ht="15.75" x14ac:dyDescent="0.3">
      <c r="B51" s="18" t="str">
        <f>BASE!$D$2</f>
        <v>DEVELOPER SALESFORCE</v>
      </c>
      <c r="C51" s="18"/>
      <c r="D51" s="18"/>
      <c r="E51" s="18"/>
      <c r="F51" s="18"/>
      <c r="G51" s="18"/>
      <c r="H51" s="22"/>
      <c r="I51" s="18"/>
      <c r="J51" s="18" t="str">
        <f t="shared" si="3"/>
        <v>AUTOEVALUACIÓN</v>
      </c>
      <c r="K51" s="23" t="e">
        <f>VLOOKUP($G51&amp;K$5&amp;$J51,BASE!$P$2:$R$700,3,0)</f>
        <v>#N/A</v>
      </c>
      <c r="L51" s="23" t="e">
        <f>VLOOKUP($G51&amp;L$5&amp;$J51,BASE!$P$2:$R$700,3,0)</f>
        <v>#N/A</v>
      </c>
      <c r="M51" s="23" t="e">
        <f>VLOOKUP($G51&amp;M$5&amp;$J51,BASE!$P$2:$R$700,3,0)</f>
        <v>#N/A</v>
      </c>
      <c r="N51" s="23" t="e">
        <f>VLOOKUP($G51&amp;N$5&amp;$J51,BASE!$P$2:$R$700,3,0)</f>
        <v>#N/A</v>
      </c>
      <c r="O51" s="23" t="e">
        <f>VLOOKUP($G51&amp;O$5&amp;$J51,BASE!$P$2:$R$700,3,0)</f>
        <v>#N/A</v>
      </c>
      <c r="P51" s="23" t="e">
        <f>VLOOKUP($G51&amp;P$5&amp;$J51,BASE!$P$2:$R$700,3,0)</f>
        <v>#N/A</v>
      </c>
      <c r="Q51" s="23" t="e">
        <f>VLOOKUP($G51&amp;Q$5&amp;$J51,BASE!$P$2:$R$700,3,0)</f>
        <v>#N/A</v>
      </c>
      <c r="R51" s="23" t="e">
        <f>VLOOKUP($G51&amp;R$5&amp;$J51,BASE!$P$2:$R$700,3,0)</f>
        <v>#N/A</v>
      </c>
      <c r="S51" s="23" t="e">
        <f>VLOOKUP($G51&amp;S$5&amp;$J51,BASE!$P$2:$R$700,3,0)</f>
        <v>#N/A</v>
      </c>
      <c r="T51" s="23" t="e">
        <f>VLOOKUP($G51&amp;T$5&amp;$J51,BASE!$P$2:$R$700,3,0)</f>
        <v>#N/A</v>
      </c>
      <c r="U51" s="23" t="e">
        <f>VLOOKUP($G51&amp;U$5&amp;$J51,BASE!$P$2:$R$700,3,0)</f>
        <v>#N/A</v>
      </c>
      <c r="V51" s="23" t="e">
        <f>VLOOKUP($G51&amp;V$5&amp;$J51,BASE!$P$2:$R$700,3,0)</f>
        <v>#N/A</v>
      </c>
      <c r="W51" s="23" t="e">
        <f>VLOOKUP($G51&amp;W$5&amp;$J51,BASE!$P$2:$R$700,3,0)</f>
        <v>#N/A</v>
      </c>
      <c r="X51" s="23" t="e">
        <f>VLOOKUP($G51&amp;X$5&amp;$J51,BASE!$P$2:$R$700,3,0)</f>
        <v>#N/A</v>
      </c>
      <c r="Y51" s="23" t="e">
        <f>VLOOKUP($G51&amp;Y$5&amp;$J51,BASE!$P$2:$R$700,3,0)</f>
        <v>#N/A</v>
      </c>
      <c r="Z51" s="23" t="e">
        <f>VLOOKUP($G51&amp;Z$5&amp;$J51,BASE!$P$2:$R$700,3,0)</f>
        <v>#N/A</v>
      </c>
      <c r="AA51" s="23" t="e">
        <f>VLOOKUP($G51&amp;AA$5&amp;$J51,BASE!$P$2:$R$700,3,0)</f>
        <v>#N/A</v>
      </c>
      <c r="AB51" s="23" t="e">
        <f>VLOOKUP($G51&amp;AB$5&amp;$J51,BASE!$P$2:$R$700,3,0)</f>
        <v>#N/A</v>
      </c>
      <c r="AC51" s="19" t="e">
        <f t="shared" si="2"/>
        <v>#N/A</v>
      </c>
      <c r="AD51" s="23" t="e">
        <f>VLOOKUP($G51&amp;$J51,BASE[[#All],[LLAVE2]:[TipoEvaluacion]],5,0)</f>
        <v>#N/A</v>
      </c>
      <c r="AE51" s="23" t="e">
        <f>VLOOKUP($G51&amp;$J51,BASE[[#All],[LLAVE2]:[TipoEvaluacion]],7,0)</f>
        <v>#N/A</v>
      </c>
      <c r="AF51" s="23" t="e">
        <f>VLOOKUP($G51&amp;$J51,BASE[[#All],[LLAVE2]:[TipoEvaluacion]],9,0)</f>
        <v>#N/A</v>
      </c>
      <c r="AG51" s="23" t="e">
        <f>VLOOKUP($G51&amp;$J51,BASE[[#All],[LLAVE2]:[TipoEvaluacion]],11,0)</f>
        <v>#N/A</v>
      </c>
      <c r="AH51" s="23" t="e">
        <f>VLOOKUP($G51&amp;$J51,BASE[[#All],[LLAVE2]:[TipoEvaluacion]],13,0)</f>
        <v>#N/A</v>
      </c>
      <c r="AI51" s="18"/>
    </row>
    <row r="52" spans="2:35" ht="15.75" x14ac:dyDescent="0.3">
      <c r="B52" s="18" t="str">
        <f>BASE!$D$2</f>
        <v>DEVELOPER SALESFORCE</v>
      </c>
      <c r="C52" s="18"/>
      <c r="D52" s="18"/>
      <c r="E52" s="18"/>
      <c r="F52" s="18"/>
      <c r="G52" s="18"/>
      <c r="H52" s="22"/>
      <c r="I52" s="18"/>
      <c r="J52" s="18" t="str">
        <f t="shared" si="3"/>
        <v>AUTOEVALUACIÓN</v>
      </c>
      <c r="K52" s="23" t="e">
        <f>VLOOKUP($G52&amp;K$5&amp;$J52,BASE!$P$2:$R$700,3,0)</f>
        <v>#N/A</v>
      </c>
      <c r="L52" s="23" t="e">
        <f>VLOOKUP($G52&amp;L$5&amp;$J52,BASE!$P$2:$R$700,3,0)</f>
        <v>#N/A</v>
      </c>
      <c r="M52" s="23" t="e">
        <f>VLOOKUP($G52&amp;M$5&amp;$J52,BASE!$P$2:$R$700,3,0)</f>
        <v>#N/A</v>
      </c>
      <c r="N52" s="23" t="e">
        <f>VLOOKUP($G52&amp;N$5&amp;$J52,BASE!$P$2:$R$700,3,0)</f>
        <v>#N/A</v>
      </c>
      <c r="O52" s="23" t="e">
        <f>VLOOKUP($G52&amp;O$5&amp;$J52,BASE!$P$2:$R$700,3,0)</f>
        <v>#N/A</v>
      </c>
      <c r="P52" s="23" t="e">
        <f>VLOOKUP($G52&amp;P$5&amp;$J52,BASE!$P$2:$R$700,3,0)</f>
        <v>#N/A</v>
      </c>
      <c r="Q52" s="23" t="e">
        <f>VLOOKUP($G52&amp;Q$5&amp;$J52,BASE!$P$2:$R$700,3,0)</f>
        <v>#N/A</v>
      </c>
      <c r="R52" s="23" t="e">
        <f>VLOOKUP($G52&amp;R$5&amp;$J52,BASE!$P$2:$R$700,3,0)</f>
        <v>#N/A</v>
      </c>
      <c r="S52" s="23" t="e">
        <f>VLOOKUP($G52&amp;S$5&amp;$J52,BASE!$P$2:$R$700,3,0)</f>
        <v>#N/A</v>
      </c>
      <c r="T52" s="23" t="e">
        <f>VLOOKUP($G52&amp;T$5&amp;$J52,BASE!$P$2:$R$700,3,0)</f>
        <v>#N/A</v>
      </c>
      <c r="U52" s="23" t="e">
        <f>VLOOKUP($G52&amp;U$5&amp;$J52,BASE!$P$2:$R$700,3,0)</f>
        <v>#N/A</v>
      </c>
      <c r="V52" s="23" t="e">
        <f>VLOOKUP($G52&amp;V$5&amp;$J52,BASE!$P$2:$R$700,3,0)</f>
        <v>#N/A</v>
      </c>
      <c r="W52" s="23" t="e">
        <f>VLOOKUP($G52&amp;W$5&amp;$J52,BASE!$P$2:$R$700,3,0)</f>
        <v>#N/A</v>
      </c>
      <c r="X52" s="23" t="e">
        <f>VLOOKUP($G52&amp;X$5&amp;$J52,BASE!$P$2:$R$700,3,0)</f>
        <v>#N/A</v>
      </c>
      <c r="Y52" s="23" t="e">
        <f>VLOOKUP($G52&amp;Y$5&amp;$J52,BASE!$P$2:$R$700,3,0)</f>
        <v>#N/A</v>
      </c>
      <c r="Z52" s="23" t="e">
        <f>VLOOKUP($G52&amp;Z$5&amp;$J52,BASE!$P$2:$R$700,3,0)</f>
        <v>#N/A</v>
      </c>
      <c r="AA52" s="23" t="e">
        <f>VLOOKUP($G52&amp;AA$5&amp;$J52,BASE!$P$2:$R$700,3,0)</f>
        <v>#N/A</v>
      </c>
      <c r="AB52" s="23" t="e">
        <f>VLOOKUP($G52&amp;AB$5&amp;$J52,BASE!$P$2:$R$700,3,0)</f>
        <v>#N/A</v>
      </c>
      <c r="AC52" s="19" t="e">
        <f t="shared" si="2"/>
        <v>#N/A</v>
      </c>
      <c r="AD52" s="23" t="e">
        <f>VLOOKUP($G52&amp;$J52,BASE[[#All],[LLAVE2]:[TipoEvaluacion]],5,0)</f>
        <v>#N/A</v>
      </c>
      <c r="AE52" s="23" t="e">
        <f>VLOOKUP($G52&amp;$J52,BASE[[#All],[LLAVE2]:[TipoEvaluacion]],7,0)</f>
        <v>#N/A</v>
      </c>
      <c r="AF52" s="23" t="e">
        <f>VLOOKUP($G52&amp;$J52,BASE[[#All],[LLAVE2]:[TipoEvaluacion]],9,0)</f>
        <v>#N/A</v>
      </c>
      <c r="AG52" s="23" t="e">
        <f>VLOOKUP($G52&amp;$J52,BASE[[#All],[LLAVE2]:[TipoEvaluacion]],11,0)</f>
        <v>#N/A</v>
      </c>
      <c r="AH52" s="23" t="e">
        <f>VLOOKUP($G52&amp;$J52,BASE[[#All],[LLAVE2]:[TipoEvaluacion]],13,0)</f>
        <v>#N/A</v>
      </c>
      <c r="AI52" s="18"/>
    </row>
    <row r="53" spans="2:35" ht="15.75" x14ac:dyDescent="0.3">
      <c r="B53" s="18" t="str">
        <f>BASE!$D$2</f>
        <v>DEVELOPER SALESFORCE</v>
      </c>
      <c r="C53" s="18"/>
      <c r="D53" s="18"/>
      <c r="E53" s="18"/>
      <c r="F53" s="18"/>
      <c r="G53" s="18"/>
      <c r="H53" s="22"/>
      <c r="I53" s="18"/>
      <c r="J53" s="18" t="str">
        <f t="shared" si="3"/>
        <v>AUTOEVALUACIÓN</v>
      </c>
      <c r="K53" s="23" t="e">
        <f>VLOOKUP($G53&amp;K$5&amp;$J53,BASE!$P$2:$R$700,3,0)</f>
        <v>#N/A</v>
      </c>
      <c r="L53" s="23" t="e">
        <f>VLOOKUP($G53&amp;L$5&amp;$J53,BASE!$P$2:$R$700,3,0)</f>
        <v>#N/A</v>
      </c>
      <c r="M53" s="23" t="e">
        <f>VLOOKUP($G53&amp;M$5&amp;$J53,BASE!$P$2:$R$700,3,0)</f>
        <v>#N/A</v>
      </c>
      <c r="N53" s="23" t="e">
        <f>VLOOKUP($G53&amp;N$5&amp;$J53,BASE!$P$2:$R$700,3,0)</f>
        <v>#N/A</v>
      </c>
      <c r="O53" s="23" t="e">
        <f>VLOOKUP($G53&amp;O$5&amp;$J53,BASE!$P$2:$R$700,3,0)</f>
        <v>#N/A</v>
      </c>
      <c r="P53" s="23" t="e">
        <f>VLOOKUP($G53&amp;P$5&amp;$J53,BASE!$P$2:$R$700,3,0)</f>
        <v>#N/A</v>
      </c>
      <c r="Q53" s="23" t="e">
        <f>VLOOKUP($G53&amp;Q$5&amp;$J53,BASE!$P$2:$R$700,3,0)</f>
        <v>#N/A</v>
      </c>
      <c r="R53" s="23" t="e">
        <f>VLOOKUP($G53&amp;R$5&amp;$J53,BASE!$P$2:$R$700,3,0)</f>
        <v>#N/A</v>
      </c>
      <c r="S53" s="23" t="e">
        <f>VLOOKUP($G53&amp;S$5&amp;$J53,BASE!$P$2:$R$700,3,0)</f>
        <v>#N/A</v>
      </c>
      <c r="T53" s="23" t="e">
        <f>VLOOKUP($G53&amp;T$5&amp;$J53,BASE!$P$2:$R$700,3,0)</f>
        <v>#N/A</v>
      </c>
      <c r="U53" s="23" t="e">
        <f>VLOOKUP($G53&amp;U$5&amp;$J53,BASE!$P$2:$R$700,3,0)</f>
        <v>#N/A</v>
      </c>
      <c r="V53" s="23" t="e">
        <f>VLOOKUP($G53&amp;V$5&amp;$J53,BASE!$P$2:$R$700,3,0)</f>
        <v>#N/A</v>
      </c>
      <c r="W53" s="23" t="e">
        <f>VLOOKUP($G53&amp;W$5&amp;$J53,BASE!$P$2:$R$700,3,0)</f>
        <v>#N/A</v>
      </c>
      <c r="X53" s="23" t="e">
        <f>VLOOKUP($G53&amp;X$5&amp;$J53,BASE!$P$2:$R$700,3,0)</f>
        <v>#N/A</v>
      </c>
      <c r="Y53" s="23" t="e">
        <f>VLOOKUP($G53&amp;Y$5&amp;$J53,BASE!$P$2:$R$700,3,0)</f>
        <v>#N/A</v>
      </c>
      <c r="Z53" s="23" t="e">
        <f>VLOOKUP($G53&amp;Z$5&amp;$J53,BASE!$P$2:$R$700,3,0)</f>
        <v>#N/A</v>
      </c>
      <c r="AA53" s="23" t="e">
        <f>VLOOKUP($G53&amp;AA$5&amp;$J53,BASE!$P$2:$R$700,3,0)</f>
        <v>#N/A</v>
      </c>
      <c r="AB53" s="23" t="e">
        <f>VLOOKUP($G53&amp;AB$5&amp;$J53,BASE!$P$2:$R$700,3,0)</f>
        <v>#N/A</v>
      </c>
      <c r="AC53" s="19" t="e">
        <f t="shared" si="2"/>
        <v>#N/A</v>
      </c>
      <c r="AD53" s="23" t="e">
        <f>VLOOKUP($G53&amp;$J53,BASE[[#All],[LLAVE2]:[TipoEvaluacion]],5,0)</f>
        <v>#N/A</v>
      </c>
      <c r="AE53" s="23" t="e">
        <f>VLOOKUP($G53&amp;$J53,BASE[[#All],[LLAVE2]:[TipoEvaluacion]],7,0)</f>
        <v>#N/A</v>
      </c>
      <c r="AF53" s="23" t="e">
        <f>VLOOKUP($G53&amp;$J53,BASE[[#All],[LLAVE2]:[TipoEvaluacion]],9,0)</f>
        <v>#N/A</v>
      </c>
      <c r="AG53" s="23" t="e">
        <f>VLOOKUP($G53&amp;$J53,BASE[[#All],[LLAVE2]:[TipoEvaluacion]],11,0)</f>
        <v>#N/A</v>
      </c>
      <c r="AH53" s="23" t="e">
        <f>VLOOKUP($G53&amp;$J53,BASE[[#All],[LLAVE2]:[TipoEvaluacion]],13,0)</f>
        <v>#N/A</v>
      </c>
      <c r="AI53" s="18"/>
    </row>
    <row r="54" spans="2:35" ht="15.75" x14ac:dyDescent="0.3">
      <c r="B54" s="18" t="str">
        <f>BASE!$D$2</f>
        <v>DEVELOPER SALESFORCE</v>
      </c>
      <c r="C54" s="18"/>
      <c r="D54" s="18"/>
      <c r="E54" s="18"/>
      <c r="F54" s="18"/>
      <c r="G54" s="18"/>
      <c r="H54" s="22"/>
      <c r="I54" s="18"/>
      <c r="J54" s="18" t="str">
        <f t="shared" si="3"/>
        <v>AUTOEVALUACIÓN</v>
      </c>
      <c r="K54" s="23" t="e">
        <f>VLOOKUP($G54&amp;K$5&amp;$J54,BASE!$P$2:$R$700,3,0)</f>
        <v>#N/A</v>
      </c>
      <c r="L54" s="23" t="e">
        <f>VLOOKUP($G54&amp;L$5&amp;$J54,BASE!$P$2:$R$700,3,0)</f>
        <v>#N/A</v>
      </c>
      <c r="M54" s="23" t="e">
        <f>VLOOKUP($G54&amp;M$5&amp;$J54,BASE!$P$2:$R$700,3,0)</f>
        <v>#N/A</v>
      </c>
      <c r="N54" s="23" t="e">
        <f>VLOOKUP($G54&amp;N$5&amp;$J54,BASE!$P$2:$R$700,3,0)</f>
        <v>#N/A</v>
      </c>
      <c r="O54" s="23" t="e">
        <f>VLOOKUP($G54&amp;O$5&amp;$J54,BASE!$P$2:$R$700,3,0)</f>
        <v>#N/A</v>
      </c>
      <c r="P54" s="23" t="e">
        <f>VLOOKUP($G54&amp;P$5&amp;$J54,BASE!$P$2:$R$700,3,0)</f>
        <v>#N/A</v>
      </c>
      <c r="Q54" s="23" t="e">
        <f>VLOOKUP($G54&amp;Q$5&amp;$J54,BASE!$P$2:$R$700,3,0)</f>
        <v>#N/A</v>
      </c>
      <c r="R54" s="23" t="e">
        <f>VLOOKUP($G54&amp;R$5&amp;$J54,BASE!$P$2:$R$700,3,0)</f>
        <v>#N/A</v>
      </c>
      <c r="S54" s="23" t="e">
        <f>VLOOKUP($G54&amp;S$5&amp;$J54,BASE!$P$2:$R$700,3,0)</f>
        <v>#N/A</v>
      </c>
      <c r="T54" s="23" t="e">
        <f>VLOOKUP($G54&amp;T$5&amp;$J54,BASE!$P$2:$R$700,3,0)</f>
        <v>#N/A</v>
      </c>
      <c r="U54" s="23" t="e">
        <f>VLOOKUP($G54&amp;U$5&amp;$J54,BASE!$P$2:$R$700,3,0)</f>
        <v>#N/A</v>
      </c>
      <c r="V54" s="23" t="e">
        <f>VLOOKUP($G54&amp;V$5&amp;$J54,BASE!$P$2:$R$700,3,0)</f>
        <v>#N/A</v>
      </c>
      <c r="W54" s="23" t="e">
        <f>VLOOKUP($G54&amp;W$5&amp;$J54,BASE!$P$2:$R$700,3,0)</f>
        <v>#N/A</v>
      </c>
      <c r="X54" s="23" t="e">
        <f>VLOOKUP($G54&amp;X$5&amp;$J54,BASE!$P$2:$R$700,3,0)</f>
        <v>#N/A</v>
      </c>
      <c r="Y54" s="23" t="e">
        <f>VLOOKUP($G54&amp;Y$5&amp;$J54,BASE!$P$2:$R$700,3,0)</f>
        <v>#N/A</v>
      </c>
      <c r="Z54" s="23" t="e">
        <f>VLOOKUP($G54&amp;Z$5&amp;$J54,BASE!$P$2:$R$700,3,0)</f>
        <v>#N/A</v>
      </c>
      <c r="AA54" s="23" t="e">
        <f>VLOOKUP($G54&amp;AA$5&amp;$J54,BASE!$P$2:$R$700,3,0)</f>
        <v>#N/A</v>
      </c>
      <c r="AB54" s="23" t="e">
        <f>VLOOKUP($G54&amp;AB$5&amp;$J54,BASE!$P$2:$R$700,3,0)</f>
        <v>#N/A</v>
      </c>
      <c r="AC54" s="19" t="e">
        <f t="shared" si="2"/>
        <v>#N/A</v>
      </c>
      <c r="AD54" s="23" t="e">
        <f>VLOOKUP($G54&amp;$J54,BASE[[#All],[LLAVE2]:[TipoEvaluacion]],5,0)</f>
        <v>#N/A</v>
      </c>
      <c r="AE54" s="23" t="e">
        <f>VLOOKUP($G54&amp;$J54,BASE[[#All],[LLAVE2]:[TipoEvaluacion]],7,0)</f>
        <v>#N/A</v>
      </c>
      <c r="AF54" s="23" t="e">
        <f>VLOOKUP($G54&amp;$J54,BASE[[#All],[LLAVE2]:[TipoEvaluacion]],9,0)</f>
        <v>#N/A</v>
      </c>
      <c r="AG54" s="23" t="e">
        <f>VLOOKUP($G54&amp;$J54,BASE[[#All],[LLAVE2]:[TipoEvaluacion]],11,0)</f>
        <v>#N/A</v>
      </c>
      <c r="AH54" s="23" t="e">
        <f>VLOOKUP($G54&amp;$J54,BASE[[#All],[LLAVE2]:[TipoEvaluacion]],13,0)</f>
        <v>#N/A</v>
      </c>
      <c r="AI54" s="18"/>
    </row>
    <row r="55" spans="2:35" ht="15.75" x14ac:dyDescent="0.3">
      <c r="B55" s="18" t="str">
        <f>BASE!$D$2</f>
        <v>DEVELOPER SALESFORCE</v>
      </c>
      <c r="C55" s="18"/>
      <c r="D55" s="18"/>
      <c r="E55" s="18"/>
      <c r="F55" s="18"/>
      <c r="G55" s="18"/>
      <c r="H55" s="22"/>
      <c r="I55" s="18"/>
      <c r="J55" s="18" t="str">
        <f t="shared" si="3"/>
        <v>AUTOEVALUACIÓN</v>
      </c>
      <c r="K55" s="23" t="e">
        <f>VLOOKUP($G55&amp;K$5&amp;$J55,BASE!$P$2:$R$700,3,0)</f>
        <v>#N/A</v>
      </c>
      <c r="L55" s="23" t="e">
        <f>VLOOKUP($G55&amp;L$5&amp;$J55,BASE!$P$2:$R$700,3,0)</f>
        <v>#N/A</v>
      </c>
      <c r="M55" s="23" t="e">
        <f>VLOOKUP($G55&amp;M$5&amp;$J55,BASE!$P$2:$R$700,3,0)</f>
        <v>#N/A</v>
      </c>
      <c r="N55" s="23" t="e">
        <f>VLOOKUP($G55&amp;N$5&amp;$J55,BASE!$P$2:$R$700,3,0)</f>
        <v>#N/A</v>
      </c>
      <c r="O55" s="23" t="e">
        <f>VLOOKUP($G55&amp;O$5&amp;$J55,BASE!$P$2:$R$700,3,0)</f>
        <v>#N/A</v>
      </c>
      <c r="P55" s="23" t="e">
        <f>VLOOKUP($G55&amp;P$5&amp;$J55,BASE!$P$2:$R$700,3,0)</f>
        <v>#N/A</v>
      </c>
      <c r="Q55" s="23" t="e">
        <f>VLOOKUP($G55&amp;Q$5&amp;$J55,BASE!$P$2:$R$700,3,0)</f>
        <v>#N/A</v>
      </c>
      <c r="R55" s="23" t="e">
        <f>VLOOKUP($G55&amp;R$5&amp;$J55,BASE!$P$2:$R$700,3,0)</f>
        <v>#N/A</v>
      </c>
      <c r="S55" s="23" t="e">
        <f>VLOOKUP($G55&amp;S$5&amp;$J55,BASE!$P$2:$R$700,3,0)</f>
        <v>#N/A</v>
      </c>
      <c r="T55" s="23" t="e">
        <f>VLOOKUP($G55&amp;T$5&amp;$J55,BASE!$P$2:$R$700,3,0)</f>
        <v>#N/A</v>
      </c>
      <c r="U55" s="23" t="e">
        <f>VLOOKUP($G55&amp;U$5&amp;$J55,BASE!$P$2:$R$700,3,0)</f>
        <v>#N/A</v>
      </c>
      <c r="V55" s="23" t="e">
        <f>VLOOKUP($G55&amp;V$5&amp;$J55,BASE!$P$2:$R$700,3,0)</f>
        <v>#N/A</v>
      </c>
      <c r="W55" s="23" t="e">
        <f>VLOOKUP($G55&amp;W$5&amp;$J55,BASE!$P$2:$R$700,3,0)</f>
        <v>#N/A</v>
      </c>
      <c r="X55" s="23" t="e">
        <f>VLOOKUP($G55&amp;X$5&amp;$J55,BASE!$P$2:$R$700,3,0)</f>
        <v>#N/A</v>
      </c>
      <c r="Y55" s="23" t="e">
        <f>VLOOKUP($G55&amp;Y$5&amp;$J55,BASE!$P$2:$R$700,3,0)</f>
        <v>#N/A</v>
      </c>
      <c r="Z55" s="23" t="e">
        <f>VLOOKUP($G55&amp;Z$5&amp;$J55,BASE!$P$2:$R$700,3,0)</f>
        <v>#N/A</v>
      </c>
      <c r="AA55" s="23" t="e">
        <f>VLOOKUP($G55&amp;AA$5&amp;$J55,BASE!$P$2:$R$700,3,0)</f>
        <v>#N/A</v>
      </c>
      <c r="AB55" s="23" t="e">
        <f>VLOOKUP($G55&amp;AB$5&amp;$J55,BASE!$P$2:$R$700,3,0)</f>
        <v>#N/A</v>
      </c>
      <c r="AC55" s="19" t="e">
        <f t="shared" si="2"/>
        <v>#N/A</v>
      </c>
      <c r="AD55" s="23" t="e">
        <f>VLOOKUP($G55&amp;$J55,BASE[[#All],[LLAVE2]:[TipoEvaluacion]],5,0)</f>
        <v>#N/A</v>
      </c>
      <c r="AE55" s="23" t="e">
        <f>VLOOKUP($G55&amp;$J55,BASE[[#All],[LLAVE2]:[TipoEvaluacion]],7,0)</f>
        <v>#N/A</v>
      </c>
      <c r="AF55" s="23" t="e">
        <f>VLOOKUP($G55&amp;$J55,BASE[[#All],[LLAVE2]:[TipoEvaluacion]],9,0)</f>
        <v>#N/A</v>
      </c>
      <c r="AG55" s="23" t="e">
        <f>VLOOKUP($G55&amp;$J55,BASE[[#All],[LLAVE2]:[TipoEvaluacion]],11,0)</f>
        <v>#N/A</v>
      </c>
      <c r="AH55" s="23" t="e">
        <f>VLOOKUP($G55&amp;$J55,BASE[[#All],[LLAVE2]:[TipoEvaluacion]],13,0)</f>
        <v>#N/A</v>
      </c>
      <c r="AI55" s="18"/>
    </row>
    <row r="56" spans="2:35" ht="15.75" x14ac:dyDescent="0.3">
      <c r="B56" s="18" t="str">
        <f>BASE!$D$2</f>
        <v>DEVELOPER SALESFORCE</v>
      </c>
      <c r="C56" s="18"/>
      <c r="D56" s="18"/>
      <c r="E56" s="18"/>
      <c r="F56" s="18"/>
      <c r="G56" s="18"/>
      <c r="H56" s="22"/>
      <c r="I56" s="18"/>
      <c r="J56" s="18" t="str">
        <f t="shared" si="3"/>
        <v>AUTOEVALUACIÓN</v>
      </c>
      <c r="K56" s="23" t="e">
        <f>VLOOKUP($G56&amp;K$5&amp;$J56,BASE!$P$2:$R$700,3,0)</f>
        <v>#N/A</v>
      </c>
      <c r="L56" s="23" t="e">
        <f>VLOOKUP($G56&amp;L$5&amp;$J56,BASE!$P$2:$R$700,3,0)</f>
        <v>#N/A</v>
      </c>
      <c r="M56" s="23" t="e">
        <f>VLOOKUP($G56&amp;M$5&amp;$J56,BASE!$P$2:$R$700,3,0)</f>
        <v>#N/A</v>
      </c>
      <c r="N56" s="23" t="e">
        <f>VLOOKUP($G56&amp;N$5&amp;$J56,BASE!$P$2:$R$700,3,0)</f>
        <v>#N/A</v>
      </c>
      <c r="O56" s="23" t="e">
        <f>VLOOKUP($G56&amp;O$5&amp;$J56,BASE!$P$2:$R$700,3,0)</f>
        <v>#N/A</v>
      </c>
      <c r="P56" s="23" t="e">
        <f>VLOOKUP($G56&amp;P$5&amp;$J56,BASE!$P$2:$R$700,3,0)</f>
        <v>#N/A</v>
      </c>
      <c r="Q56" s="23" t="e">
        <f>VLOOKUP($G56&amp;Q$5&amp;$J56,BASE!$P$2:$R$700,3,0)</f>
        <v>#N/A</v>
      </c>
      <c r="R56" s="23" t="e">
        <f>VLOOKUP($G56&amp;R$5&amp;$J56,BASE!$P$2:$R$700,3,0)</f>
        <v>#N/A</v>
      </c>
      <c r="S56" s="23" t="e">
        <f>VLOOKUP($G56&amp;S$5&amp;$J56,BASE!$P$2:$R$700,3,0)</f>
        <v>#N/A</v>
      </c>
      <c r="T56" s="23" t="e">
        <f>VLOOKUP($G56&amp;T$5&amp;$J56,BASE!$P$2:$R$700,3,0)</f>
        <v>#N/A</v>
      </c>
      <c r="U56" s="23" t="e">
        <f>VLOOKUP($G56&amp;U$5&amp;$J56,BASE!$P$2:$R$700,3,0)</f>
        <v>#N/A</v>
      </c>
      <c r="V56" s="23" t="e">
        <f>VLOOKUP($G56&amp;V$5&amp;$J56,BASE!$P$2:$R$700,3,0)</f>
        <v>#N/A</v>
      </c>
      <c r="W56" s="23" t="e">
        <f>VLOOKUP($G56&amp;W$5&amp;$J56,BASE!$P$2:$R$700,3,0)</f>
        <v>#N/A</v>
      </c>
      <c r="X56" s="23" t="e">
        <f>VLOOKUP($G56&amp;X$5&amp;$J56,BASE!$P$2:$R$700,3,0)</f>
        <v>#N/A</v>
      </c>
      <c r="Y56" s="23" t="e">
        <f>VLOOKUP($G56&amp;Y$5&amp;$J56,BASE!$P$2:$R$700,3,0)</f>
        <v>#N/A</v>
      </c>
      <c r="Z56" s="23" t="e">
        <f>VLOOKUP($G56&amp;Z$5&amp;$J56,BASE!$P$2:$R$700,3,0)</f>
        <v>#N/A</v>
      </c>
      <c r="AA56" s="23" t="e">
        <f>VLOOKUP($G56&amp;AA$5&amp;$J56,BASE!$P$2:$R$700,3,0)</f>
        <v>#N/A</v>
      </c>
      <c r="AB56" s="23" t="e">
        <f>VLOOKUP($G56&amp;AB$5&amp;$J56,BASE!$P$2:$R$700,3,0)</f>
        <v>#N/A</v>
      </c>
      <c r="AC56" s="19" t="e">
        <f t="shared" si="2"/>
        <v>#N/A</v>
      </c>
      <c r="AD56" s="23" t="e">
        <f>VLOOKUP($G56&amp;$J56,BASE[[#All],[LLAVE2]:[TipoEvaluacion]],5,0)</f>
        <v>#N/A</v>
      </c>
      <c r="AE56" s="23" t="e">
        <f>VLOOKUP($G56&amp;$J56,BASE[[#All],[LLAVE2]:[TipoEvaluacion]],7,0)</f>
        <v>#N/A</v>
      </c>
      <c r="AF56" s="23" t="e">
        <f>VLOOKUP($G56&amp;$J56,BASE[[#All],[LLAVE2]:[TipoEvaluacion]],9,0)</f>
        <v>#N/A</v>
      </c>
      <c r="AG56" s="23" t="e">
        <f>VLOOKUP($G56&amp;$J56,BASE[[#All],[LLAVE2]:[TipoEvaluacion]],11,0)</f>
        <v>#N/A</v>
      </c>
      <c r="AH56" s="23" t="e">
        <f>VLOOKUP($G56&amp;$J56,BASE[[#All],[LLAVE2]:[TipoEvaluacion]],13,0)</f>
        <v>#N/A</v>
      </c>
      <c r="AI56" s="18"/>
    </row>
    <row r="57" spans="2:35" ht="15.75" x14ac:dyDescent="0.3">
      <c r="B57" s="18" t="str">
        <f>BASE!$D$2</f>
        <v>DEVELOPER SALESFORCE</v>
      </c>
      <c r="C57" s="18"/>
      <c r="D57" s="18"/>
      <c r="E57" s="18"/>
      <c r="F57" s="18"/>
      <c r="G57" s="18"/>
      <c r="H57" s="22"/>
      <c r="I57" s="18"/>
      <c r="J57" s="18" t="str">
        <f t="shared" si="3"/>
        <v>AUTOEVALUACIÓN</v>
      </c>
      <c r="K57" s="23" t="e">
        <f>VLOOKUP($G57&amp;K$5&amp;$J57,BASE!$P$2:$R$700,3,0)</f>
        <v>#N/A</v>
      </c>
      <c r="L57" s="23" t="e">
        <f>VLOOKUP($G57&amp;L$5&amp;$J57,BASE!$P$2:$R$700,3,0)</f>
        <v>#N/A</v>
      </c>
      <c r="M57" s="23" t="e">
        <f>VLOOKUP($G57&amp;M$5&amp;$J57,BASE!$P$2:$R$700,3,0)</f>
        <v>#N/A</v>
      </c>
      <c r="N57" s="23" t="e">
        <f>VLOOKUP($G57&amp;N$5&amp;$J57,BASE!$P$2:$R$700,3,0)</f>
        <v>#N/A</v>
      </c>
      <c r="O57" s="23" t="e">
        <f>VLOOKUP($G57&amp;O$5&amp;$J57,BASE!$P$2:$R$700,3,0)</f>
        <v>#N/A</v>
      </c>
      <c r="P57" s="23" t="e">
        <f>VLOOKUP($G57&amp;P$5&amp;$J57,BASE!$P$2:$R$700,3,0)</f>
        <v>#N/A</v>
      </c>
      <c r="Q57" s="23" t="e">
        <f>VLOOKUP($G57&amp;Q$5&amp;$J57,BASE!$P$2:$R$700,3,0)</f>
        <v>#N/A</v>
      </c>
      <c r="R57" s="23" t="e">
        <f>VLOOKUP($G57&amp;R$5&amp;$J57,BASE!$P$2:$R$700,3,0)</f>
        <v>#N/A</v>
      </c>
      <c r="S57" s="23" t="e">
        <f>VLOOKUP($G57&amp;S$5&amp;$J57,BASE!$P$2:$R$700,3,0)</f>
        <v>#N/A</v>
      </c>
      <c r="T57" s="23" t="e">
        <f>VLOOKUP($G57&amp;T$5&amp;$J57,BASE!$P$2:$R$700,3,0)</f>
        <v>#N/A</v>
      </c>
      <c r="U57" s="23" t="e">
        <f>VLOOKUP($G57&amp;U$5&amp;$J57,BASE!$P$2:$R$700,3,0)</f>
        <v>#N/A</v>
      </c>
      <c r="V57" s="23" t="e">
        <f>VLOOKUP($G57&amp;V$5&amp;$J57,BASE!$P$2:$R$700,3,0)</f>
        <v>#N/A</v>
      </c>
      <c r="W57" s="23" t="e">
        <f>VLOOKUP($G57&amp;W$5&amp;$J57,BASE!$P$2:$R$700,3,0)</f>
        <v>#N/A</v>
      </c>
      <c r="X57" s="23" t="e">
        <f>VLOOKUP($G57&amp;X$5&amp;$J57,BASE!$P$2:$R$700,3,0)</f>
        <v>#N/A</v>
      </c>
      <c r="Y57" s="23" t="e">
        <f>VLOOKUP($G57&amp;Y$5&amp;$J57,BASE!$P$2:$R$700,3,0)</f>
        <v>#N/A</v>
      </c>
      <c r="Z57" s="23" t="e">
        <f>VLOOKUP($G57&amp;Z$5&amp;$J57,BASE!$P$2:$R$700,3,0)</f>
        <v>#N/A</v>
      </c>
      <c r="AA57" s="23" t="e">
        <f>VLOOKUP($G57&amp;AA$5&amp;$J57,BASE!$P$2:$R$700,3,0)</f>
        <v>#N/A</v>
      </c>
      <c r="AB57" s="23" t="e">
        <f>VLOOKUP($G57&amp;AB$5&amp;$J57,BASE!$P$2:$R$700,3,0)</f>
        <v>#N/A</v>
      </c>
      <c r="AC57" s="19" t="e">
        <f t="shared" si="2"/>
        <v>#N/A</v>
      </c>
      <c r="AD57" s="23" t="e">
        <f>VLOOKUP($G57&amp;$J57,BASE[[#All],[LLAVE2]:[TipoEvaluacion]],5,0)</f>
        <v>#N/A</v>
      </c>
      <c r="AE57" s="23" t="e">
        <f>VLOOKUP($G57&amp;$J57,BASE[[#All],[LLAVE2]:[TipoEvaluacion]],7,0)</f>
        <v>#N/A</v>
      </c>
      <c r="AF57" s="23" t="e">
        <f>VLOOKUP($G57&amp;$J57,BASE[[#All],[LLAVE2]:[TipoEvaluacion]],9,0)</f>
        <v>#N/A</v>
      </c>
      <c r="AG57" s="23" t="e">
        <f>VLOOKUP($G57&amp;$J57,BASE[[#All],[LLAVE2]:[TipoEvaluacion]],11,0)</f>
        <v>#N/A</v>
      </c>
      <c r="AH57" s="23" t="e">
        <f>VLOOKUP($G57&amp;$J57,BASE[[#All],[LLAVE2]:[TipoEvaluacion]],13,0)</f>
        <v>#N/A</v>
      </c>
      <c r="AI57" s="18"/>
    </row>
    <row r="58" spans="2:35" ht="15.75" x14ac:dyDescent="0.3">
      <c r="B58" s="18" t="str">
        <f>BASE!$D$2</f>
        <v>DEVELOPER SALESFORCE</v>
      </c>
      <c r="C58" s="18"/>
      <c r="D58" s="18"/>
      <c r="E58" s="18"/>
      <c r="F58" s="18"/>
      <c r="G58" s="18"/>
      <c r="H58" s="22"/>
      <c r="I58" s="18"/>
      <c r="J58" s="18" t="str">
        <f t="shared" si="3"/>
        <v>AUTOEVALUACIÓN</v>
      </c>
      <c r="K58" s="23" t="e">
        <f>VLOOKUP($G58&amp;K$5&amp;$J58,BASE!$P$2:$R$700,3,0)</f>
        <v>#N/A</v>
      </c>
      <c r="L58" s="23" t="e">
        <f>VLOOKUP($G58&amp;L$5&amp;$J58,BASE!$P$2:$R$700,3,0)</f>
        <v>#N/A</v>
      </c>
      <c r="M58" s="23" t="e">
        <f>VLOOKUP($G58&amp;M$5&amp;$J58,BASE!$P$2:$R$700,3,0)</f>
        <v>#N/A</v>
      </c>
      <c r="N58" s="23" t="e">
        <f>VLOOKUP($G58&amp;N$5&amp;$J58,BASE!$P$2:$R$700,3,0)</f>
        <v>#N/A</v>
      </c>
      <c r="O58" s="23" t="e">
        <f>VLOOKUP($G58&amp;O$5&amp;$J58,BASE!$P$2:$R$700,3,0)</f>
        <v>#N/A</v>
      </c>
      <c r="P58" s="23" t="e">
        <f>VLOOKUP($G58&amp;P$5&amp;$J58,BASE!$P$2:$R$700,3,0)</f>
        <v>#N/A</v>
      </c>
      <c r="Q58" s="23" t="e">
        <f>VLOOKUP($G58&amp;Q$5&amp;$J58,BASE!$P$2:$R$700,3,0)</f>
        <v>#N/A</v>
      </c>
      <c r="R58" s="23" t="e">
        <f>VLOOKUP($G58&amp;R$5&amp;$J58,BASE!$P$2:$R$700,3,0)</f>
        <v>#N/A</v>
      </c>
      <c r="S58" s="23" t="e">
        <f>VLOOKUP($G58&amp;S$5&amp;$J58,BASE!$P$2:$R$700,3,0)</f>
        <v>#N/A</v>
      </c>
      <c r="T58" s="23" t="e">
        <f>VLOOKUP($G58&amp;T$5&amp;$J58,BASE!$P$2:$R$700,3,0)</f>
        <v>#N/A</v>
      </c>
      <c r="U58" s="23" t="e">
        <f>VLOOKUP($G58&amp;U$5&amp;$J58,BASE!$P$2:$R$700,3,0)</f>
        <v>#N/A</v>
      </c>
      <c r="V58" s="23" t="e">
        <f>VLOOKUP($G58&amp;V$5&amp;$J58,BASE!$P$2:$R$700,3,0)</f>
        <v>#N/A</v>
      </c>
      <c r="W58" s="23" t="e">
        <f>VLOOKUP($G58&amp;W$5&amp;$J58,BASE!$P$2:$R$700,3,0)</f>
        <v>#N/A</v>
      </c>
      <c r="X58" s="23" t="e">
        <f>VLOOKUP($G58&amp;X$5&amp;$J58,BASE!$P$2:$R$700,3,0)</f>
        <v>#N/A</v>
      </c>
      <c r="Y58" s="23" t="e">
        <f>VLOOKUP($G58&amp;Y$5&amp;$J58,BASE!$P$2:$R$700,3,0)</f>
        <v>#N/A</v>
      </c>
      <c r="Z58" s="23" t="e">
        <f>VLOOKUP($G58&amp;Z$5&amp;$J58,BASE!$P$2:$R$700,3,0)</f>
        <v>#N/A</v>
      </c>
      <c r="AA58" s="23" t="e">
        <f>VLOOKUP($G58&amp;AA$5&amp;$J58,BASE!$P$2:$R$700,3,0)</f>
        <v>#N/A</v>
      </c>
      <c r="AB58" s="23" t="e">
        <f>VLOOKUP($G58&amp;AB$5&amp;$J58,BASE!$P$2:$R$700,3,0)</f>
        <v>#N/A</v>
      </c>
      <c r="AC58" s="19" t="e">
        <f t="shared" si="2"/>
        <v>#N/A</v>
      </c>
      <c r="AD58" s="23" t="e">
        <f>VLOOKUP($G58&amp;$J58,BASE[[#All],[LLAVE2]:[TipoEvaluacion]],5,0)</f>
        <v>#N/A</v>
      </c>
      <c r="AE58" s="23" t="e">
        <f>VLOOKUP($G58&amp;$J58,BASE[[#All],[LLAVE2]:[TipoEvaluacion]],7,0)</f>
        <v>#N/A</v>
      </c>
      <c r="AF58" s="23" t="e">
        <f>VLOOKUP($G58&amp;$J58,BASE[[#All],[LLAVE2]:[TipoEvaluacion]],9,0)</f>
        <v>#N/A</v>
      </c>
      <c r="AG58" s="23" t="e">
        <f>VLOOKUP($G58&amp;$J58,BASE[[#All],[LLAVE2]:[TipoEvaluacion]],11,0)</f>
        <v>#N/A</v>
      </c>
      <c r="AH58" s="23" t="e">
        <f>VLOOKUP($G58&amp;$J58,BASE[[#All],[LLAVE2]:[TipoEvaluacion]],13,0)</f>
        <v>#N/A</v>
      </c>
      <c r="AI58" s="18"/>
    </row>
    <row r="59" spans="2:35" ht="15.75" x14ac:dyDescent="0.3">
      <c r="B59" s="18" t="str">
        <f>BASE!$D$2</f>
        <v>DEVELOPER SALESFORCE</v>
      </c>
      <c r="C59" s="18"/>
      <c r="D59" s="18"/>
      <c r="E59" s="18"/>
      <c r="F59" s="18"/>
      <c r="G59" s="18"/>
      <c r="H59" s="22"/>
      <c r="I59" s="18"/>
      <c r="J59" s="18" t="str">
        <f t="shared" si="3"/>
        <v>AUTOEVALUACIÓN</v>
      </c>
      <c r="K59" s="23" t="e">
        <f>VLOOKUP($G59&amp;K$5&amp;$J59,BASE!$P$2:$R$700,3,0)</f>
        <v>#N/A</v>
      </c>
      <c r="L59" s="23" t="e">
        <f>VLOOKUP($G59&amp;L$5&amp;$J59,BASE!$P$2:$R$700,3,0)</f>
        <v>#N/A</v>
      </c>
      <c r="M59" s="23" t="e">
        <f>VLOOKUP($G59&amp;M$5&amp;$J59,BASE!$P$2:$R$700,3,0)</f>
        <v>#N/A</v>
      </c>
      <c r="N59" s="23" t="e">
        <f>VLOOKUP($G59&amp;N$5&amp;$J59,BASE!$P$2:$R$700,3,0)</f>
        <v>#N/A</v>
      </c>
      <c r="O59" s="23" t="e">
        <f>VLOOKUP($G59&amp;O$5&amp;$J59,BASE!$P$2:$R$700,3,0)</f>
        <v>#N/A</v>
      </c>
      <c r="P59" s="23" t="e">
        <f>VLOOKUP($G59&amp;P$5&amp;$J59,BASE!$P$2:$R$700,3,0)</f>
        <v>#N/A</v>
      </c>
      <c r="Q59" s="23" t="e">
        <f>VLOOKUP($G59&amp;Q$5&amp;$J59,BASE!$P$2:$R$700,3,0)</f>
        <v>#N/A</v>
      </c>
      <c r="R59" s="23" t="e">
        <f>VLOOKUP($G59&amp;R$5&amp;$J59,BASE!$P$2:$R$700,3,0)</f>
        <v>#N/A</v>
      </c>
      <c r="S59" s="23" t="e">
        <f>VLOOKUP($G59&amp;S$5&amp;$J59,BASE!$P$2:$R$700,3,0)</f>
        <v>#N/A</v>
      </c>
      <c r="T59" s="23" t="e">
        <f>VLOOKUP($G59&amp;T$5&amp;$J59,BASE!$P$2:$R$700,3,0)</f>
        <v>#N/A</v>
      </c>
      <c r="U59" s="23" t="e">
        <f>VLOOKUP($G59&amp;U$5&amp;$J59,BASE!$P$2:$R$700,3,0)</f>
        <v>#N/A</v>
      </c>
      <c r="V59" s="23" t="e">
        <f>VLOOKUP($G59&amp;V$5&amp;$J59,BASE!$P$2:$R$700,3,0)</f>
        <v>#N/A</v>
      </c>
      <c r="W59" s="23" t="e">
        <f>VLOOKUP($G59&amp;W$5&amp;$J59,BASE!$P$2:$R$700,3,0)</f>
        <v>#N/A</v>
      </c>
      <c r="X59" s="23" t="e">
        <f>VLOOKUP($G59&amp;X$5&amp;$J59,BASE!$P$2:$R$700,3,0)</f>
        <v>#N/A</v>
      </c>
      <c r="Y59" s="23" t="e">
        <f>VLOOKUP($G59&amp;Y$5&amp;$J59,BASE!$P$2:$R$700,3,0)</f>
        <v>#N/A</v>
      </c>
      <c r="Z59" s="23" t="e">
        <f>VLOOKUP($G59&amp;Z$5&amp;$J59,BASE!$P$2:$R$700,3,0)</f>
        <v>#N/A</v>
      </c>
      <c r="AA59" s="23" t="e">
        <f>VLOOKUP($G59&amp;AA$5&amp;$J59,BASE!$P$2:$R$700,3,0)</f>
        <v>#N/A</v>
      </c>
      <c r="AB59" s="23" t="e">
        <f>VLOOKUP($G59&amp;AB$5&amp;$J59,BASE!$P$2:$R$700,3,0)</f>
        <v>#N/A</v>
      </c>
      <c r="AC59" s="19" t="e">
        <f t="shared" si="2"/>
        <v>#N/A</v>
      </c>
      <c r="AD59" s="23" t="e">
        <f>VLOOKUP($G59&amp;$J59,BASE[[#All],[LLAVE2]:[TipoEvaluacion]],5,0)</f>
        <v>#N/A</v>
      </c>
      <c r="AE59" s="23" t="e">
        <f>VLOOKUP($G59&amp;$J59,BASE[[#All],[LLAVE2]:[TipoEvaluacion]],7,0)</f>
        <v>#N/A</v>
      </c>
      <c r="AF59" s="23" t="e">
        <f>VLOOKUP($G59&amp;$J59,BASE[[#All],[LLAVE2]:[TipoEvaluacion]],9,0)</f>
        <v>#N/A</v>
      </c>
      <c r="AG59" s="23" t="e">
        <f>VLOOKUP($G59&amp;$J59,BASE[[#All],[LLAVE2]:[TipoEvaluacion]],11,0)</f>
        <v>#N/A</v>
      </c>
      <c r="AH59" s="23" t="e">
        <f>VLOOKUP($G59&amp;$J59,BASE[[#All],[LLAVE2]:[TipoEvaluacion]],13,0)</f>
        <v>#N/A</v>
      </c>
      <c r="AI59" s="18"/>
    </row>
    <row r="60" spans="2:35" ht="15.75" x14ac:dyDescent="0.3">
      <c r="B60" s="18" t="str">
        <f>BASE!$D$2</f>
        <v>DEVELOPER SALESFORCE</v>
      </c>
      <c r="C60" s="18"/>
      <c r="D60" s="18"/>
      <c r="E60" s="18"/>
      <c r="F60" s="18"/>
      <c r="G60" s="18"/>
      <c r="H60" s="22"/>
      <c r="I60" s="18"/>
      <c r="J60" s="18" t="str">
        <f t="shared" si="3"/>
        <v>AUTOEVALUACIÓN</v>
      </c>
      <c r="K60" s="23" t="e">
        <f>VLOOKUP($G60&amp;K$5&amp;$J60,BASE!$P$2:$R$700,3,0)</f>
        <v>#N/A</v>
      </c>
      <c r="L60" s="23" t="e">
        <f>VLOOKUP($G60&amp;L$5&amp;$J60,BASE!$P$2:$R$700,3,0)</f>
        <v>#N/A</v>
      </c>
      <c r="M60" s="23" t="e">
        <f>VLOOKUP($G60&amp;M$5&amp;$J60,BASE!$P$2:$R$700,3,0)</f>
        <v>#N/A</v>
      </c>
      <c r="N60" s="23" t="e">
        <f>VLOOKUP($G60&amp;N$5&amp;$J60,BASE!$P$2:$R$700,3,0)</f>
        <v>#N/A</v>
      </c>
      <c r="O60" s="23" t="e">
        <f>VLOOKUP($G60&amp;O$5&amp;$J60,BASE!$P$2:$R$700,3,0)</f>
        <v>#N/A</v>
      </c>
      <c r="P60" s="23" t="e">
        <f>VLOOKUP($G60&amp;P$5&amp;$J60,BASE!$P$2:$R$700,3,0)</f>
        <v>#N/A</v>
      </c>
      <c r="Q60" s="23" t="e">
        <f>VLOOKUP($G60&amp;Q$5&amp;$J60,BASE!$P$2:$R$700,3,0)</f>
        <v>#N/A</v>
      </c>
      <c r="R60" s="23" t="e">
        <f>VLOOKUP($G60&amp;R$5&amp;$J60,BASE!$P$2:$R$700,3,0)</f>
        <v>#N/A</v>
      </c>
      <c r="S60" s="23" t="e">
        <f>VLOOKUP($G60&amp;S$5&amp;$J60,BASE!$P$2:$R$700,3,0)</f>
        <v>#N/A</v>
      </c>
      <c r="T60" s="23" t="e">
        <f>VLOOKUP($G60&amp;T$5&amp;$J60,BASE!$P$2:$R$700,3,0)</f>
        <v>#N/A</v>
      </c>
      <c r="U60" s="23" t="e">
        <f>VLOOKUP($G60&amp;U$5&amp;$J60,BASE!$P$2:$R$700,3,0)</f>
        <v>#N/A</v>
      </c>
      <c r="V60" s="23" t="e">
        <f>VLOOKUP($G60&amp;V$5&amp;$J60,BASE!$P$2:$R$700,3,0)</f>
        <v>#N/A</v>
      </c>
      <c r="W60" s="23" t="e">
        <f>VLOOKUP($G60&amp;W$5&amp;$J60,BASE!$P$2:$R$700,3,0)</f>
        <v>#N/A</v>
      </c>
      <c r="X60" s="23" t="e">
        <f>VLOOKUP($G60&amp;X$5&amp;$J60,BASE!$P$2:$R$700,3,0)</f>
        <v>#N/A</v>
      </c>
      <c r="Y60" s="23" t="e">
        <f>VLOOKUP($G60&amp;Y$5&amp;$J60,BASE!$P$2:$R$700,3,0)</f>
        <v>#N/A</v>
      </c>
      <c r="Z60" s="23" t="e">
        <f>VLOOKUP($G60&amp;Z$5&amp;$J60,BASE!$P$2:$R$700,3,0)</f>
        <v>#N/A</v>
      </c>
      <c r="AA60" s="23" t="e">
        <f>VLOOKUP($G60&amp;AA$5&amp;$J60,BASE!$P$2:$R$700,3,0)</f>
        <v>#N/A</v>
      </c>
      <c r="AB60" s="23" t="e">
        <f>VLOOKUP($G60&amp;AB$5&amp;$J60,BASE!$P$2:$R$700,3,0)</f>
        <v>#N/A</v>
      </c>
      <c r="AC60" s="19" t="e">
        <f t="shared" si="2"/>
        <v>#N/A</v>
      </c>
      <c r="AD60" s="23" t="e">
        <f>VLOOKUP($G60&amp;$J60,BASE[[#All],[LLAVE2]:[TipoEvaluacion]],5,0)</f>
        <v>#N/A</v>
      </c>
      <c r="AE60" s="23" t="e">
        <f>VLOOKUP($G60&amp;$J60,BASE[[#All],[LLAVE2]:[TipoEvaluacion]],7,0)</f>
        <v>#N/A</v>
      </c>
      <c r="AF60" s="23" t="e">
        <f>VLOOKUP($G60&amp;$J60,BASE[[#All],[LLAVE2]:[TipoEvaluacion]],9,0)</f>
        <v>#N/A</v>
      </c>
      <c r="AG60" s="23" t="e">
        <f>VLOOKUP($G60&amp;$J60,BASE[[#All],[LLAVE2]:[TipoEvaluacion]],11,0)</f>
        <v>#N/A</v>
      </c>
      <c r="AH60" s="23" t="e">
        <f>VLOOKUP($G60&amp;$J60,BASE[[#All],[LLAVE2]:[TipoEvaluacion]],13,0)</f>
        <v>#N/A</v>
      </c>
      <c r="AI60" s="18"/>
    </row>
    <row r="61" spans="2:35" ht="15.75" x14ac:dyDescent="0.3">
      <c r="B61" s="18" t="str">
        <f>BASE!$D$2</f>
        <v>DEVELOPER SALESFORCE</v>
      </c>
      <c r="C61" s="18"/>
      <c r="D61" s="18"/>
      <c r="E61" s="18"/>
      <c r="F61" s="18"/>
      <c r="G61" s="18"/>
      <c r="H61" s="22"/>
      <c r="I61" s="18"/>
      <c r="J61" s="18" t="str">
        <f t="shared" si="3"/>
        <v>AUTOEVALUACIÓN</v>
      </c>
      <c r="K61" s="23" t="e">
        <f>VLOOKUP($G61&amp;K$5&amp;$J61,BASE!$P$2:$R$700,3,0)</f>
        <v>#N/A</v>
      </c>
      <c r="L61" s="23" t="e">
        <f>VLOOKUP($G61&amp;L$5&amp;$J61,BASE!$P$2:$R$700,3,0)</f>
        <v>#N/A</v>
      </c>
      <c r="M61" s="23" t="e">
        <f>VLOOKUP($G61&amp;M$5&amp;$J61,BASE!$P$2:$R$700,3,0)</f>
        <v>#N/A</v>
      </c>
      <c r="N61" s="23" t="e">
        <f>VLOOKUP($G61&amp;N$5&amp;$J61,BASE!$P$2:$R$700,3,0)</f>
        <v>#N/A</v>
      </c>
      <c r="O61" s="23" t="e">
        <f>VLOOKUP($G61&amp;O$5&amp;$J61,BASE!$P$2:$R$700,3,0)</f>
        <v>#N/A</v>
      </c>
      <c r="P61" s="23" t="e">
        <f>VLOOKUP($G61&amp;P$5&amp;$J61,BASE!$P$2:$R$700,3,0)</f>
        <v>#N/A</v>
      </c>
      <c r="Q61" s="23" t="e">
        <f>VLOOKUP($G61&amp;Q$5&amp;$J61,BASE!$P$2:$R$700,3,0)</f>
        <v>#N/A</v>
      </c>
      <c r="R61" s="23" t="e">
        <f>VLOOKUP($G61&amp;R$5&amp;$J61,BASE!$P$2:$R$700,3,0)</f>
        <v>#N/A</v>
      </c>
      <c r="S61" s="23" t="e">
        <f>VLOOKUP($G61&amp;S$5&amp;$J61,BASE!$P$2:$R$700,3,0)</f>
        <v>#N/A</v>
      </c>
      <c r="T61" s="23" t="e">
        <f>VLOOKUP($G61&amp;T$5&amp;$J61,BASE!$P$2:$R$700,3,0)</f>
        <v>#N/A</v>
      </c>
      <c r="U61" s="23" t="e">
        <f>VLOOKUP($G61&amp;U$5&amp;$J61,BASE!$P$2:$R$700,3,0)</f>
        <v>#N/A</v>
      </c>
      <c r="V61" s="23" t="e">
        <f>VLOOKUP($G61&amp;V$5&amp;$J61,BASE!$P$2:$R$700,3,0)</f>
        <v>#N/A</v>
      </c>
      <c r="W61" s="23" t="e">
        <f>VLOOKUP($G61&amp;W$5&amp;$J61,BASE!$P$2:$R$700,3,0)</f>
        <v>#N/A</v>
      </c>
      <c r="X61" s="23" t="e">
        <f>VLOOKUP($G61&amp;X$5&amp;$J61,BASE!$P$2:$R$700,3,0)</f>
        <v>#N/A</v>
      </c>
      <c r="Y61" s="23" t="e">
        <f>VLOOKUP($G61&amp;Y$5&amp;$J61,BASE!$P$2:$R$700,3,0)</f>
        <v>#N/A</v>
      </c>
      <c r="Z61" s="23" t="e">
        <f>VLOOKUP($G61&amp;Z$5&amp;$J61,BASE!$P$2:$R$700,3,0)</f>
        <v>#N/A</v>
      </c>
      <c r="AA61" s="23" t="e">
        <f>VLOOKUP($G61&amp;AA$5&amp;$J61,BASE!$P$2:$R$700,3,0)</f>
        <v>#N/A</v>
      </c>
      <c r="AB61" s="23" t="e">
        <f>VLOOKUP($G61&amp;AB$5&amp;$J61,BASE!$P$2:$R$700,3,0)</f>
        <v>#N/A</v>
      </c>
      <c r="AC61" s="19" t="e">
        <f t="shared" si="2"/>
        <v>#N/A</v>
      </c>
      <c r="AD61" s="23" t="e">
        <f>VLOOKUP($G61&amp;$J61,BASE[[#All],[LLAVE2]:[TipoEvaluacion]],5,0)</f>
        <v>#N/A</v>
      </c>
      <c r="AE61" s="23" t="e">
        <f>VLOOKUP($G61&amp;$J61,BASE[[#All],[LLAVE2]:[TipoEvaluacion]],7,0)</f>
        <v>#N/A</v>
      </c>
      <c r="AF61" s="23" t="e">
        <f>VLOOKUP($G61&amp;$J61,BASE[[#All],[LLAVE2]:[TipoEvaluacion]],9,0)</f>
        <v>#N/A</v>
      </c>
      <c r="AG61" s="23" t="e">
        <f>VLOOKUP($G61&amp;$J61,BASE[[#All],[LLAVE2]:[TipoEvaluacion]],11,0)</f>
        <v>#N/A</v>
      </c>
      <c r="AH61" s="23" t="e">
        <f>VLOOKUP($G61&amp;$J61,BASE[[#All],[LLAVE2]:[TipoEvaluacion]],13,0)</f>
        <v>#N/A</v>
      </c>
      <c r="AI61" s="18"/>
    </row>
    <row r="62" spans="2:35" ht="15.75" x14ac:dyDescent="0.3">
      <c r="B62" s="18" t="str">
        <f>BASE!$D$2</f>
        <v>DEVELOPER SALESFORCE</v>
      </c>
      <c r="C62" s="18"/>
      <c r="D62" s="18"/>
      <c r="E62" s="18"/>
      <c r="F62" s="18"/>
      <c r="G62" s="18"/>
      <c r="H62" s="22"/>
      <c r="I62" s="18"/>
      <c r="J62" s="18" t="str">
        <f t="shared" si="3"/>
        <v>AUTOEVALUACIÓN</v>
      </c>
      <c r="K62" s="23" t="e">
        <f>VLOOKUP($G62&amp;K$5&amp;$J62,BASE!$P$2:$R$700,3,0)</f>
        <v>#N/A</v>
      </c>
      <c r="L62" s="23" t="e">
        <f>VLOOKUP($G62&amp;L$5&amp;$J62,BASE!$P$2:$R$700,3,0)</f>
        <v>#N/A</v>
      </c>
      <c r="M62" s="23" t="e">
        <f>VLOOKUP($G62&amp;M$5&amp;$J62,BASE!$P$2:$R$700,3,0)</f>
        <v>#N/A</v>
      </c>
      <c r="N62" s="23" t="e">
        <f>VLOOKUP($G62&amp;N$5&amp;$J62,BASE!$P$2:$R$700,3,0)</f>
        <v>#N/A</v>
      </c>
      <c r="O62" s="23" t="e">
        <f>VLOOKUP($G62&amp;O$5&amp;$J62,BASE!$P$2:$R$700,3,0)</f>
        <v>#N/A</v>
      </c>
      <c r="P62" s="23" t="e">
        <f>VLOOKUP($G62&amp;P$5&amp;$J62,BASE!$P$2:$R$700,3,0)</f>
        <v>#N/A</v>
      </c>
      <c r="Q62" s="23" t="e">
        <f>VLOOKUP($G62&amp;Q$5&amp;$J62,BASE!$P$2:$R$700,3,0)</f>
        <v>#N/A</v>
      </c>
      <c r="R62" s="23" t="e">
        <f>VLOOKUP($G62&amp;R$5&amp;$J62,BASE!$P$2:$R$700,3,0)</f>
        <v>#N/A</v>
      </c>
      <c r="S62" s="23" t="e">
        <f>VLOOKUP($G62&amp;S$5&amp;$J62,BASE!$P$2:$R$700,3,0)</f>
        <v>#N/A</v>
      </c>
      <c r="T62" s="23" t="e">
        <f>VLOOKUP($G62&amp;T$5&amp;$J62,BASE!$P$2:$R$700,3,0)</f>
        <v>#N/A</v>
      </c>
      <c r="U62" s="23" t="e">
        <f>VLOOKUP($G62&amp;U$5&amp;$J62,BASE!$P$2:$R$700,3,0)</f>
        <v>#N/A</v>
      </c>
      <c r="V62" s="23" t="e">
        <f>VLOOKUP($G62&amp;V$5&amp;$J62,BASE!$P$2:$R$700,3,0)</f>
        <v>#N/A</v>
      </c>
      <c r="W62" s="23" t="e">
        <f>VLOOKUP($G62&amp;W$5&amp;$J62,BASE!$P$2:$R$700,3,0)</f>
        <v>#N/A</v>
      </c>
      <c r="X62" s="23" t="e">
        <f>VLOOKUP($G62&amp;X$5&amp;$J62,BASE!$P$2:$R$700,3,0)</f>
        <v>#N/A</v>
      </c>
      <c r="Y62" s="23" t="e">
        <f>VLOOKUP($G62&amp;Y$5&amp;$J62,BASE!$P$2:$R$700,3,0)</f>
        <v>#N/A</v>
      </c>
      <c r="Z62" s="23" t="e">
        <f>VLOOKUP($G62&amp;Z$5&amp;$J62,BASE!$P$2:$R$700,3,0)</f>
        <v>#N/A</v>
      </c>
      <c r="AA62" s="23" t="e">
        <f>VLOOKUP($G62&amp;AA$5&amp;$J62,BASE!$P$2:$R$700,3,0)</f>
        <v>#N/A</v>
      </c>
      <c r="AB62" s="23" t="e">
        <f>VLOOKUP($G62&amp;AB$5&amp;$J62,BASE!$P$2:$R$700,3,0)</f>
        <v>#N/A</v>
      </c>
      <c r="AC62" s="19" t="e">
        <f t="shared" si="2"/>
        <v>#N/A</v>
      </c>
      <c r="AD62" s="23" t="e">
        <f>VLOOKUP($G62&amp;$J62,BASE[[#All],[LLAVE2]:[TipoEvaluacion]],5,0)</f>
        <v>#N/A</v>
      </c>
      <c r="AE62" s="23" t="e">
        <f>VLOOKUP($G62&amp;$J62,BASE[[#All],[LLAVE2]:[TipoEvaluacion]],7,0)</f>
        <v>#N/A</v>
      </c>
      <c r="AF62" s="23" t="e">
        <f>VLOOKUP($G62&amp;$J62,BASE[[#All],[LLAVE2]:[TipoEvaluacion]],9,0)</f>
        <v>#N/A</v>
      </c>
      <c r="AG62" s="23" t="e">
        <f>VLOOKUP($G62&amp;$J62,BASE[[#All],[LLAVE2]:[TipoEvaluacion]],11,0)</f>
        <v>#N/A</v>
      </c>
      <c r="AH62" s="23" t="e">
        <f>VLOOKUP($G62&amp;$J62,BASE[[#All],[LLAVE2]:[TipoEvaluacion]],13,0)</f>
        <v>#N/A</v>
      </c>
      <c r="AI62" s="18"/>
    </row>
    <row r="63" spans="2:35" ht="15.75" x14ac:dyDescent="0.3">
      <c r="B63" s="18" t="str">
        <f>BASE!$D$2</f>
        <v>DEVELOPER SALESFORCE</v>
      </c>
      <c r="C63" s="18"/>
      <c r="D63" s="18"/>
      <c r="E63" s="18"/>
      <c r="F63" s="18"/>
      <c r="G63" s="18"/>
      <c r="H63" s="22"/>
      <c r="I63" s="18"/>
      <c r="J63" s="18" t="str">
        <f t="shared" si="3"/>
        <v>AUTOEVALUACIÓN</v>
      </c>
      <c r="K63" s="23" t="e">
        <f>VLOOKUP($G63&amp;K$5&amp;$J63,BASE!$P$2:$R$700,3,0)</f>
        <v>#N/A</v>
      </c>
      <c r="L63" s="23" t="e">
        <f>VLOOKUP($G63&amp;L$5&amp;$J63,BASE!$P$2:$R$700,3,0)</f>
        <v>#N/A</v>
      </c>
      <c r="M63" s="23" t="e">
        <f>VLOOKUP($G63&amp;M$5&amp;$J63,BASE!$P$2:$R$700,3,0)</f>
        <v>#N/A</v>
      </c>
      <c r="N63" s="23" t="e">
        <f>VLOOKUP($G63&amp;N$5&amp;$J63,BASE!$P$2:$R$700,3,0)</f>
        <v>#N/A</v>
      </c>
      <c r="O63" s="23" t="e">
        <f>VLOOKUP($G63&amp;O$5&amp;$J63,BASE!$P$2:$R$700,3,0)</f>
        <v>#N/A</v>
      </c>
      <c r="P63" s="23" t="e">
        <f>VLOOKUP($G63&amp;P$5&amp;$J63,BASE!$P$2:$R$700,3,0)</f>
        <v>#N/A</v>
      </c>
      <c r="Q63" s="23" t="e">
        <f>VLOOKUP($G63&amp;Q$5&amp;$J63,BASE!$P$2:$R$700,3,0)</f>
        <v>#N/A</v>
      </c>
      <c r="R63" s="23" t="e">
        <f>VLOOKUP($G63&amp;R$5&amp;$J63,BASE!$P$2:$R$700,3,0)</f>
        <v>#N/A</v>
      </c>
      <c r="S63" s="23" t="e">
        <f>VLOOKUP($G63&amp;S$5&amp;$J63,BASE!$P$2:$R$700,3,0)</f>
        <v>#N/A</v>
      </c>
      <c r="T63" s="23" t="e">
        <f>VLOOKUP($G63&amp;T$5&amp;$J63,BASE!$P$2:$R$700,3,0)</f>
        <v>#N/A</v>
      </c>
      <c r="U63" s="23" t="e">
        <f>VLOOKUP($G63&amp;U$5&amp;$J63,BASE!$P$2:$R$700,3,0)</f>
        <v>#N/A</v>
      </c>
      <c r="V63" s="23" t="e">
        <f>VLOOKUP($G63&amp;V$5&amp;$J63,BASE!$P$2:$R$700,3,0)</f>
        <v>#N/A</v>
      </c>
      <c r="W63" s="23" t="e">
        <f>VLOOKUP($G63&amp;W$5&amp;$J63,BASE!$P$2:$R$700,3,0)</f>
        <v>#N/A</v>
      </c>
      <c r="X63" s="23" t="e">
        <f>VLOOKUP($G63&amp;X$5&amp;$J63,BASE!$P$2:$R$700,3,0)</f>
        <v>#N/A</v>
      </c>
      <c r="Y63" s="23" t="e">
        <f>VLOOKUP($G63&amp;Y$5&amp;$J63,BASE!$P$2:$R$700,3,0)</f>
        <v>#N/A</v>
      </c>
      <c r="Z63" s="23" t="e">
        <f>VLOOKUP($G63&amp;Z$5&amp;$J63,BASE!$P$2:$R$700,3,0)</f>
        <v>#N/A</v>
      </c>
      <c r="AA63" s="23" t="e">
        <f>VLOOKUP($G63&amp;AA$5&amp;$J63,BASE!$P$2:$R$700,3,0)</f>
        <v>#N/A</v>
      </c>
      <c r="AB63" s="23" t="e">
        <f>VLOOKUP($G63&amp;AB$5&amp;$J63,BASE!$P$2:$R$700,3,0)</f>
        <v>#N/A</v>
      </c>
      <c r="AC63" s="19" t="e">
        <f t="shared" si="2"/>
        <v>#N/A</v>
      </c>
      <c r="AD63" s="23" t="e">
        <f>VLOOKUP($G63&amp;$J63,BASE[[#All],[LLAVE2]:[TipoEvaluacion]],5,0)</f>
        <v>#N/A</v>
      </c>
      <c r="AE63" s="23" t="e">
        <f>VLOOKUP($G63&amp;$J63,BASE[[#All],[LLAVE2]:[TipoEvaluacion]],7,0)</f>
        <v>#N/A</v>
      </c>
      <c r="AF63" s="23" t="e">
        <f>VLOOKUP($G63&amp;$J63,BASE[[#All],[LLAVE2]:[TipoEvaluacion]],9,0)</f>
        <v>#N/A</v>
      </c>
      <c r="AG63" s="23" t="e">
        <f>VLOOKUP($G63&amp;$J63,BASE[[#All],[LLAVE2]:[TipoEvaluacion]],11,0)</f>
        <v>#N/A</v>
      </c>
      <c r="AH63" s="23" t="e">
        <f>VLOOKUP($G63&amp;$J63,BASE[[#All],[LLAVE2]:[TipoEvaluacion]],13,0)</f>
        <v>#N/A</v>
      </c>
      <c r="AI63" s="18"/>
    </row>
    <row r="64" spans="2:35" ht="15.75" x14ac:dyDescent="0.3">
      <c r="B64" s="18" t="str">
        <f>BASE!$D$2</f>
        <v>DEVELOPER SALESFORCE</v>
      </c>
      <c r="C64" s="18"/>
      <c r="D64" s="18"/>
      <c r="E64" s="18"/>
      <c r="F64" s="18"/>
      <c r="G64" s="18"/>
      <c r="H64" s="22"/>
      <c r="I64" s="18"/>
      <c r="J64" s="18" t="str">
        <f t="shared" si="3"/>
        <v>AUTOEVALUACIÓN</v>
      </c>
      <c r="K64" s="23" t="e">
        <f>VLOOKUP($G64&amp;K$5&amp;$J64,BASE!$P$2:$R$700,3,0)</f>
        <v>#N/A</v>
      </c>
      <c r="L64" s="23" t="e">
        <f>VLOOKUP($G64&amp;L$5&amp;$J64,BASE!$P$2:$R$700,3,0)</f>
        <v>#N/A</v>
      </c>
      <c r="M64" s="23" t="e">
        <f>VLOOKUP($G64&amp;M$5&amp;$J64,BASE!$P$2:$R$700,3,0)</f>
        <v>#N/A</v>
      </c>
      <c r="N64" s="23" t="e">
        <f>VLOOKUP($G64&amp;N$5&amp;$J64,BASE!$P$2:$R$700,3,0)</f>
        <v>#N/A</v>
      </c>
      <c r="O64" s="23" t="e">
        <f>VLOOKUP($G64&amp;O$5&amp;$J64,BASE!$P$2:$R$700,3,0)</f>
        <v>#N/A</v>
      </c>
      <c r="P64" s="23" t="e">
        <f>VLOOKUP($G64&amp;P$5&amp;$J64,BASE!$P$2:$R$700,3,0)</f>
        <v>#N/A</v>
      </c>
      <c r="Q64" s="23" t="e">
        <f>VLOOKUP($G64&amp;Q$5&amp;$J64,BASE!$P$2:$R$700,3,0)</f>
        <v>#N/A</v>
      </c>
      <c r="R64" s="23" t="e">
        <f>VLOOKUP($G64&amp;R$5&amp;$J64,BASE!$P$2:$R$700,3,0)</f>
        <v>#N/A</v>
      </c>
      <c r="S64" s="23" t="e">
        <f>VLOOKUP($G64&amp;S$5&amp;$J64,BASE!$P$2:$R$700,3,0)</f>
        <v>#N/A</v>
      </c>
      <c r="T64" s="23" t="e">
        <f>VLOOKUP($G64&amp;T$5&amp;$J64,BASE!$P$2:$R$700,3,0)</f>
        <v>#N/A</v>
      </c>
      <c r="U64" s="23" t="e">
        <f>VLOOKUP($G64&amp;U$5&amp;$J64,BASE!$P$2:$R$700,3,0)</f>
        <v>#N/A</v>
      </c>
      <c r="V64" s="23" t="e">
        <f>VLOOKUP($G64&amp;V$5&amp;$J64,BASE!$P$2:$R$700,3,0)</f>
        <v>#N/A</v>
      </c>
      <c r="W64" s="23" t="e">
        <f>VLOOKUP($G64&amp;W$5&amp;$J64,BASE!$P$2:$R$700,3,0)</f>
        <v>#N/A</v>
      </c>
      <c r="X64" s="23" t="e">
        <f>VLOOKUP($G64&amp;X$5&amp;$J64,BASE!$P$2:$R$700,3,0)</f>
        <v>#N/A</v>
      </c>
      <c r="Y64" s="23" t="e">
        <f>VLOOKUP($G64&amp;Y$5&amp;$J64,BASE!$P$2:$R$700,3,0)</f>
        <v>#N/A</v>
      </c>
      <c r="Z64" s="23" t="e">
        <f>VLOOKUP($G64&amp;Z$5&amp;$J64,BASE!$P$2:$R$700,3,0)</f>
        <v>#N/A</v>
      </c>
      <c r="AA64" s="23" t="e">
        <f>VLOOKUP($G64&amp;AA$5&amp;$J64,BASE!$P$2:$R$700,3,0)</f>
        <v>#N/A</v>
      </c>
      <c r="AB64" s="23" t="e">
        <f>VLOOKUP($G64&amp;AB$5&amp;$J64,BASE!$P$2:$R$700,3,0)</f>
        <v>#N/A</v>
      </c>
      <c r="AC64" s="19" t="e">
        <f t="shared" si="2"/>
        <v>#N/A</v>
      </c>
      <c r="AD64" s="23" t="e">
        <f>VLOOKUP($G64&amp;$J64,BASE[[#All],[LLAVE2]:[TipoEvaluacion]],5,0)</f>
        <v>#N/A</v>
      </c>
      <c r="AE64" s="23" t="e">
        <f>VLOOKUP($G64&amp;$J64,BASE[[#All],[LLAVE2]:[TipoEvaluacion]],7,0)</f>
        <v>#N/A</v>
      </c>
      <c r="AF64" s="23" t="e">
        <f>VLOOKUP($G64&amp;$J64,BASE[[#All],[LLAVE2]:[TipoEvaluacion]],9,0)</f>
        <v>#N/A</v>
      </c>
      <c r="AG64" s="23" t="e">
        <f>VLOOKUP($G64&amp;$J64,BASE[[#All],[LLAVE2]:[TipoEvaluacion]],11,0)</f>
        <v>#N/A</v>
      </c>
      <c r="AH64" s="23" t="e">
        <f>VLOOKUP($G64&amp;$J64,BASE[[#All],[LLAVE2]:[TipoEvaluacion]],13,0)</f>
        <v>#N/A</v>
      </c>
      <c r="AI64" s="18"/>
    </row>
    <row r="65" spans="2:35" ht="15.75" x14ac:dyDescent="0.3">
      <c r="B65" s="18" t="str">
        <f>BASE!$D$2</f>
        <v>DEVELOPER SALESFORCE</v>
      </c>
      <c r="C65" s="18"/>
      <c r="D65" s="18"/>
      <c r="E65" s="18"/>
      <c r="F65" s="18"/>
      <c r="G65" s="18"/>
      <c r="H65" s="22"/>
      <c r="I65" s="18"/>
      <c r="J65" s="18" t="str">
        <f t="shared" si="3"/>
        <v>AUTOEVALUACIÓN</v>
      </c>
      <c r="K65" s="23" t="e">
        <f>VLOOKUP($G65&amp;K$5&amp;$J65,BASE!$P$2:$R$700,3,0)</f>
        <v>#N/A</v>
      </c>
      <c r="L65" s="23" t="e">
        <f>VLOOKUP($G65&amp;L$5&amp;$J65,BASE!$P$2:$R$700,3,0)</f>
        <v>#N/A</v>
      </c>
      <c r="M65" s="23" t="e">
        <f>VLOOKUP($G65&amp;M$5&amp;$J65,BASE!$P$2:$R$700,3,0)</f>
        <v>#N/A</v>
      </c>
      <c r="N65" s="23" t="e">
        <f>VLOOKUP($G65&amp;N$5&amp;$J65,BASE!$P$2:$R$700,3,0)</f>
        <v>#N/A</v>
      </c>
      <c r="O65" s="23" t="e">
        <f>VLOOKUP($G65&amp;O$5&amp;$J65,BASE!$P$2:$R$700,3,0)</f>
        <v>#N/A</v>
      </c>
      <c r="P65" s="23" t="e">
        <f>VLOOKUP($G65&amp;P$5&amp;$J65,BASE!$P$2:$R$700,3,0)</f>
        <v>#N/A</v>
      </c>
      <c r="Q65" s="23" t="e">
        <f>VLOOKUP($G65&amp;Q$5&amp;$J65,BASE!$P$2:$R$700,3,0)</f>
        <v>#N/A</v>
      </c>
      <c r="R65" s="23" t="e">
        <f>VLOOKUP($G65&amp;R$5&amp;$J65,BASE!$P$2:$R$700,3,0)</f>
        <v>#N/A</v>
      </c>
      <c r="S65" s="23" t="e">
        <f>VLOOKUP($G65&amp;S$5&amp;$J65,BASE!$P$2:$R$700,3,0)</f>
        <v>#N/A</v>
      </c>
      <c r="T65" s="23" t="e">
        <f>VLOOKUP($G65&amp;T$5&amp;$J65,BASE!$P$2:$R$700,3,0)</f>
        <v>#N/A</v>
      </c>
      <c r="U65" s="23" t="e">
        <f>VLOOKUP($G65&amp;U$5&amp;$J65,BASE!$P$2:$R$700,3,0)</f>
        <v>#N/A</v>
      </c>
      <c r="V65" s="23" t="e">
        <f>VLOOKUP($G65&amp;V$5&amp;$J65,BASE!$P$2:$R$700,3,0)</f>
        <v>#N/A</v>
      </c>
      <c r="W65" s="23" t="e">
        <f>VLOOKUP($G65&amp;W$5&amp;$J65,BASE!$P$2:$R$700,3,0)</f>
        <v>#N/A</v>
      </c>
      <c r="X65" s="23" t="e">
        <f>VLOOKUP($G65&amp;X$5&amp;$J65,BASE!$P$2:$R$700,3,0)</f>
        <v>#N/A</v>
      </c>
      <c r="Y65" s="23" t="e">
        <f>VLOOKUP($G65&amp;Y$5&amp;$J65,BASE!$P$2:$R$700,3,0)</f>
        <v>#N/A</v>
      </c>
      <c r="Z65" s="23" t="e">
        <f>VLOOKUP($G65&amp;Z$5&amp;$J65,BASE!$P$2:$R$700,3,0)</f>
        <v>#N/A</v>
      </c>
      <c r="AA65" s="23" t="e">
        <f>VLOOKUP($G65&amp;AA$5&amp;$J65,BASE!$P$2:$R$700,3,0)</f>
        <v>#N/A</v>
      </c>
      <c r="AB65" s="23" t="e">
        <f>VLOOKUP($G65&amp;AB$5&amp;$J65,BASE!$P$2:$R$700,3,0)</f>
        <v>#N/A</v>
      </c>
      <c r="AC65" s="19" t="e">
        <f t="shared" si="2"/>
        <v>#N/A</v>
      </c>
      <c r="AD65" s="23" t="e">
        <f>VLOOKUP($G65&amp;$J65,BASE[[#All],[LLAVE2]:[TipoEvaluacion]],5,0)</f>
        <v>#N/A</v>
      </c>
      <c r="AE65" s="23" t="e">
        <f>VLOOKUP($G65&amp;$J65,BASE[[#All],[LLAVE2]:[TipoEvaluacion]],7,0)</f>
        <v>#N/A</v>
      </c>
      <c r="AF65" s="23" t="e">
        <f>VLOOKUP($G65&amp;$J65,BASE[[#All],[LLAVE2]:[TipoEvaluacion]],9,0)</f>
        <v>#N/A</v>
      </c>
      <c r="AG65" s="23" t="e">
        <f>VLOOKUP($G65&amp;$J65,BASE[[#All],[LLAVE2]:[TipoEvaluacion]],11,0)</f>
        <v>#N/A</v>
      </c>
      <c r="AH65" s="23" t="e">
        <f>VLOOKUP($G65&amp;$J65,BASE[[#All],[LLAVE2]:[TipoEvaluacion]],13,0)</f>
        <v>#N/A</v>
      </c>
      <c r="AI65" s="18"/>
    </row>
    <row r="66" spans="2:35" ht="15.75" x14ac:dyDescent="0.3">
      <c r="B66" s="18" t="str">
        <f>BASE!$D$2</f>
        <v>DEVELOPER SALESFORCE</v>
      </c>
      <c r="C66" s="18"/>
      <c r="D66" s="18"/>
      <c r="E66" s="18"/>
      <c r="F66" s="18"/>
      <c r="G66" s="18"/>
      <c r="H66" s="22"/>
      <c r="I66" s="18"/>
      <c r="J66" s="18" t="str">
        <f t="shared" si="3"/>
        <v>AUTOEVALUACIÓN</v>
      </c>
      <c r="K66" s="23" t="e">
        <f>VLOOKUP($G66&amp;K$5&amp;$J66,BASE!$P$2:$R$700,3,0)</f>
        <v>#N/A</v>
      </c>
      <c r="L66" s="23" t="e">
        <f>VLOOKUP($G66&amp;L$5&amp;$J66,BASE!$P$2:$R$700,3,0)</f>
        <v>#N/A</v>
      </c>
      <c r="M66" s="23" t="e">
        <f>VLOOKUP($G66&amp;M$5&amp;$J66,BASE!$P$2:$R$700,3,0)</f>
        <v>#N/A</v>
      </c>
      <c r="N66" s="23" t="e">
        <f>VLOOKUP($G66&amp;N$5&amp;$J66,BASE!$P$2:$R$700,3,0)</f>
        <v>#N/A</v>
      </c>
      <c r="O66" s="23" t="e">
        <f>VLOOKUP($G66&amp;O$5&amp;$J66,BASE!$P$2:$R$700,3,0)</f>
        <v>#N/A</v>
      </c>
      <c r="P66" s="23" t="e">
        <f>VLOOKUP($G66&amp;P$5&amp;$J66,BASE!$P$2:$R$700,3,0)</f>
        <v>#N/A</v>
      </c>
      <c r="Q66" s="23" t="e">
        <f>VLOOKUP($G66&amp;Q$5&amp;$J66,BASE!$P$2:$R$700,3,0)</f>
        <v>#N/A</v>
      </c>
      <c r="R66" s="23" t="e">
        <f>VLOOKUP($G66&amp;R$5&amp;$J66,BASE!$P$2:$R$700,3,0)</f>
        <v>#N/A</v>
      </c>
      <c r="S66" s="23" t="e">
        <f>VLOOKUP($G66&amp;S$5&amp;$J66,BASE!$P$2:$R$700,3,0)</f>
        <v>#N/A</v>
      </c>
      <c r="T66" s="23" t="e">
        <f>VLOOKUP($G66&amp;T$5&amp;$J66,BASE!$P$2:$R$700,3,0)</f>
        <v>#N/A</v>
      </c>
      <c r="U66" s="23" t="e">
        <f>VLOOKUP($G66&amp;U$5&amp;$J66,BASE!$P$2:$R$700,3,0)</f>
        <v>#N/A</v>
      </c>
      <c r="V66" s="23" t="e">
        <f>VLOOKUP($G66&amp;V$5&amp;$J66,BASE!$P$2:$R$700,3,0)</f>
        <v>#N/A</v>
      </c>
      <c r="W66" s="23" t="e">
        <f>VLOOKUP($G66&amp;W$5&amp;$J66,BASE!$P$2:$R$700,3,0)</f>
        <v>#N/A</v>
      </c>
      <c r="X66" s="23" t="e">
        <f>VLOOKUP($G66&amp;X$5&amp;$J66,BASE!$P$2:$R$700,3,0)</f>
        <v>#N/A</v>
      </c>
      <c r="Y66" s="23" t="e">
        <f>VLOOKUP($G66&amp;Y$5&amp;$J66,BASE!$P$2:$R$700,3,0)</f>
        <v>#N/A</v>
      </c>
      <c r="Z66" s="23" t="e">
        <f>VLOOKUP($G66&amp;Z$5&amp;$J66,BASE!$P$2:$R$700,3,0)</f>
        <v>#N/A</v>
      </c>
      <c r="AA66" s="23" t="e">
        <f>VLOOKUP($G66&amp;AA$5&amp;$J66,BASE!$P$2:$R$700,3,0)</f>
        <v>#N/A</v>
      </c>
      <c r="AB66" s="23" t="e">
        <f>VLOOKUP($G66&amp;AB$5&amp;$J66,BASE!$P$2:$R$700,3,0)</f>
        <v>#N/A</v>
      </c>
      <c r="AC66" s="19" t="e">
        <f t="shared" si="2"/>
        <v>#N/A</v>
      </c>
      <c r="AD66" s="23" t="e">
        <f>VLOOKUP($G66&amp;$J66,BASE[[#All],[LLAVE2]:[TipoEvaluacion]],5,0)</f>
        <v>#N/A</v>
      </c>
      <c r="AE66" s="23" t="e">
        <f>VLOOKUP($G66&amp;$J66,BASE[[#All],[LLAVE2]:[TipoEvaluacion]],7,0)</f>
        <v>#N/A</v>
      </c>
      <c r="AF66" s="23" t="e">
        <f>VLOOKUP($G66&amp;$J66,BASE[[#All],[LLAVE2]:[TipoEvaluacion]],9,0)</f>
        <v>#N/A</v>
      </c>
      <c r="AG66" s="23" t="e">
        <f>VLOOKUP($G66&amp;$J66,BASE[[#All],[LLAVE2]:[TipoEvaluacion]],11,0)</f>
        <v>#N/A</v>
      </c>
      <c r="AH66" s="23" t="e">
        <f>VLOOKUP($G66&amp;$J66,BASE[[#All],[LLAVE2]:[TipoEvaluacion]],13,0)</f>
        <v>#N/A</v>
      </c>
      <c r="AI66" s="18"/>
    </row>
    <row r="67" spans="2:35" ht="15.75" x14ac:dyDescent="0.3">
      <c r="B67" s="18" t="str">
        <f>BASE!$D$2</f>
        <v>DEVELOPER SALESFORCE</v>
      </c>
      <c r="C67" s="18"/>
      <c r="D67" s="18"/>
      <c r="E67" s="18"/>
      <c r="F67" s="18"/>
      <c r="G67" s="18"/>
      <c r="H67" s="22"/>
      <c r="I67" s="18"/>
      <c r="J67" s="18" t="str">
        <f t="shared" si="3"/>
        <v>AUTOEVALUACIÓN</v>
      </c>
      <c r="K67" s="23" t="e">
        <f>VLOOKUP($G67&amp;K$5&amp;$J67,BASE!$P$2:$R$700,3,0)</f>
        <v>#N/A</v>
      </c>
      <c r="L67" s="23" t="e">
        <f>VLOOKUP($G67&amp;L$5&amp;$J67,BASE!$P$2:$R$700,3,0)</f>
        <v>#N/A</v>
      </c>
      <c r="M67" s="23" t="e">
        <f>VLOOKUP($G67&amp;M$5&amp;$J67,BASE!$P$2:$R$700,3,0)</f>
        <v>#N/A</v>
      </c>
      <c r="N67" s="23" t="e">
        <f>VLOOKUP($G67&amp;N$5&amp;$J67,BASE!$P$2:$R$700,3,0)</f>
        <v>#N/A</v>
      </c>
      <c r="O67" s="23" t="e">
        <f>VLOOKUP($G67&amp;O$5&amp;$J67,BASE!$P$2:$R$700,3,0)</f>
        <v>#N/A</v>
      </c>
      <c r="P67" s="23" t="e">
        <f>VLOOKUP($G67&amp;P$5&amp;$J67,BASE!$P$2:$R$700,3,0)</f>
        <v>#N/A</v>
      </c>
      <c r="Q67" s="23" t="e">
        <f>VLOOKUP($G67&amp;Q$5&amp;$J67,BASE!$P$2:$R$700,3,0)</f>
        <v>#N/A</v>
      </c>
      <c r="R67" s="23" t="e">
        <f>VLOOKUP($G67&amp;R$5&amp;$J67,BASE!$P$2:$R$700,3,0)</f>
        <v>#N/A</v>
      </c>
      <c r="S67" s="23" t="e">
        <f>VLOOKUP($G67&amp;S$5&amp;$J67,BASE!$P$2:$R$700,3,0)</f>
        <v>#N/A</v>
      </c>
      <c r="T67" s="23" t="e">
        <f>VLOOKUP($G67&amp;T$5&amp;$J67,BASE!$P$2:$R$700,3,0)</f>
        <v>#N/A</v>
      </c>
      <c r="U67" s="23" t="e">
        <f>VLOOKUP($G67&amp;U$5&amp;$J67,BASE!$P$2:$R$700,3,0)</f>
        <v>#N/A</v>
      </c>
      <c r="V67" s="23" t="e">
        <f>VLOOKUP($G67&amp;V$5&amp;$J67,BASE!$P$2:$R$700,3,0)</f>
        <v>#N/A</v>
      </c>
      <c r="W67" s="23" t="e">
        <f>VLOOKUP($G67&amp;W$5&amp;$J67,BASE!$P$2:$R$700,3,0)</f>
        <v>#N/A</v>
      </c>
      <c r="X67" s="23" t="e">
        <f>VLOOKUP($G67&amp;X$5&amp;$J67,BASE!$P$2:$R$700,3,0)</f>
        <v>#N/A</v>
      </c>
      <c r="Y67" s="23" t="e">
        <f>VLOOKUP($G67&amp;Y$5&amp;$J67,BASE!$P$2:$R$700,3,0)</f>
        <v>#N/A</v>
      </c>
      <c r="Z67" s="23" t="e">
        <f>VLOOKUP($G67&amp;Z$5&amp;$J67,BASE!$P$2:$R$700,3,0)</f>
        <v>#N/A</v>
      </c>
      <c r="AA67" s="23" t="e">
        <f>VLOOKUP($G67&amp;AA$5&amp;$J67,BASE!$P$2:$R$700,3,0)</f>
        <v>#N/A</v>
      </c>
      <c r="AB67" s="23" t="e">
        <f>VLOOKUP($G67&amp;AB$5&amp;$J67,BASE!$P$2:$R$700,3,0)</f>
        <v>#N/A</v>
      </c>
      <c r="AC67" s="19" t="e">
        <f t="shared" si="2"/>
        <v>#N/A</v>
      </c>
      <c r="AD67" s="23" t="e">
        <f>VLOOKUP($G67&amp;$J67,BASE[[#All],[LLAVE2]:[TipoEvaluacion]],5,0)</f>
        <v>#N/A</v>
      </c>
      <c r="AE67" s="23" t="e">
        <f>VLOOKUP($G67&amp;$J67,BASE[[#All],[LLAVE2]:[TipoEvaluacion]],7,0)</f>
        <v>#N/A</v>
      </c>
      <c r="AF67" s="23" t="e">
        <f>VLOOKUP($G67&amp;$J67,BASE[[#All],[LLAVE2]:[TipoEvaluacion]],9,0)</f>
        <v>#N/A</v>
      </c>
      <c r="AG67" s="23" t="e">
        <f>VLOOKUP($G67&amp;$J67,BASE[[#All],[LLAVE2]:[TipoEvaluacion]],11,0)</f>
        <v>#N/A</v>
      </c>
      <c r="AH67" s="23" t="e">
        <f>VLOOKUP($G67&amp;$J67,BASE[[#All],[LLAVE2]:[TipoEvaluacion]],13,0)</f>
        <v>#N/A</v>
      </c>
      <c r="AI67" s="18"/>
    </row>
    <row r="68" spans="2:35" ht="15.75" x14ac:dyDescent="0.3">
      <c r="B68" s="18" t="str">
        <f>BASE!$D$2</f>
        <v>DEVELOPER SALESFORCE</v>
      </c>
      <c r="C68" s="18"/>
      <c r="D68" s="18"/>
      <c r="E68" s="18"/>
      <c r="F68" s="18"/>
      <c r="G68" s="18"/>
      <c r="H68" s="22"/>
      <c r="I68" s="18"/>
      <c r="J68" s="18" t="str">
        <f t="shared" si="3"/>
        <v>AUTOEVALUACIÓN</v>
      </c>
      <c r="K68" s="23" t="e">
        <f>VLOOKUP($G68&amp;K$5&amp;$J68,BASE!$P$2:$R$700,3,0)</f>
        <v>#N/A</v>
      </c>
      <c r="L68" s="23" t="e">
        <f>VLOOKUP($G68&amp;L$5&amp;$J68,BASE!$P$2:$R$700,3,0)</f>
        <v>#N/A</v>
      </c>
      <c r="M68" s="23" t="e">
        <f>VLOOKUP($G68&amp;M$5&amp;$J68,BASE!$P$2:$R$700,3,0)</f>
        <v>#N/A</v>
      </c>
      <c r="N68" s="23" t="e">
        <f>VLOOKUP($G68&amp;N$5&amp;$J68,BASE!$P$2:$R$700,3,0)</f>
        <v>#N/A</v>
      </c>
      <c r="O68" s="23" t="e">
        <f>VLOOKUP($G68&amp;O$5&amp;$J68,BASE!$P$2:$R$700,3,0)</f>
        <v>#N/A</v>
      </c>
      <c r="P68" s="23" t="e">
        <f>VLOOKUP($G68&amp;P$5&amp;$J68,BASE!$P$2:$R$700,3,0)</f>
        <v>#N/A</v>
      </c>
      <c r="Q68" s="23" t="e">
        <f>VLOOKUP($G68&amp;Q$5&amp;$J68,BASE!$P$2:$R$700,3,0)</f>
        <v>#N/A</v>
      </c>
      <c r="R68" s="23" t="e">
        <f>VLOOKUP($G68&amp;R$5&amp;$J68,BASE!$P$2:$R$700,3,0)</f>
        <v>#N/A</v>
      </c>
      <c r="S68" s="23" t="e">
        <f>VLOOKUP($G68&amp;S$5&amp;$J68,BASE!$P$2:$R$700,3,0)</f>
        <v>#N/A</v>
      </c>
      <c r="T68" s="23" t="e">
        <f>VLOOKUP($G68&amp;T$5&amp;$J68,BASE!$P$2:$R$700,3,0)</f>
        <v>#N/A</v>
      </c>
      <c r="U68" s="23" t="e">
        <f>VLOOKUP($G68&amp;U$5&amp;$J68,BASE!$P$2:$R$700,3,0)</f>
        <v>#N/A</v>
      </c>
      <c r="V68" s="23" t="e">
        <f>VLOOKUP($G68&amp;V$5&amp;$J68,BASE!$P$2:$R$700,3,0)</f>
        <v>#N/A</v>
      </c>
      <c r="W68" s="23" t="e">
        <f>VLOOKUP($G68&amp;W$5&amp;$J68,BASE!$P$2:$R$700,3,0)</f>
        <v>#N/A</v>
      </c>
      <c r="X68" s="23" t="e">
        <f>VLOOKUP($G68&amp;X$5&amp;$J68,BASE!$P$2:$R$700,3,0)</f>
        <v>#N/A</v>
      </c>
      <c r="Y68" s="23" t="e">
        <f>VLOOKUP($G68&amp;Y$5&amp;$J68,BASE!$P$2:$R$700,3,0)</f>
        <v>#N/A</v>
      </c>
      <c r="Z68" s="23" t="e">
        <f>VLOOKUP($G68&amp;Z$5&amp;$J68,BASE!$P$2:$R$700,3,0)</f>
        <v>#N/A</v>
      </c>
      <c r="AA68" s="23" t="e">
        <f>VLOOKUP($G68&amp;AA$5&amp;$J68,BASE!$P$2:$R$700,3,0)</f>
        <v>#N/A</v>
      </c>
      <c r="AB68" s="23" t="e">
        <f>VLOOKUP($G68&amp;AB$5&amp;$J68,BASE!$P$2:$R$700,3,0)</f>
        <v>#N/A</v>
      </c>
      <c r="AC68" s="19" t="e">
        <f t="shared" si="2"/>
        <v>#N/A</v>
      </c>
      <c r="AD68" s="23" t="e">
        <f>VLOOKUP($G68&amp;$J68,BASE[[#All],[LLAVE2]:[TipoEvaluacion]],5,0)</f>
        <v>#N/A</v>
      </c>
      <c r="AE68" s="23" t="e">
        <f>VLOOKUP($G68&amp;$J68,BASE[[#All],[LLAVE2]:[TipoEvaluacion]],7,0)</f>
        <v>#N/A</v>
      </c>
      <c r="AF68" s="23" t="e">
        <f>VLOOKUP($G68&amp;$J68,BASE[[#All],[LLAVE2]:[TipoEvaluacion]],9,0)</f>
        <v>#N/A</v>
      </c>
      <c r="AG68" s="23" t="e">
        <f>VLOOKUP($G68&amp;$J68,BASE[[#All],[LLAVE2]:[TipoEvaluacion]],11,0)</f>
        <v>#N/A</v>
      </c>
      <c r="AH68" s="23" t="e">
        <f>VLOOKUP($G68&amp;$J68,BASE[[#All],[LLAVE2]:[TipoEvaluacion]],13,0)</f>
        <v>#N/A</v>
      </c>
      <c r="AI68" s="18"/>
    </row>
    <row r="69" spans="2:35" ht="15.75" x14ac:dyDescent="0.3">
      <c r="B69" s="18" t="str">
        <f>BASE!$D$2</f>
        <v>DEVELOPER SALESFORCE</v>
      </c>
      <c r="C69" s="18"/>
      <c r="D69" s="18"/>
      <c r="E69" s="18"/>
      <c r="F69" s="18"/>
      <c r="G69" s="18"/>
      <c r="H69" s="22"/>
      <c r="I69" s="18"/>
      <c r="J69" s="18" t="str">
        <f t="shared" si="3"/>
        <v>AUTOEVALUACIÓN</v>
      </c>
      <c r="K69" s="23" t="e">
        <f>VLOOKUP($G69&amp;K$5&amp;$J69,BASE!$P$2:$R$700,3,0)</f>
        <v>#N/A</v>
      </c>
      <c r="L69" s="23" t="e">
        <f>VLOOKUP($G69&amp;L$5&amp;$J69,BASE!$P$2:$R$700,3,0)</f>
        <v>#N/A</v>
      </c>
      <c r="M69" s="23" t="e">
        <f>VLOOKUP($G69&amp;M$5&amp;$J69,BASE!$P$2:$R$700,3,0)</f>
        <v>#N/A</v>
      </c>
      <c r="N69" s="23" t="e">
        <f>VLOOKUP($G69&amp;N$5&amp;$J69,BASE!$P$2:$R$700,3,0)</f>
        <v>#N/A</v>
      </c>
      <c r="O69" s="23" t="e">
        <f>VLOOKUP($G69&amp;O$5&amp;$J69,BASE!$P$2:$R$700,3,0)</f>
        <v>#N/A</v>
      </c>
      <c r="P69" s="23" t="e">
        <f>VLOOKUP($G69&amp;P$5&amp;$J69,BASE!$P$2:$R$700,3,0)</f>
        <v>#N/A</v>
      </c>
      <c r="Q69" s="23" t="e">
        <f>VLOOKUP($G69&amp;Q$5&amp;$J69,BASE!$P$2:$R$700,3,0)</f>
        <v>#N/A</v>
      </c>
      <c r="R69" s="23" t="e">
        <f>VLOOKUP($G69&amp;R$5&amp;$J69,BASE!$P$2:$R$700,3,0)</f>
        <v>#N/A</v>
      </c>
      <c r="S69" s="23" t="e">
        <f>VLOOKUP($G69&amp;S$5&amp;$J69,BASE!$P$2:$R$700,3,0)</f>
        <v>#N/A</v>
      </c>
      <c r="T69" s="23" t="e">
        <f>VLOOKUP($G69&amp;T$5&amp;$J69,BASE!$P$2:$R$700,3,0)</f>
        <v>#N/A</v>
      </c>
      <c r="U69" s="23" t="e">
        <f>VLOOKUP($G69&amp;U$5&amp;$J69,BASE!$P$2:$R$700,3,0)</f>
        <v>#N/A</v>
      </c>
      <c r="V69" s="23" t="e">
        <f>VLOOKUP($G69&amp;V$5&amp;$J69,BASE!$P$2:$R$700,3,0)</f>
        <v>#N/A</v>
      </c>
      <c r="W69" s="23" t="e">
        <f>VLOOKUP($G69&amp;W$5&amp;$J69,BASE!$P$2:$R$700,3,0)</f>
        <v>#N/A</v>
      </c>
      <c r="X69" s="23" t="e">
        <f>VLOOKUP($G69&amp;X$5&amp;$J69,BASE!$P$2:$R$700,3,0)</f>
        <v>#N/A</v>
      </c>
      <c r="Y69" s="23" t="e">
        <f>VLOOKUP($G69&amp;Y$5&amp;$J69,BASE!$P$2:$R$700,3,0)</f>
        <v>#N/A</v>
      </c>
      <c r="Z69" s="23" t="e">
        <f>VLOOKUP($G69&amp;Z$5&amp;$J69,BASE!$P$2:$R$700,3,0)</f>
        <v>#N/A</v>
      </c>
      <c r="AA69" s="23" t="e">
        <f>VLOOKUP($G69&amp;AA$5&amp;$J69,BASE!$P$2:$R$700,3,0)</f>
        <v>#N/A</v>
      </c>
      <c r="AB69" s="23" t="e">
        <f>VLOOKUP($G69&amp;AB$5&amp;$J69,BASE!$P$2:$R$700,3,0)</f>
        <v>#N/A</v>
      </c>
      <c r="AC69" s="19" t="e">
        <f t="shared" si="2"/>
        <v>#N/A</v>
      </c>
      <c r="AD69" s="23" t="e">
        <f>VLOOKUP($G69&amp;$J69,BASE[[#All],[LLAVE2]:[TipoEvaluacion]],5,0)</f>
        <v>#N/A</v>
      </c>
      <c r="AE69" s="23" t="e">
        <f>VLOOKUP($G69&amp;$J69,BASE[[#All],[LLAVE2]:[TipoEvaluacion]],7,0)</f>
        <v>#N/A</v>
      </c>
      <c r="AF69" s="23" t="e">
        <f>VLOOKUP($G69&amp;$J69,BASE[[#All],[LLAVE2]:[TipoEvaluacion]],9,0)</f>
        <v>#N/A</v>
      </c>
      <c r="AG69" s="23" t="e">
        <f>VLOOKUP($G69&amp;$J69,BASE[[#All],[LLAVE2]:[TipoEvaluacion]],11,0)</f>
        <v>#N/A</v>
      </c>
      <c r="AH69" s="23" t="e">
        <f>VLOOKUP($G69&amp;$J69,BASE[[#All],[LLAVE2]:[TipoEvaluacion]],13,0)</f>
        <v>#N/A</v>
      </c>
      <c r="AI69" s="18"/>
    </row>
    <row r="70" spans="2:35" ht="15.75" x14ac:dyDescent="0.3">
      <c r="B70" s="18" t="str">
        <f>BASE!$D$2</f>
        <v>DEVELOPER SALESFORCE</v>
      </c>
      <c r="C70" s="18"/>
      <c r="D70" s="18"/>
      <c r="E70" s="18"/>
      <c r="F70" s="18"/>
      <c r="G70" s="18"/>
      <c r="H70" s="22"/>
      <c r="I70" s="18"/>
      <c r="J70" s="18" t="str">
        <f t="shared" si="3"/>
        <v>AUTOEVALUACIÓN</v>
      </c>
      <c r="K70" s="23" t="e">
        <f>VLOOKUP($G70&amp;K$5&amp;$J70,BASE!$P$2:$R$700,3,0)</f>
        <v>#N/A</v>
      </c>
      <c r="L70" s="23" t="e">
        <f>VLOOKUP($G70&amp;L$5&amp;$J70,BASE!$P$2:$R$700,3,0)</f>
        <v>#N/A</v>
      </c>
      <c r="M70" s="23" t="e">
        <f>VLOOKUP($G70&amp;M$5&amp;$J70,BASE!$P$2:$R$700,3,0)</f>
        <v>#N/A</v>
      </c>
      <c r="N70" s="23" t="e">
        <f>VLOOKUP($G70&amp;N$5&amp;$J70,BASE!$P$2:$R$700,3,0)</f>
        <v>#N/A</v>
      </c>
      <c r="O70" s="23" t="e">
        <f>VLOOKUP($G70&amp;O$5&amp;$J70,BASE!$P$2:$R$700,3,0)</f>
        <v>#N/A</v>
      </c>
      <c r="P70" s="23" t="e">
        <f>VLOOKUP($G70&amp;P$5&amp;$J70,BASE!$P$2:$R$700,3,0)</f>
        <v>#N/A</v>
      </c>
      <c r="Q70" s="23" t="e">
        <f>VLOOKUP($G70&amp;Q$5&amp;$J70,BASE!$P$2:$R$700,3,0)</f>
        <v>#N/A</v>
      </c>
      <c r="R70" s="23" t="e">
        <f>VLOOKUP($G70&amp;R$5&amp;$J70,BASE!$P$2:$R$700,3,0)</f>
        <v>#N/A</v>
      </c>
      <c r="S70" s="23" t="e">
        <f>VLOOKUP($G70&amp;S$5&amp;$J70,BASE!$P$2:$R$700,3,0)</f>
        <v>#N/A</v>
      </c>
      <c r="T70" s="23" t="e">
        <f>VLOOKUP($G70&amp;T$5&amp;$J70,BASE!$P$2:$R$700,3,0)</f>
        <v>#N/A</v>
      </c>
      <c r="U70" s="23" t="e">
        <f>VLOOKUP($G70&amp;U$5&amp;$J70,BASE!$P$2:$R$700,3,0)</f>
        <v>#N/A</v>
      </c>
      <c r="V70" s="23" t="e">
        <f>VLOOKUP($G70&amp;V$5&amp;$J70,BASE!$P$2:$R$700,3,0)</f>
        <v>#N/A</v>
      </c>
      <c r="W70" s="23" t="e">
        <f>VLOOKUP($G70&amp;W$5&amp;$J70,BASE!$P$2:$R$700,3,0)</f>
        <v>#N/A</v>
      </c>
      <c r="X70" s="23" t="e">
        <f>VLOOKUP($G70&amp;X$5&amp;$J70,BASE!$P$2:$R$700,3,0)</f>
        <v>#N/A</v>
      </c>
      <c r="Y70" s="23" t="e">
        <f>VLOOKUP($G70&amp;Y$5&amp;$J70,BASE!$P$2:$R$700,3,0)</f>
        <v>#N/A</v>
      </c>
      <c r="Z70" s="23" t="e">
        <f>VLOOKUP($G70&amp;Z$5&amp;$J70,BASE!$P$2:$R$700,3,0)</f>
        <v>#N/A</v>
      </c>
      <c r="AA70" s="23" t="e">
        <f>VLOOKUP($G70&amp;AA$5&amp;$J70,BASE!$P$2:$R$700,3,0)</f>
        <v>#N/A</v>
      </c>
      <c r="AB70" s="23" t="e">
        <f>VLOOKUP($G70&amp;AB$5&amp;$J70,BASE!$P$2:$R$700,3,0)</f>
        <v>#N/A</v>
      </c>
      <c r="AC70" s="19" t="e">
        <f t="shared" si="2"/>
        <v>#N/A</v>
      </c>
      <c r="AD70" s="23" t="e">
        <f>VLOOKUP($G70&amp;$J70,BASE[[#All],[LLAVE2]:[TipoEvaluacion]],5,0)</f>
        <v>#N/A</v>
      </c>
      <c r="AE70" s="23" t="e">
        <f>VLOOKUP($G70&amp;$J70,BASE[[#All],[LLAVE2]:[TipoEvaluacion]],7,0)</f>
        <v>#N/A</v>
      </c>
      <c r="AF70" s="23" t="e">
        <f>VLOOKUP($G70&amp;$J70,BASE[[#All],[LLAVE2]:[TipoEvaluacion]],9,0)</f>
        <v>#N/A</v>
      </c>
      <c r="AG70" s="23" t="e">
        <f>VLOOKUP($G70&amp;$J70,BASE[[#All],[LLAVE2]:[TipoEvaluacion]],11,0)</f>
        <v>#N/A</v>
      </c>
      <c r="AH70" s="23" t="e">
        <f>VLOOKUP($G70&amp;$J70,BASE[[#All],[LLAVE2]:[TipoEvaluacion]],13,0)</f>
        <v>#N/A</v>
      </c>
      <c r="AI70" s="18"/>
    </row>
    <row r="71" spans="2:35" ht="15.75" x14ac:dyDescent="0.3">
      <c r="B71" s="18" t="str">
        <f>BASE!$D$2</f>
        <v>DEVELOPER SALESFORCE</v>
      </c>
      <c r="C71" s="18"/>
      <c r="D71" s="18"/>
      <c r="E71" s="18"/>
      <c r="F71" s="18"/>
      <c r="G71" s="18"/>
      <c r="H71" s="22"/>
      <c r="I71" s="18"/>
      <c r="J71" s="18" t="str">
        <f t="shared" si="3"/>
        <v>AUTOEVALUACIÓN</v>
      </c>
      <c r="K71" s="23" t="e">
        <f>VLOOKUP($G71&amp;K$5&amp;$J71,BASE!$P$2:$R$700,3,0)</f>
        <v>#N/A</v>
      </c>
      <c r="L71" s="23" t="e">
        <f>VLOOKUP($G71&amp;L$5&amp;$J71,BASE!$P$2:$R$700,3,0)</f>
        <v>#N/A</v>
      </c>
      <c r="M71" s="23" t="e">
        <f>VLOOKUP($G71&amp;M$5&amp;$J71,BASE!$P$2:$R$700,3,0)</f>
        <v>#N/A</v>
      </c>
      <c r="N71" s="23" t="e">
        <f>VLOOKUP($G71&amp;N$5&amp;$J71,BASE!$P$2:$R$700,3,0)</f>
        <v>#N/A</v>
      </c>
      <c r="O71" s="23" t="e">
        <f>VLOOKUP($G71&amp;O$5&amp;$J71,BASE!$P$2:$R$700,3,0)</f>
        <v>#N/A</v>
      </c>
      <c r="P71" s="23" t="e">
        <f>VLOOKUP($G71&amp;P$5&amp;$J71,BASE!$P$2:$R$700,3,0)</f>
        <v>#N/A</v>
      </c>
      <c r="Q71" s="23" t="e">
        <f>VLOOKUP($G71&amp;Q$5&amp;$J71,BASE!$P$2:$R$700,3,0)</f>
        <v>#N/A</v>
      </c>
      <c r="R71" s="23" t="e">
        <f>VLOOKUP($G71&amp;R$5&amp;$J71,BASE!$P$2:$R$700,3,0)</f>
        <v>#N/A</v>
      </c>
      <c r="S71" s="23" t="e">
        <f>VLOOKUP($G71&amp;S$5&amp;$J71,BASE!$P$2:$R$700,3,0)</f>
        <v>#N/A</v>
      </c>
      <c r="T71" s="23" t="e">
        <f>VLOOKUP($G71&amp;T$5&amp;$J71,BASE!$P$2:$R$700,3,0)</f>
        <v>#N/A</v>
      </c>
      <c r="U71" s="23" t="e">
        <f>VLOOKUP($G71&amp;U$5&amp;$J71,BASE!$P$2:$R$700,3,0)</f>
        <v>#N/A</v>
      </c>
      <c r="V71" s="23" t="e">
        <f>VLOOKUP($G71&amp;V$5&amp;$J71,BASE!$P$2:$R$700,3,0)</f>
        <v>#N/A</v>
      </c>
      <c r="W71" s="23" t="e">
        <f>VLOOKUP($G71&amp;W$5&amp;$J71,BASE!$P$2:$R$700,3,0)</f>
        <v>#N/A</v>
      </c>
      <c r="X71" s="23" t="e">
        <f>VLOOKUP($G71&amp;X$5&amp;$J71,BASE!$P$2:$R$700,3,0)</f>
        <v>#N/A</v>
      </c>
      <c r="Y71" s="23" t="e">
        <f>VLOOKUP($G71&amp;Y$5&amp;$J71,BASE!$P$2:$R$700,3,0)</f>
        <v>#N/A</v>
      </c>
      <c r="Z71" s="23" t="e">
        <f>VLOOKUP($G71&amp;Z$5&amp;$J71,BASE!$P$2:$R$700,3,0)</f>
        <v>#N/A</v>
      </c>
      <c r="AA71" s="23" t="e">
        <f>VLOOKUP($G71&amp;AA$5&amp;$J71,BASE!$P$2:$R$700,3,0)</f>
        <v>#N/A</v>
      </c>
      <c r="AB71" s="23" t="e">
        <f>VLOOKUP($G71&amp;AB$5&amp;$J71,BASE!$P$2:$R$700,3,0)</f>
        <v>#N/A</v>
      </c>
      <c r="AC71" s="19" t="e">
        <f t="shared" ref="AC71:AC133" si="4">AVERAGE(K71:AB71)</f>
        <v>#N/A</v>
      </c>
      <c r="AD71" s="23" t="e">
        <f>VLOOKUP($G71&amp;$J71,BASE[[#All],[LLAVE2]:[TipoEvaluacion]],5,0)</f>
        <v>#N/A</v>
      </c>
      <c r="AE71" s="23" t="e">
        <f>VLOOKUP($G71&amp;$J71,BASE[[#All],[LLAVE2]:[TipoEvaluacion]],7,0)</f>
        <v>#N/A</v>
      </c>
      <c r="AF71" s="23" t="e">
        <f>VLOOKUP($G71&amp;$J71,BASE[[#All],[LLAVE2]:[TipoEvaluacion]],9,0)</f>
        <v>#N/A</v>
      </c>
      <c r="AG71" s="23" t="e">
        <f>VLOOKUP($G71&amp;$J71,BASE[[#All],[LLAVE2]:[TipoEvaluacion]],11,0)</f>
        <v>#N/A</v>
      </c>
      <c r="AH71" s="23" t="e">
        <f>VLOOKUP($G71&amp;$J71,BASE[[#All],[LLAVE2]:[TipoEvaluacion]],13,0)</f>
        <v>#N/A</v>
      </c>
      <c r="AI71" s="18"/>
    </row>
    <row r="72" spans="2:35" ht="15.75" x14ac:dyDescent="0.3">
      <c r="B72" s="18" t="str">
        <f>BASE!$D$2</f>
        <v>DEVELOPER SALESFORCE</v>
      </c>
      <c r="C72" s="18"/>
      <c r="D72" s="18"/>
      <c r="E72" s="18"/>
      <c r="F72" s="18"/>
      <c r="G72" s="18"/>
      <c r="H72" s="22"/>
      <c r="I72" s="18"/>
      <c r="J72" s="18" t="str">
        <f t="shared" si="3"/>
        <v>AUTOEVALUACIÓN</v>
      </c>
      <c r="K72" s="23" t="e">
        <f>VLOOKUP($G72&amp;K$5&amp;$J72,BASE!$P$2:$R$700,3,0)</f>
        <v>#N/A</v>
      </c>
      <c r="L72" s="23" t="e">
        <f>VLOOKUP($G72&amp;L$5&amp;$J72,BASE!$P$2:$R$700,3,0)</f>
        <v>#N/A</v>
      </c>
      <c r="M72" s="23" t="e">
        <f>VLOOKUP($G72&amp;M$5&amp;$J72,BASE!$P$2:$R$700,3,0)</f>
        <v>#N/A</v>
      </c>
      <c r="N72" s="23" t="e">
        <f>VLOOKUP($G72&amp;N$5&amp;$J72,BASE!$P$2:$R$700,3,0)</f>
        <v>#N/A</v>
      </c>
      <c r="O72" s="23" t="e">
        <f>VLOOKUP($G72&amp;O$5&amp;$J72,BASE!$P$2:$R$700,3,0)</f>
        <v>#N/A</v>
      </c>
      <c r="P72" s="23" t="e">
        <f>VLOOKUP($G72&amp;P$5&amp;$J72,BASE!$P$2:$R$700,3,0)</f>
        <v>#N/A</v>
      </c>
      <c r="Q72" s="23" t="e">
        <f>VLOOKUP($G72&amp;Q$5&amp;$J72,BASE!$P$2:$R$700,3,0)</f>
        <v>#N/A</v>
      </c>
      <c r="R72" s="23" t="e">
        <f>VLOOKUP($G72&amp;R$5&amp;$J72,BASE!$P$2:$R$700,3,0)</f>
        <v>#N/A</v>
      </c>
      <c r="S72" s="23" t="e">
        <f>VLOOKUP($G72&amp;S$5&amp;$J72,BASE!$P$2:$R$700,3,0)</f>
        <v>#N/A</v>
      </c>
      <c r="T72" s="23" t="e">
        <f>VLOOKUP($G72&amp;T$5&amp;$J72,BASE!$P$2:$R$700,3,0)</f>
        <v>#N/A</v>
      </c>
      <c r="U72" s="23" t="e">
        <f>VLOOKUP($G72&amp;U$5&amp;$J72,BASE!$P$2:$R$700,3,0)</f>
        <v>#N/A</v>
      </c>
      <c r="V72" s="23" t="e">
        <f>VLOOKUP($G72&amp;V$5&amp;$J72,BASE!$P$2:$R$700,3,0)</f>
        <v>#N/A</v>
      </c>
      <c r="W72" s="23" t="e">
        <f>VLOOKUP($G72&amp;W$5&amp;$J72,BASE!$P$2:$R$700,3,0)</f>
        <v>#N/A</v>
      </c>
      <c r="X72" s="23" t="e">
        <f>VLOOKUP($G72&amp;X$5&amp;$J72,BASE!$P$2:$R$700,3,0)</f>
        <v>#N/A</v>
      </c>
      <c r="Y72" s="23" t="e">
        <f>VLOOKUP($G72&amp;Y$5&amp;$J72,BASE!$P$2:$R$700,3,0)</f>
        <v>#N/A</v>
      </c>
      <c r="Z72" s="23" t="e">
        <f>VLOOKUP($G72&amp;Z$5&amp;$J72,BASE!$P$2:$R$700,3,0)</f>
        <v>#N/A</v>
      </c>
      <c r="AA72" s="23" t="e">
        <f>VLOOKUP($G72&amp;AA$5&amp;$J72,BASE!$P$2:$R$700,3,0)</f>
        <v>#N/A</v>
      </c>
      <c r="AB72" s="23" t="e">
        <f>VLOOKUP($G72&amp;AB$5&amp;$J72,BASE!$P$2:$R$700,3,0)</f>
        <v>#N/A</v>
      </c>
      <c r="AC72" s="19" t="e">
        <f t="shared" si="4"/>
        <v>#N/A</v>
      </c>
      <c r="AD72" s="23" t="e">
        <f>VLOOKUP($G72&amp;$J72,BASE[[#All],[LLAVE2]:[TipoEvaluacion]],5,0)</f>
        <v>#N/A</v>
      </c>
      <c r="AE72" s="23" t="e">
        <f>VLOOKUP($G72&amp;$J72,BASE[[#All],[LLAVE2]:[TipoEvaluacion]],7,0)</f>
        <v>#N/A</v>
      </c>
      <c r="AF72" s="23" t="e">
        <f>VLOOKUP($G72&amp;$J72,BASE[[#All],[LLAVE2]:[TipoEvaluacion]],9,0)</f>
        <v>#N/A</v>
      </c>
      <c r="AG72" s="23" t="e">
        <f>VLOOKUP($G72&amp;$J72,BASE[[#All],[LLAVE2]:[TipoEvaluacion]],11,0)</f>
        <v>#N/A</v>
      </c>
      <c r="AH72" s="23" t="e">
        <f>VLOOKUP($G72&amp;$J72,BASE[[#All],[LLAVE2]:[TipoEvaluacion]],13,0)</f>
        <v>#N/A</v>
      </c>
      <c r="AI72" s="18"/>
    </row>
    <row r="73" spans="2:35" ht="15.75" x14ac:dyDescent="0.3">
      <c r="B73" s="18" t="str">
        <f>BASE!$D$2</f>
        <v>DEVELOPER SALESFORCE</v>
      </c>
      <c r="C73" s="18"/>
      <c r="D73" s="18"/>
      <c r="E73" s="18"/>
      <c r="F73" s="18"/>
      <c r="G73" s="18"/>
      <c r="H73" s="22"/>
      <c r="I73" s="18"/>
      <c r="J73" s="18" t="str">
        <f t="shared" si="3"/>
        <v>AUTOEVALUACIÓN</v>
      </c>
      <c r="K73" s="23" t="e">
        <f>VLOOKUP($G73&amp;K$5&amp;$J73,BASE!$P$2:$R$700,3,0)</f>
        <v>#N/A</v>
      </c>
      <c r="L73" s="23" t="e">
        <f>VLOOKUP($G73&amp;L$5&amp;$J73,BASE!$P$2:$R$700,3,0)</f>
        <v>#N/A</v>
      </c>
      <c r="M73" s="23" t="e">
        <f>VLOOKUP($G73&amp;M$5&amp;$J73,BASE!$P$2:$R$700,3,0)</f>
        <v>#N/A</v>
      </c>
      <c r="N73" s="23" t="e">
        <f>VLOOKUP($G73&amp;N$5&amp;$J73,BASE!$P$2:$R$700,3,0)</f>
        <v>#N/A</v>
      </c>
      <c r="O73" s="23" t="e">
        <f>VLOOKUP($G73&amp;O$5&amp;$J73,BASE!$P$2:$R$700,3,0)</f>
        <v>#N/A</v>
      </c>
      <c r="P73" s="23" t="e">
        <f>VLOOKUP($G73&amp;P$5&amp;$J73,BASE!$P$2:$R$700,3,0)</f>
        <v>#N/A</v>
      </c>
      <c r="Q73" s="23" t="e">
        <f>VLOOKUP($G73&amp;Q$5&amp;$J73,BASE!$P$2:$R$700,3,0)</f>
        <v>#N/A</v>
      </c>
      <c r="R73" s="23" t="e">
        <f>VLOOKUP($G73&amp;R$5&amp;$J73,BASE!$P$2:$R$700,3,0)</f>
        <v>#N/A</v>
      </c>
      <c r="S73" s="23" t="e">
        <f>VLOOKUP($G73&amp;S$5&amp;$J73,BASE!$P$2:$R$700,3,0)</f>
        <v>#N/A</v>
      </c>
      <c r="T73" s="23" t="e">
        <f>VLOOKUP($G73&amp;T$5&amp;$J73,BASE!$P$2:$R$700,3,0)</f>
        <v>#N/A</v>
      </c>
      <c r="U73" s="23" t="e">
        <f>VLOOKUP($G73&amp;U$5&amp;$J73,BASE!$P$2:$R$700,3,0)</f>
        <v>#N/A</v>
      </c>
      <c r="V73" s="23" t="e">
        <f>VLOOKUP($G73&amp;V$5&amp;$J73,BASE!$P$2:$R$700,3,0)</f>
        <v>#N/A</v>
      </c>
      <c r="W73" s="23" t="e">
        <f>VLOOKUP($G73&amp;W$5&amp;$J73,BASE!$P$2:$R$700,3,0)</f>
        <v>#N/A</v>
      </c>
      <c r="X73" s="23" t="e">
        <f>VLOOKUP($G73&amp;X$5&amp;$J73,BASE!$P$2:$R$700,3,0)</f>
        <v>#N/A</v>
      </c>
      <c r="Y73" s="23" t="e">
        <f>VLOOKUP($G73&amp;Y$5&amp;$J73,BASE!$P$2:$R$700,3,0)</f>
        <v>#N/A</v>
      </c>
      <c r="Z73" s="23" t="e">
        <f>VLOOKUP($G73&amp;Z$5&amp;$J73,BASE!$P$2:$R$700,3,0)</f>
        <v>#N/A</v>
      </c>
      <c r="AA73" s="23" t="e">
        <f>VLOOKUP($G73&amp;AA$5&amp;$J73,BASE!$P$2:$R$700,3,0)</f>
        <v>#N/A</v>
      </c>
      <c r="AB73" s="23" t="e">
        <f>VLOOKUP($G73&amp;AB$5&amp;$J73,BASE!$P$2:$R$700,3,0)</f>
        <v>#N/A</v>
      </c>
      <c r="AC73" s="19" t="e">
        <f t="shared" si="4"/>
        <v>#N/A</v>
      </c>
      <c r="AD73" s="23" t="e">
        <f>VLOOKUP($G73&amp;$J73,BASE[[#All],[LLAVE2]:[TipoEvaluacion]],5,0)</f>
        <v>#N/A</v>
      </c>
      <c r="AE73" s="23" t="e">
        <f>VLOOKUP($G73&amp;$J73,BASE[[#All],[LLAVE2]:[TipoEvaluacion]],7,0)</f>
        <v>#N/A</v>
      </c>
      <c r="AF73" s="23" t="e">
        <f>VLOOKUP($G73&amp;$J73,BASE[[#All],[LLAVE2]:[TipoEvaluacion]],9,0)</f>
        <v>#N/A</v>
      </c>
      <c r="AG73" s="23" t="e">
        <f>VLOOKUP($G73&amp;$J73,BASE[[#All],[LLAVE2]:[TipoEvaluacion]],11,0)</f>
        <v>#N/A</v>
      </c>
      <c r="AH73" s="23" t="e">
        <f>VLOOKUP($G73&amp;$J73,BASE[[#All],[LLAVE2]:[TipoEvaluacion]],13,0)</f>
        <v>#N/A</v>
      </c>
      <c r="AI73" s="18"/>
    </row>
    <row r="74" spans="2:35" ht="15.75" x14ac:dyDescent="0.3">
      <c r="B74" s="18" t="str">
        <f>BASE!$D$2</f>
        <v>DEVELOPER SALESFORCE</v>
      </c>
      <c r="C74" s="18"/>
      <c r="D74" s="18"/>
      <c r="E74" s="18"/>
      <c r="F74" s="18"/>
      <c r="G74" s="18"/>
      <c r="H74" s="22"/>
      <c r="I74" s="18"/>
      <c r="J74" s="18" t="str">
        <f t="shared" si="3"/>
        <v>AUTOEVALUACIÓN</v>
      </c>
      <c r="K74" s="23" t="e">
        <f>VLOOKUP($G74&amp;K$5&amp;$J74,BASE!$P$2:$R$700,3,0)</f>
        <v>#N/A</v>
      </c>
      <c r="L74" s="23" t="e">
        <f>VLOOKUP($G74&amp;L$5&amp;$J74,BASE!$P$2:$R$700,3,0)</f>
        <v>#N/A</v>
      </c>
      <c r="M74" s="23" t="e">
        <f>VLOOKUP($G74&amp;M$5&amp;$J74,BASE!$P$2:$R$700,3,0)</f>
        <v>#N/A</v>
      </c>
      <c r="N74" s="23" t="e">
        <f>VLOOKUP($G74&amp;N$5&amp;$J74,BASE!$P$2:$R$700,3,0)</f>
        <v>#N/A</v>
      </c>
      <c r="O74" s="23" t="e">
        <f>VLOOKUP($G74&amp;O$5&amp;$J74,BASE!$P$2:$R$700,3,0)</f>
        <v>#N/A</v>
      </c>
      <c r="P74" s="23" t="e">
        <f>VLOOKUP($G74&amp;P$5&amp;$J74,BASE!$P$2:$R$700,3,0)</f>
        <v>#N/A</v>
      </c>
      <c r="Q74" s="23" t="e">
        <f>VLOOKUP($G74&amp;Q$5&amp;$J74,BASE!$P$2:$R$700,3,0)</f>
        <v>#N/A</v>
      </c>
      <c r="R74" s="23" t="e">
        <f>VLOOKUP($G74&amp;R$5&amp;$J74,BASE!$P$2:$R$700,3,0)</f>
        <v>#N/A</v>
      </c>
      <c r="S74" s="23" t="e">
        <f>VLOOKUP($G74&amp;S$5&amp;$J74,BASE!$P$2:$R$700,3,0)</f>
        <v>#N/A</v>
      </c>
      <c r="T74" s="23" t="e">
        <f>VLOOKUP($G74&amp;T$5&amp;$J74,BASE!$P$2:$R$700,3,0)</f>
        <v>#N/A</v>
      </c>
      <c r="U74" s="23" t="e">
        <f>VLOOKUP($G74&amp;U$5&amp;$J74,BASE!$P$2:$R$700,3,0)</f>
        <v>#N/A</v>
      </c>
      <c r="V74" s="23" t="e">
        <f>VLOOKUP($G74&amp;V$5&amp;$J74,BASE!$P$2:$R$700,3,0)</f>
        <v>#N/A</v>
      </c>
      <c r="W74" s="23" t="e">
        <f>VLOOKUP($G74&amp;W$5&amp;$J74,BASE!$P$2:$R$700,3,0)</f>
        <v>#N/A</v>
      </c>
      <c r="X74" s="23" t="e">
        <f>VLOOKUP($G74&amp;X$5&amp;$J74,BASE!$P$2:$R$700,3,0)</f>
        <v>#N/A</v>
      </c>
      <c r="Y74" s="23" t="e">
        <f>VLOOKUP($G74&amp;Y$5&amp;$J74,BASE!$P$2:$R$700,3,0)</f>
        <v>#N/A</v>
      </c>
      <c r="Z74" s="23" t="e">
        <f>VLOOKUP($G74&amp;Z$5&amp;$J74,BASE!$P$2:$R$700,3,0)</f>
        <v>#N/A</v>
      </c>
      <c r="AA74" s="23" t="e">
        <f>VLOOKUP($G74&amp;AA$5&amp;$J74,BASE!$P$2:$R$700,3,0)</f>
        <v>#N/A</v>
      </c>
      <c r="AB74" s="23" t="e">
        <f>VLOOKUP($G74&amp;AB$5&amp;$J74,BASE!$P$2:$R$700,3,0)</f>
        <v>#N/A</v>
      </c>
      <c r="AC74" s="19" t="e">
        <f t="shared" si="4"/>
        <v>#N/A</v>
      </c>
      <c r="AD74" s="23" t="e">
        <f>VLOOKUP($G74&amp;$J74,BASE[[#All],[LLAVE2]:[TipoEvaluacion]],5,0)</f>
        <v>#N/A</v>
      </c>
      <c r="AE74" s="23" t="e">
        <f>VLOOKUP($G74&amp;$J74,BASE[[#All],[LLAVE2]:[TipoEvaluacion]],7,0)</f>
        <v>#N/A</v>
      </c>
      <c r="AF74" s="23" t="e">
        <f>VLOOKUP($G74&amp;$J74,BASE[[#All],[LLAVE2]:[TipoEvaluacion]],9,0)</f>
        <v>#N/A</v>
      </c>
      <c r="AG74" s="23" t="e">
        <f>VLOOKUP($G74&amp;$J74,BASE[[#All],[LLAVE2]:[TipoEvaluacion]],11,0)</f>
        <v>#N/A</v>
      </c>
      <c r="AH74" s="23" t="e">
        <f>VLOOKUP($G74&amp;$J74,BASE[[#All],[LLAVE2]:[TipoEvaluacion]],13,0)</f>
        <v>#N/A</v>
      </c>
      <c r="AI74" s="18"/>
    </row>
    <row r="75" spans="2:35" ht="15.75" x14ac:dyDescent="0.3">
      <c r="B75" s="18" t="str">
        <f>BASE!$D$2</f>
        <v>DEVELOPER SALESFORCE</v>
      </c>
      <c r="C75" s="18"/>
      <c r="D75" s="18"/>
      <c r="E75" s="18"/>
      <c r="F75" s="18"/>
      <c r="G75" s="18"/>
      <c r="H75" s="22"/>
      <c r="I75" s="18"/>
      <c r="J75" s="18" t="str">
        <f t="shared" si="3"/>
        <v>AUTOEVALUACIÓN</v>
      </c>
      <c r="K75" s="23" t="e">
        <f>VLOOKUP($G75&amp;K$5&amp;$J75,BASE!$P$2:$R$700,3,0)</f>
        <v>#N/A</v>
      </c>
      <c r="L75" s="23" t="e">
        <f>VLOOKUP($G75&amp;L$5&amp;$J75,BASE!$P$2:$R$700,3,0)</f>
        <v>#N/A</v>
      </c>
      <c r="M75" s="23" t="e">
        <f>VLOOKUP($G75&amp;M$5&amp;$J75,BASE!$P$2:$R$700,3,0)</f>
        <v>#N/A</v>
      </c>
      <c r="N75" s="23" t="e">
        <f>VLOOKUP($G75&amp;N$5&amp;$J75,BASE!$P$2:$R$700,3,0)</f>
        <v>#N/A</v>
      </c>
      <c r="O75" s="23" t="e">
        <f>VLOOKUP($G75&amp;O$5&amp;$J75,BASE!$P$2:$R$700,3,0)</f>
        <v>#N/A</v>
      </c>
      <c r="P75" s="23" t="e">
        <f>VLOOKUP($G75&amp;P$5&amp;$J75,BASE!$P$2:$R$700,3,0)</f>
        <v>#N/A</v>
      </c>
      <c r="Q75" s="23" t="e">
        <f>VLOOKUP($G75&amp;Q$5&amp;$J75,BASE!$P$2:$R$700,3,0)</f>
        <v>#N/A</v>
      </c>
      <c r="R75" s="23" t="e">
        <f>VLOOKUP($G75&amp;R$5&amp;$J75,BASE!$P$2:$R$700,3,0)</f>
        <v>#N/A</v>
      </c>
      <c r="S75" s="23" t="e">
        <f>VLOOKUP($G75&amp;S$5&amp;$J75,BASE!$P$2:$R$700,3,0)</f>
        <v>#N/A</v>
      </c>
      <c r="T75" s="23" t="e">
        <f>VLOOKUP($G75&amp;T$5&amp;$J75,BASE!$P$2:$R$700,3,0)</f>
        <v>#N/A</v>
      </c>
      <c r="U75" s="23" t="e">
        <f>VLOOKUP($G75&amp;U$5&amp;$J75,BASE!$P$2:$R$700,3,0)</f>
        <v>#N/A</v>
      </c>
      <c r="V75" s="23" t="e">
        <f>VLOOKUP($G75&amp;V$5&amp;$J75,BASE!$P$2:$R$700,3,0)</f>
        <v>#N/A</v>
      </c>
      <c r="W75" s="23" t="e">
        <f>VLOOKUP($G75&amp;W$5&amp;$J75,BASE!$P$2:$R$700,3,0)</f>
        <v>#N/A</v>
      </c>
      <c r="X75" s="23" t="e">
        <f>VLOOKUP($G75&amp;X$5&amp;$J75,BASE!$P$2:$R$700,3,0)</f>
        <v>#N/A</v>
      </c>
      <c r="Y75" s="23" t="e">
        <f>VLOOKUP($G75&amp;Y$5&amp;$J75,BASE!$P$2:$R$700,3,0)</f>
        <v>#N/A</v>
      </c>
      <c r="Z75" s="23" t="e">
        <f>VLOOKUP($G75&amp;Z$5&amp;$J75,BASE!$P$2:$R$700,3,0)</f>
        <v>#N/A</v>
      </c>
      <c r="AA75" s="23" t="e">
        <f>VLOOKUP($G75&amp;AA$5&amp;$J75,BASE!$P$2:$R$700,3,0)</f>
        <v>#N/A</v>
      </c>
      <c r="AB75" s="23" t="e">
        <f>VLOOKUP($G75&amp;AB$5&amp;$J75,BASE!$P$2:$R$700,3,0)</f>
        <v>#N/A</v>
      </c>
      <c r="AC75" s="19" t="e">
        <f t="shared" si="4"/>
        <v>#N/A</v>
      </c>
      <c r="AD75" s="23" t="e">
        <f>VLOOKUP($G75&amp;$J75,BASE[[#All],[LLAVE2]:[TipoEvaluacion]],5,0)</f>
        <v>#N/A</v>
      </c>
      <c r="AE75" s="23" t="e">
        <f>VLOOKUP($G75&amp;$J75,BASE[[#All],[LLAVE2]:[TipoEvaluacion]],7,0)</f>
        <v>#N/A</v>
      </c>
      <c r="AF75" s="23" t="e">
        <f>VLOOKUP($G75&amp;$J75,BASE[[#All],[LLAVE2]:[TipoEvaluacion]],9,0)</f>
        <v>#N/A</v>
      </c>
      <c r="AG75" s="23" t="e">
        <f>VLOOKUP($G75&amp;$J75,BASE[[#All],[LLAVE2]:[TipoEvaluacion]],11,0)</f>
        <v>#N/A</v>
      </c>
      <c r="AH75" s="23" t="e">
        <f>VLOOKUP($G75&amp;$J75,BASE[[#All],[LLAVE2]:[TipoEvaluacion]],13,0)</f>
        <v>#N/A</v>
      </c>
      <c r="AI75" s="18"/>
    </row>
    <row r="76" spans="2:35" ht="15.75" x14ac:dyDescent="0.3">
      <c r="B76" s="18" t="str">
        <f>BASE!$D$2</f>
        <v>DEVELOPER SALESFORCE</v>
      </c>
      <c r="C76" s="18"/>
      <c r="D76" s="18"/>
      <c r="E76" s="18"/>
      <c r="F76" s="18"/>
      <c r="G76" s="18"/>
      <c r="H76" s="22"/>
      <c r="I76" s="18"/>
      <c r="J76" s="18" t="str">
        <f t="shared" si="3"/>
        <v>AUTOEVALUACIÓN</v>
      </c>
      <c r="K76" s="23" t="e">
        <f>VLOOKUP($G76&amp;K$5&amp;$J76,BASE!$P$2:$R$700,3,0)</f>
        <v>#N/A</v>
      </c>
      <c r="L76" s="23" t="e">
        <f>VLOOKUP($G76&amp;L$5&amp;$J76,BASE!$P$2:$R$700,3,0)</f>
        <v>#N/A</v>
      </c>
      <c r="M76" s="23" t="e">
        <f>VLOOKUP($G76&amp;M$5&amp;$J76,BASE!$P$2:$R$700,3,0)</f>
        <v>#N/A</v>
      </c>
      <c r="N76" s="23" t="e">
        <f>VLOOKUP($G76&amp;N$5&amp;$J76,BASE!$P$2:$R$700,3,0)</f>
        <v>#N/A</v>
      </c>
      <c r="O76" s="23" t="e">
        <f>VLOOKUP($G76&amp;O$5&amp;$J76,BASE!$P$2:$R$700,3,0)</f>
        <v>#N/A</v>
      </c>
      <c r="P76" s="23" t="e">
        <f>VLOOKUP($G76&amp;P$5&amp;$J76,BASE!$P$2:$R$700,3,0)</f>
        <v>#N/A</v>
      </c>
      <c r="Q76" s="23" t="e">
        <f>VLOOKUP($G76&amp;Q$5&amp;$J76,BASE!$P$2:$R$700,3,0)</f>
        <v>#N/A</v>
      </c>
      <c r="R76" s="23" t="e">
        <f>VLOOKUP($G76&amp;R$5&amp;$J76,BASE!$P$2:$R$700,3,0)</f>
        <v>#N/A</v>
      </c>
      <c r="S76" s="23" t="e">
        <f>VLOOKUP($G76&amp;S$5&amp;$J76,BASE!$P$2:$R$700,3,0)</f>
        <v>#N/A</v>
      </c>
      <c r="T76" s="23" t="e">
        <f>VLOOKUP($G76&amp;T$5&amp;$J76,BASE!$P$2:$R$700,3,0)</f>
        <v>#N/A</v>
      </c>
      <c r="U76" s="23" t="e">
        <f>VLOOKUP($G76&amp;U$5&amp;$J76,BASE!$P$2:$R$700,3,0)</f>
        <v>#N/A</v>
      </c>
      <c r="V76" s="23" t="e">
        <f>VLOOKUP($G76&amp;V$5&amp;$J76,BASE!$P$2:$R$700,3,0)</f>
        <v>#N/A</v>
      </c>
      <c r="W76" s="23" t="e">
        <f>VLOOKUP($G76&amp;W$5&amp;$J76,BASE!$P$2:$R$700,3,0)</f>
        <v>#N/A</v>
      </c>
      <c r="X76" s="23" t="e">
        <f>VLOOKUP($G76&amp;X$5&amp;$J76,BASE!$P$2:$R$700,3,0)</f>
        <v>#N/A</v>
      </c>
      <c r="Y76" s="23" t="e">
        <f>VLOOKUP($G76&amp;Y$5&amp;$J76,BASE!$P$2:$R$700,3,0)</f>
        <v>#N/A</v>
      </c>
      <c r="Z76" s="23" t="e">
        <f>VLOOKUP($G76&amp;Z$5&amp;$J76,BASE!$P$2:$R$700,3,0)</f>
        <v>#N/A</v>
      </c>
      <c r="AA76" s="23" t="e">
        <f>VLOOKUP($G76&amp;AA$5&amp;$J76,BASE!$P$2:$R$700,3,0)</f>
        <v>#N/A</v>
      </c>
      <c r="AB76" s="23" t="e">
        <f>VLOOKUP($G76&amp;AB$5&amp;$J76,BASE!$P$2:$R$700,3,0)</f>
        <v>#N/A</v>
      </c>
      <c r="AC76" s="19" t="e">
        <f t="shared" si="4"/>
        <v>#N/A</v>
      </c>
      <c r="AD76" s="23" t="e">
        <f>VLOOKUP($G76&amp;$J76,BASE[[#All],[LLAVE2]:[TipoEvaluacion]],5,0)</f>
        <v>#N/A</v>
      </c>
      <c r="AE76" s="23" t="e">
        <f>VLOOKUP($G76&amp;$J76,BASE[[#All],[LLAVE2]:[TipoEvaluacion]],7,0)</f>
        <v>#N/A</v>
      </c>
      <c r="AF76" s="23" t="e">
        <f>VLOOKUP($G76&amp;$J76,BASE[[#All],[LLAVE2]:[TipoEvaluacion]],9,0)</f>
        <v>#N/A</v>
      </c>
      <c r="AG76" s="23" t="e">
        <f>VLOOKUP($G76&amp;$J76,BASE[[#All],[LLAVE2]:[TipoEvaluacion]],11,0)</f>
        <v>#N/A</v>
      </c>
      <c r="AH76" s="23" t="e">
        <f>VLOOKUP($G76&amp;$J76,BASE[[#All],[LLAVE2]:[TipoEvaluacion]],13,0)</f>
        <v>#N/A</v>
      </c>
      <c r="AI76" s="18"/>
    </row>
    <row r="77" spans="2:35" ht="15.75" x14ac:dyDescent="0.3">
      <c r="B77" s="18" t="str">
        <f>BASE!$D$2</f>
        <v>DEVELOPER SALESFORCE</v>
      </c>
      <c r="C77" s="18"/>
      <c r="D77" s="18"/>
      <c r="E77" s="18"/>
      <c r="F77" s="18"/>
      <c r="G77" s="18"/>
      <c r="H77" s="22"/>
      <c r="I77" s="18"/>
      <c r="J77" s="18" t="str">
        <f t="shared" si="3"/>
        <v>AUTOEVALUACIÓN</v>
      </c>
      <c r="K77" s="23" t="e">
        <f>VLOOKUP($G77&amp;K$5&amp;$J77,BASE!$P$2:$R$700,3,0)</f>
        <v>#N/A</v>
      </c>
      <c r="L77" s="23" t="e">
        <f>VLOOKUP($G77&amp;L$5&amp;$J77,BASE!$P$2:$R$700,3,0)</f>
        <v>#N/A</v>
      </c>
      <c r="M77" s="23" t="e">
        <f>VLOOKUP($G77&amp;M$5&amp;$J77,BASE!$P$2:$R$700,3,0)</f>
        <v>#N/A</v>
      </c>
      <c r="N77" s="23" t="e">
        <f>VLOOKUP($G77&amp;N$5&amp;$J77,BASE!$P$2:$R$700,3,0)</f>
        <v>#N/A</v>
      </c>
      <c r="O77" s="23" t="e">
        <f>VLOOKUP($G77&amp;O$5&amp;$J77,BASE!$P$2:$R$700,3,0)</f>
        <v>#N/A</v>
      </c>
      <c r="P77" s="23" t="e">
        <f>VLOOKUP($G77&amp;P$5&amp;$J77,BASE!$P$2:$R$700,3,0)</f>
        <v>#N/A</v>
      </c>
      <c r="Q77" s="23" t="e">
        <f>VLOOKUP($G77&amp;Q$5&amp;$J77,BASE!$P$2:$R$700,3,0)</f>
        <v>#N/A</v>
      </c>
      <c r="R77" s="23" t="e">
        <f>VLOOKUP($G77&amp;R$5&amp;$J77,BASE!$P$2:$R$700,3,0)</f>
        <v>#N/A</v>
      </c>
      <c r="S77" s="23" t="e">
        <f>VLOOKUP($G77&amp;S$5&amp;$J77,BASE!$P$2:$R$700,3,0)</f>
        <v>#N/A</v>
      </c>
      <c r="T77" s="23" t="e">
        <f>VLOOKUP($G77&amp;T$5&amp;$J77,BASE!$P$2:$R$700,3,0)</f>
        <v>#N/A</v>
      </c>
      <c r="U77" s="23" t="e">
        <f>VLOOKUP($G77&amp;U$5&amp;$J77,BASE!$P$2:$R$700,3,0)</f>
        <v>#N/A</v>
      </c>
      <c r="V77" s="23" t="e">
        <f>VLOOKUP($G77&amp;V$5&amp;$J77,BASE!$P$2:$R$700,3,0)</f>
        <v>#N/A</v>
      </c>
      <c r="W77" s="23" t="e">
        <f>VLOOKUP($G77&amp;W$5&amp;$J77,BASE!$P$2:$R$700,3,0)</f>
        <v>#N/A</v>
      </c>
      <c r="X77" s="23" t="e">
        <f>VLOOKUP($G77&amp;X$5&amp;$J77,BASE!$P$2:$R$700,3,0)</f>
        <v>#N/A</v>
      </c>
      <c r="Y77" s="23" t="e">
        <f>VLOOKUP($G77&amp;Y$5&amp;$J77,BASE!$P$2:$R$700,3,0)</f>
        <v>#N/A</v>
      </c>
      <c r="Z77" s="23" t="e">
        <f>VLOOKUP($G77&amp;Z$5&amp;$J77,BASE!$P$2:$R$700,3,0)</f>
        <v>#N/A</v>
      </c>
      <c r="AA77" s="23" t="e">
        <f>VLOOKUP($G77&amp;AA$5&amp;$J77,BASE!$P$2:$R$700,3,0)</f>
        <v>#N/A</v>
      </c>
      <c r="AB77" s="23" t="e">
        <f>VLOOKUP($G77&amp;AB$5&amp;$J77,BASE!$P$2:$R$700,3,0)</f>
        <v>#N/A</v>
      </c>
      <c r="AC77" s="19" t="e">
        <f t="shared" si="4"/>
        <v>#N/A</v>
      </c>
      <c r="AD77" s="23" t="e">
        <f>VLOOKUP($G77&amp;$J77,BASE[[#All],[LLAVE2]:[TipoEvaluacion]],5,0)</f>
        <v>#N/A</v>
      </c>
      <c r="AE77" s="23" t="e">
        <f>VLOOKUP($G77&amp;$J77,BASE[[#All],[LLAVE2]:[TipoEvaluacion]],7,0)</f>
        <v>#N/A</v>
      </c>
      <c r="AF77" s="23" t="e">
        <f>VLOOKUP($G77&amp;$J77,BASE[[#All],[LLAVE2]:[TipoEvaluacion]],9,0)</f>
        <v>#N/A</v>
      </c>
      <c r="AG77" s="23" t="e">
        <f>VLOOKUP($G77&amp;$J77,BASE[[#All],[LLAVE2]:[TipoEvaluacion]],11,0)</f>
        <v>#N/A</v>
      </c>
      <c r="AH77" s="23" t="e">
        <f>VLOOKUP($G77&amp;$J77,BASE[[#All],[LLAVE2]:[TipoEvaluacion]],13,0)</f>
        <v>#N/A</v>
      </c>
      <c r="AI77" s="18"/>
    </row>
    <row r="78" spans="2:35" ht="15.75" x14ac:dyDescent="0.3">
      <c r="B78" s="18" t="str">
        <f>BASE!$D$2</f>
        <v>DEVELOPER SALESFORCE</v>
      </c>
      <c r="C78" s="18"/>
      <c r="D78" s="18"/>
      <c r="E78" s="18"/>
      <c r="F78" s="18"/>
      <c r="G78" s="18"/>
      <c r="H78" s="22"/>
      <c r="I78" s="18"/>
      <c r="J78" s="18" t="str">
        <f t="shared" si="3"/>
        <v>AUTOEVALUACIÓN</v>
      </c>
      <c r="K78" s="23" t="e">
        <f>VLOOKUP($G78&amp;K$5&amp;$J78,BASE!$P$2:$R$700,3,0)</f>
        <v>#N/A</v>
      </c>
      <c r="L78" s="23" t="e">
        <f>VLOOKUP($G78&amp;L$5&amp;$J78,BASE!$P$2:$R$700,3,0)</f>
        <v>#N/A</v>
      </c>
      <c r="M78" s="23" t="e">
        <f>VLOOKUP($G78&amp;M$5&amp;$J78,BASE!$P$2:$R$700,3,0)</f>
        <v>#N/A</v>
      </c>
      <c r="N78" s="23" t="e">
        <f>VLOOKUP($G78&amp;N$5&amp;$J78,BASE!$P$2:$R$700,3,0)</f>
        <v>#N/A</v>
      </c>
      <c r="O78" s="23" t="e">
        <f>VLOOKUP($G78&amp;O$5&amp;$J78,BASE!$P$2:$R$700,3,0)</f>
        <v>#N/A</v>
      </c>
      <c r="P78" s="23" t="e">
        <f>VLOOKUP($G78&amp;P$5&amp;$J78,BASE!$P$2:$R$700,3,0)</f>
        <v>#N/A</v>
      </c>
      <c r="Q78" s="23" t="e">
        <f>VLOOKUP($G78&amp;Q$5&amp;$J78,BASE!$P$2:$R$700,3,0)</f>
        <v>#N/A</v>
      </c>
      <c r="R78" s="23" t="e">
        <f>VLOOKUP($G78&amp;R$5&amp;$J78,BASE!$P$2:$R$700,3,0)</f>
        <v>#N/A</v>
      </c>
      <c r="S78" s="23" t="e">
        <f>VLOOKUP($G78&amp;S$5&amp;$J78,BASE!$P$2:$R$700,3,0)</f>
        <v>#N/A</v>
      </c>
      <c r="T78" s="23" t="e">
        <f>VLOOKUP($G78&amp;T$5&amp;$J78,BASE!$P$2:$R$700,3,0)</f>
        <v>#N/A</v>
      </c>
      <c r="U78" s="23" t="e">
        <f>VLOOKUP($G78&amp;U$5&amp;$J78,BASE!$P$2:$R$700,3,0)</f>
        <v>#N/A</v>
      </c>
      <c r="V78" s="23" t="e">
        <f>VLOOKUP($G78&amp;V$5&amp;$J78,BASE!$P$2:$R$700,3,0)</f>
        <v>#N/A</v>
      </c>
      <c r="W78" s="23" t="e">
        <f>VLOOKUP($G78&amp;W$5&amp;$J78,BASE!$P$2:$R$700,3,0)</f>
        <v>#N/A</v>
      </c>
      <c r="X78" s="23" t="e">
        <f>VLOOKUP($G78&amp;X$5&amp;$J78,BASE!$P$2:$R$700,3,0)</f>
        <v>#N/A</v>
      </c>
      <c r="Y78" s="23" t="e">
        <f>VLOOKUP($G78&amp;Y$5&amp;$J78,BASE!$P$2:$R$700,3,0)</f>
        <v>#N/A</v>
      </c>
      <c r="Z78" s="23" t="e">
        <f>VLOOKUP($G78&amp;Z$5&amp;$J78,BASE!$P$2:$R$700,3,0)</f>
        <v>#N/A</v>
      </c>
      <c r="AA78" s="23" t="e">
        <f>VLOOKUP($G78&amp;AA$5&amp;$J78,BASE!$P$2:$R$700,3,0)</f>
        <v>#N/A</v>
      </c>
      <c r="AB78" s="23" t="e">
        <f>VLOOKUP($G78&amp;AB$5&amp;$J78,BASE!$P$2:$R$700,3,0)</f>
        <v>#N/A</v>
      </c>
      <c r="AC78" s="19" t="e">
        <f t="shared" si="4"/>
        <v>#N/A</v>
      </c>
      <c r="AD78" s="23" t="e">
        <f>VLOOKUP($G78&amp;$J78,BASE[[#All],[LLAVE2]:[TipoEvaluacion]],5,0)</f>
        <v>#N/A</v>
      </c>
      <c r="AE78" s="23" t="e">
        <f>VLOOKUP($G78&amp;$J78,BASE[[#All],[LLAVE2]:[TipoEvaluacion]],7,0)</f>
        <v>#N/A</v>
      </c>
      <c r="AF78" s="23" t="e">
        <f>VLOOKUP($G78&amp;$J78,BASE[[#All],[LLAVE2]:[TipoEvaluacion]],9,0)</f>
        <v>#N/A</v>
      </c>
      <c r="AG78" s="23" t="e">
        <f>VLOOKUP($G78&amp;$J78,BASE[[#All],[LLAVE2]:[TipoEvaluacion]],11,0)</f>
        <v>#N/A</v>
      </c>
      <c r="AH78" s="23" t="e">
        <f>VLOOKUP($G78&amp;$J78,BASE[[#All],[LLAVE2]:[TipoEvaluacion]],13,0)</f>
        <v>#N/A</v>
      </c>
      <c r="AI78" s="18"/>
    </row>
    <row r="79" spans="2:35" ht="15.75" x14ac:dyDescent="0.3">
      <c r="B79" s="18" t="str">
        <f>BASE!$D$2</f>
        <v>DEVELOPER SALESFORCE</v>
      </c>
      <c r="C79" s="18"/>
      <c r="D79" s="18"/>
      <c r="E79" s="18"/>
      <c r="F79" s="18"/>
      <c r="G79" s="18"/>
      <c r="H79" s="22"/>
      <c r="I79" s="18"/>
      <c r="J79" s="18" t="str">
        <f t="shared" si="3"/>
        <v>AUTOEVALUACIÓN</v>
      </c>
      <c r="K79" s="23" t="e">
        <f>VLOOKUP($G79&amp;K$5&amp;$J79,BASE!$P$2:$R$700,3,0)</f>
        <v>#N/A</v>
      </c>
      <c r="L79" s="23" t="e">
        <f>VLOOKUP($G79&amp;L$5&amp;$J79,BASE!$P$2:$R$700,3,0)</f>
        <v>#N/A</v>
      </c>
      <c r="M79" s="23" t="e">
        <f>VLOOKUP($G79&amp;M$5&amp;$J79,BASE!$P$2:$R$700,3,0)</f>
        <v>#N/A</v>
      </c>
      <c r="N79" s="23" t="e">
        <f>VLOOKUP($G79&amp;N$5&amp;$J79,BASE!$P$2:$R$700,3,0)</f>
        <v>#N/A</v>
      </c>
      <c r="O79" s="23" t="e">
        <f>VLOOKUP($G79&amp;O$5&amp;$J79,BASE!$P$2:$R$700,3,0)</f>
        <v>#N/A</v>
      </c>
      <c r="P79" s="23" t="e">
        <f>VLOOKUP($G79&amp;P$5&amp;$J79,BASE!$P$2:$R$700,3,0)</f>
        <v>#N/A</v>
      </c>
      <c r="Q79" s="23" t="e">
        <f>VLOOKUP($G79&amp;Q$5&amp;$J79,BASE!$P$2:$R$700,3,0)</f>
        <v>#N/A</v>
      </c>
      <c r="R79" s="23" t="e">
        <f>VLOOKUP($G79&amp;R$5&amp;$J79,BASE!$P$2:$R$700,3,0)</f>
        <v>#N/A</v>
      </c>
      <c r="S79" s="23" t="e">
        <f>VLOOKUP($G79&amp;S$5&amp;$J79,BASE!$P$2:$R$700,3,0)</f>
        <v>#N/A</v>
      </c>
      <c r="T79" s="23" t="e">
        <f>VLOOKUP($G79&amp;T$5&amp;$J79,BASE!$P$2:$R$700,3,0)</f>
        <v>#N/A</v>
      </c>
      <c r="U79" s="23" t="e">
        <f>VLOOKUP($G79&amp;U$5&amp;$J79,BASE!$P$2:$R$700,3,0)</f>
        <v>#N/A</v>
      </c>
      <c r="V79" s="23" t="e">
        <f>VLOOKUP($G79&amp;V$5&amp;$J79,BASE!$P$2:$R$700,3,0)</f>
        <v>#N/A</v>
      </c>
      <c r="W79" s="23" t="e">
        <f>VLOOKUP($G79&amp;W$5&amp;$J79,BASE!$P$2:$R$700,3,0)</f>
        <v>#N/A</v>
      </c>
      <c r="X79" s="23" t="e">
        <f>VLOOKUP($G79&amp;X$5&amp;$J79,BASE!$P$2:$R$700,3,0)</f>
        <v>#N/A</v>
      </c>
      <c r="Y79" s="23" t="e">
        <f>VLOOKUP($G79&amp;Y$5&amp;$J79,BASE!$P$2:$R$700,3,0)</f>
        <v>#N/A</v>
      </c>
      <c r="Z79" s="23" t="e">
        <f>VLOOKUP($G79&amp;Z$5&amp;$J79,BASE!$P$2:$R$700,3,0)</f>
        <v>#N/A</v>
      </c>
      <c r="AA79" s="23" t="e">
        <f>VLOOKUP($G79&amp;AA$5&amp;$J79,BASE!$P$2:$R$700,3,0)</f>
        <v>#N/A</v>
      </c>
      <c r="AB79" s="23" t="e">
        <f>VLOOKUP($G79&amp;AB$5&amp;$J79,BASE!$P$2:$R$700,3,0)</f>
        <v>#N/A</v>
      </c>
      <c r="AC79" s="19" t="e">
        <f t="shared" si="4"/>
        <v>#N/A</v>
      </c>
      <c r="AD79" s="23" t="e">
        <f>VLOOKUP($G79&amp;$J79,BASE[[#All],[LLAVE2]:[TipoEvaluacion]],5,0)</f>
        <v>#N/A</v>
      </c>
      <c r="AE79" s="23" t="e">
        <f>VLOOKUP($G79&amp;$J79,BASE[[#All],[LLAVE2]:[TipoEvaluacion]],7,0)</f>
        <v>#N/A</v>
      </c>
      <c r="AF79" s="23" t="e">
        <f>VLOOKUP($G79&amp;$J79,BASE[[#All],[LLAVE2]:[TipoEvaluacion]],9,0)</f>
        <v>#N/A</v>
      </c>
      <c r="AG79" s="23" t="e">
        <f>VLOOKUP($G79&amp;$J79,BASE[[#All],[LLAVE2]:[TipoEvaluacion]],11,0)</f>
        <v>#N/A</v>
      </c>
      <c r="AH79" s="23" t="e">
        <f>VLOOKUP($G79&amp;$J79,BASE[[#All],[LLAVE2]:[TipoEvaluacion]],13,0)</f>
        <v>#N/A</v>
      </c>
      <c r="AI79" s="18"/>
    </row>
    <row r="80" spans="2:35" ht="15.75" x14ac:dyDescent="0.3">
      <c r="B80" s="18" t="str">
        <f>BASE!$D$2</f>
        <v>DEVELOPER SALESFORCE</v>
      </c>
      <c r="C80" s="18"/>
      <c r="D80" s="18"/>
      <c r="E80" s="18"/>
      <c r="F80" s="18"/>
      <c r="G80" s="18"/>
      <c r="H80" s="22"/>
      <c r="I80" s="18"/>
      <c r="J80" s="18" t="str">
        <f t="shared" si="3"/>
        <v>AUTOEVALUACIÓN</v>
      </c>
      <c r="K80" s="23" t="e">
        <f>VLOOKUP($G80&amp;K$5&amp;$J80,BASE!$P$2:$R$700,3,0)</f>
        <v>#N/A</v>
      </c>
      <c r="L80" s="23" t="e">
        <f>VLOOKUP($G80&amp;L$5&amp;$J80,BASE!$P$2:$R$700,3,0)</f>
        <v>#N/A</v>
      </c>
      <c r="M80" s="23" t="e">
        <f>VLOOKUP($G80&amp;M$5&amp;$J80,BASE!$P$2:$R$700,3,0)</f>
        <v>#N/A</v>
      </c>
      <c r="N80" s="23" t="e">
        <f>VLOOKUP($G80&amp;N$5&amp;$J80,BASE!$P$2:$R$700,3,0)</f>
        <v>#N/A</v>
      </c>
      <c r="O80" s="23" t="e">
        <f>VLOOKUP($G80&amp;O$5&amp;$J80,BASE!$P$2:$R$700,3,0)</f>
        <v>#N/A</v>
      </c>
      <c r="P80" s="23" t="e">
        <f>VLOOKUP($G80&amp;P$5&amp;$J80,BASE!$P$2:$R$700,3,0)</f>
        <v>#N/A</v>
      </c>
      <c r="Q80" s="23" t="e">
        <f>VLOOKUP($G80&amp;Q$5&amp;$J80,BASE!$P$2:$R$700,3,0)</f>
        <v>#N/A</v>
      </c>
      <c r="R80" s="23" t="e">
        <f>VLOOKUP($G80&amp;R$5&amp;$J80,BASE!$P$2:$R$700,3,0)</f>
        <v>#N/A</v>
      </c>
      <c r="S80" s="23" t="e">
        <f>VLOOKUP($G80&amp;S$5&amp;$J80,BASE!$P$2:$R$700,3,0)</f>
        <v>#N/A</v>
      </c>
      <c r="T80" s="23" t="e">
        <f>VLOOKUP($G80&amp;T$5&amp;$J80,BASE!$P$2:$R$700,3,0)</f>
        <v>#N/A</v>
      </c>
      <c r="U80" s="23" t="e">
        <f>VLOOKUP($G80&amp;U$5&amp;$J80,BASE!$P$2:$R$700,3,0)</f>
        <v>#N/A</v>
      </c>
      <c r="V80" s="23" t="e">
        <f>VLOOKUP($G80&amp;V$5&amp;$J80,BASE!$P$2:$R$700,3,0)</f>
        <v>#N/A</v>
      </c>
      <c r="W80" s="23" t="e">
        <f>VLOOKUP($G80&amp;W$5&amp;$J80,BASE!$P$2:$R$700,3,0)</f>
        <v>#N/A</v>
      </c>
      <c r="X80" s="23" t="e">
        <f>VLOOKUP($G80&amp;X$5&amp;$J80,BASE!$P$2:$R$700,3,0)</f>
        <v>#N/A</v>
      </c>
      <c r="Y80" s="23" t="e">
        <f>VLOOKUP($G80&amp;Y$5&amp;$J80,BASE!$P$2:$R$700,3,0)</f>
        <v>#N/A</v>
      </c>
      <c r="Z80" s="23" t="e">
        <f>VLOOKUP($G80&amp;Z$5&amp;$J80,BASE!$P$2:$R$700,3,0)</f>
        <v>#N/A</v>
      </c>
      <c r="AA80" s="23" t="e">
        <f>VLOOKUP($G80&amp;AA$5&amp;$J80,BASE!$P$2:$R$700,3,0)</f>
        <v>#N/A</v>
      </c>
      <c r="AB80" s="23" t="e">
        <f>VLOOKUP($G80&amp;AB$5&amp;$J80,BASE!$P$2:$R$700,3,0)</f>
        <v>#N/A</v>
      </c>
      <c r="AC80" s="19" t="e">
        <f t="shared" si="4"/>
        <v>#N/A</v>
      </c>
      <c r="AD80" s="23" t="e">
        <f>VLOOKUP($G80&amp;$J80,BASE[[#All],[LLAVE2]:[TipoEvaluacion]],5,0)</f>
        <v>#N/A</v>
      </c>
      <c r="AE80" s="23" t="e">
        <f>VLOOKUP($G80&amp;$J80,BASE[[#All],[LLAVE2]:[TipoEvaluacion]],7,0)</f>
        <v>#N/A</v>
      </c>
      <c r="AF80" s="23" t="e">
        <f>VLOOKUP($G80&amp;$J80,BASE[[#All],[LLAVE2]:[TipoEvaluacion]],9,0)</f>
        <v>#N/A</v>
      </c>
      <c r="AG80" s="23" t="e">
        <f>VLOOKUP($G80&amp;$J80,BASE[[#All],[LLAVE2]:[TipoEvaluacion]],11,0)</f>
        <v>#N/A</v>
      </c>
      <c r="AH80" s="23" t="e">
        <f>VLOOKUP($G80&amp;$J80,BASE[[#All],[LLAVE2]:[TipoEvaluacion]],13,0)</f>
        <v>#N/A</v>
      </c>
      <c r="AI80" s="18"/>
    </row>
    <row r="81" spans="2:35" ht="15.75" x14ac:dyDescent="0.3">
      <c r="B81" s="18" t="str">
        <f>BASE!$D$2</f>
        <v>DEVELOPER SALESFORCE</v>
      </c>
      <c r="C81" s="18"/>
      <c r="D81" s="18"/>
      <c r="E81" s="18"/>
      <c r="F81" s="18"/>
      <c r="G81" s="18"/>
      <c r="H81" s="22"/>
      <c r="I81" s="18"/>
      <c r="J81" s="18" t="str">
        <f t="shared" si="3"/>
        <v>AUTOEVALUACIÓN</v>
      </c>
      <c r="K81" s="23" t="e">
        <f>VLOOKUP($G81&amp;K$5&amp;$J81,BASE!$P$2:$R$700,3,0)</f>
        <v>#N/A</v>
      </c>
      <c r="L81" s="23" t="e">
        <f>VLOOKUP($G81&amp;L$5&amp;$J81,BASE!$P$2:$R$700,3,0)</f>
        <v>#N/A</v>
      </c>
      <c r="M81" s="23" t="e">
        <f>VLOOKUP($G81&amp;M$5&amp;$J81,BASE!$P$2:$R$700,3,0)</f>
        <v>#N/A</v>
      </c>
      <c r="N81" s="23" t="e">
        <f>VLOOKUP($G81&amp;N$5&amp;$J81,BASE!$P$2:$R$700,3,0)</f>
        <v>#N/A</v>
      </c>
      <c r="O81" s="23" t="e">
        <f>VLOOKUP($G81&amp;O$5&amp;$J81,BASE!$P$2:$R$700,3,0)</f>
        <v>#N/A</v>
      </c>
      <c r="P81" s="23" t="e">
        <f>VLOOKUP($G81&amp;P$5&amp;$J81,BASE!$P$2:$R$700,3,0)</f>
        <v>#N/A</v>
      </c>
      <c r="Q81" s="23" t="e">
        <f>VLOOKUP($G81&amp;Q$5&amp;$J81,BASE!$P$2:$R$700,3,0)</f>
        <v>#N/A</v>
      </c>
      <c r="R81" s="23" t="e">
        <f>VLOOKUP($G81&amp;R$5&amp;$J81,BASE!$P$2:$R$700,3,0)</f>
        <v>#N/A</v>
      </c>
      <c r="S81" s="23" t="e">
        <f>VLOOKUP($G81&amp;S$5&amp;$J81,BASE!$P$2:$R$700,3,0)</f>
        <v>#N/A</v>
      </c>
      <c r="T81" s="23" t="e">
        <f>VLOOKUP($G81&amp;T$5&amp;$J81,BASE!$P$2:$R$700,3,0)</f>
        <v>#N/A</v>
      </c>
      <c r="U81" s="23" t="e">
        <f>VLOOKUP($G81&amp;U$5&amp;$J81,BASE!$P$2:$R$700,3,0)</f>
        <v>#N/A</v>
      </c>
      <c r="V81" s="23" t="e">
        <f>VLOOKUP($G81&amp;V$5&amp;$J81,BASE!$P$2:$R$700,3,0)</f>
        <v>#N/A</v>
      </c>
      <c r="W81" s="23" t="e">
        <f>VLOOKUP($G81&amp;W$5&amp;$J81,BASE!$P$2:$R$700,3,0)</f>
        <v>#N/A</v>
      </c>
      <c r="X81" s="23" t="e">
        <f>VLOOKUP($G81&amp;X$5&amp;$J81,BASE!$P$2:$R$700,3,0)</f>
        <v>#N/A</v>
      </c>
      <c r="Y81" s="23" t="e">
        <f>VLOOKUP($G81&amp;Y$5&amp;$J81,BASE!$P$2:$R$700,3,0)</f>
        <v>#N/A</v>
      </c>
      <c r="Z81" s="23" t="e">
        <f>VLOOKUP($G81&amp;Z$5&amp;$J81,BASE!$P$2:$R$700,3,0)</f>
        <v>#N/A</v>
      </c>
      <c r="AA81" s="23" t="e">
        <f>VLOOKUP($G81&amp;AA$5&amp;$J81,BASE!$P$2:$R$700,3,0)</f>
        <v>#N/A</v>
      </c>
      <c r="AB81" s="23" t="e">
        <f>VLOOKUP($G81&amp;AB$5&amp;$J81,BASE!$P$2:$R$700,3,0)</f>
        <v>#N/A</v>
      </c>
      <c r="AC81" s="19" t="e">
        <f t="shared" si="4"/>
        <v>#N/A</v>
      </c>
      <c r="AD81" s="23" t="e">
        <f>VLOOKUP($G81&amp;$J81,BASE[[#All],[LLAVE2]:[TipoEvaluacion]],5,0)</f>
        <v>#N/A</v>
      </c>
      <c r="AE81" s="23" t="e">
        <f>VLOOKUP($G81&amp;$J81,BASE[[#All],[LLAVE2]:[TipoEvaluacion]],7,0)</f>
        <v>#N/A</v>
      </c>
      <c r="AF81" s="23" t="e">
        <f>VLOOKUP($G81&amp;$J81,BASE[[#All],[LLAVE2]:[TipoEvaluacion]],9,0)</f>
        <v>#N/A</v>
      </c>
      <c r="AG81" s="23" t="e">
        <f>VLOOKUP($G81&amp;$J81,BASE[[#All],[LLAVE2]:[TipoEvaluacion]],11,0)</f>
        <v>#N/A</v>
      </c>
      <c r="AH81" s="23" t="e">
        <f>VLOOKUP($G81&amp;$J81,BASE[[#All],[LLAVE2]:[TipoEvaluacion]],13,0)</f>
        <v>#N/A</v>
      </c>
      <c r="AI81" s="18"/>
    </row>
    <row r="82" spans="2:35" ht="15.75" x14ac:dyDescent="0.3">
      <c r="B82" s="18" t="str">
        <f>BASE!$D$2</f>
        <v>DEVELOPER SALESFORCE</v>
      </c>
      <c r="C82" s="18"/>
      <c r="D82" s="18"/>
      <c r="E82" s="18"/>
      <c r="F82" s="18"/>
      <c r="G82" s="18"/>
      <c r="H82" s="22"/>
      <c r="I82" s="18"/>
      <c r="J82" s="18" t="str">
        <f t="shared" si="3"/>
        <v>AUTOEVALUACIÓN</v>
      </c>
      <c r="K82" s="23" t="e">
        <f>VLOOKUP($G82&amp;K$5&amp;$J82,BASE!$P$2:$R$700,3,0)</f>
        <v>#N/A</v>
      </c>
      <c r="L82" s="23" t="e">
        <f>VLOOKUP($G82&amp;L$5&amp;$J82,BASE!$P$2:$R$700,3,0)</f>
        <v>#N/A</v>
      </c>
      <c r="M82" s="23" t="e">
        <f>VLOOKUP($G82&amp;M$5&amp;$J82,BASE!$P$2:$R$700,3,0)</f>
        <v>#N/A</v>
      </c>
      <c r="N82" s="23" t="e">
        <f>VLOOKUP($G82&amp;N$5&amp;$J82,BASE!$P$2:$R$700,3,0)</f>
        <v>#N/A</v>
      </c>
      <c r="O82" s="23" t="e">
        <f>VLOOKUP($G82&amp;O$5&amp;$J82,BASE!$P$2:$R$700,3,0)</f>
        <v>#N/A</v>
      </c>
      <c r="P82" s="23" t="e">
        <f>VLOOKUP($G82&amp;P$5&amp;$J82,BASE!$P$2:$R$700,3,0)</f>
        <v>#N/A</v>
      </c>
      <c r="Q82" s="23" t="e">
        <f>VLOOKUP($G82&amp;Q$5&amp;$J82,BASE!$P$2:$R$700,3,0)</f>
        <v>#N/A</v>
      </c>
      <c r="R82" s="23" t="e">
        <f>VLOOKUP($G82&amp;R$5&amp;$J82,BASE!$P$2:$R$700,3,0)</f>
        <v>#N/A</v>
      </c>
      <c r="S82" s="23" t="e">
        <f>VLOOKUP($G82&amp;S$5&amp;$J82,BASE!$P$2:$R$700,3,0)</f>
        <v>#N/A</v>
      </c>
      <c r="T82" s="23" t="e">
        <f>VLOOKUP($G82&amp;T$5&amp;$J82,BASE!$P$2:$R$700,3,0)</f>
        <v>#N/A</v>
      </c>
      <c r="U82" s="23" t="e">
        <f>VLOOKUP($G82&amp;U$5&amp;$J82,BASE!$P$2:$R$700,3,0)</f>
        <v>#N/A</v>
      </c>
      <c r="V82" s="23" t="e">
        <f>VLOOKUP($G82&amp;V$5&amp;$J82,BASE!$P$2:$R$700,3,0)</f>
        <v>#N/A</v>
      </c>
      <c r="W82" s="23" t="e">
        <f>VLOOKUP($G82&amp;W$5&amp;$J82,BASE!$P$2:$R$700,3,0)</f>
        <v>#N/A</v>
      </c>
      <c r="X82" s="23" t="e">
        <f>VLOOKUP($G82&amp;X$5&amp;$J82,BASE!$P$2:$R$700,3,0)</f>
        <v>#N/A</v>
      </c>
      <c r="Y82" s="23" t="e">
        <f>VLOOKUP($G82&amp;Y$5&amp;$J82,BASE!$P$2:$R$700,3,0)</f>
        <v>#N/A</v>
      </c>
      <c r="Z82" s="23" t="e">
        <f>VLOOKUP($G82&amp;Z$5&amp;$J82,BASE!$P$2:$R$700,3,0)</f>
        <v>#N/A</v>
      </c>
      <c r="AA82" s="23" t="e">
        <f>VLOOKUP($G82&amp;AA$5&amp;$J82,BASE!$P$2:$R$700,3,0)</f>
        <v>#N/A</v>
      </c>
      <c r="AB82" s="23" t="e">
        <f>VLOOKUP($G82&amp;AB$5&amp;$J82,BASE!$P$2:$R$700,3,0)</f>
        <v>#N/A</v>
      </c>
      <c r="AC82" s="19" t="e">
        <f t="shared" si="4"/>
        <v>#N/A</v>
      </c>
      <c r="AD82" s="23" t="e">
        <f>VLOOKUP($G82&amp;$J82,BASE[[#All],[LLAVE2]:[TipoEvaluacion]],5,0)</f>
        <v>#N/A</v>
      </c>
      <c r="AE82" s="23" t="e">
        <f>VLOOKUP($G82&amp;$J82,BASE[[#All],[LLAVE2]:[TipoEvaluacion]],7,0)</f>
        <v>#N/A</v>
      </c>
      <c r="AF82" s="23" t="e">
        <f>VLOOKUP($G82&amp;$J82,BASE[[#All],[LLAVE2]:[TipoEvaluacion]],9,0)</f>
        <v>#N/A</v>
      </c>
      <c r="AG82" s="23" t="e">
        <f>VLOOKUP($G82&amp;$J82,BASE[[#All],[LLAVE2]:[TipoEvaluacion]],11,0)</f>
        <v>#N/A</v>
      </c>
      <c r="AH82" s="23" t="e">
        <f>VLOOKUP($G82&amp;$J82,BASE[[#All],[LLAVE2]:[TipoEvaluacion]],13,0)</f>
        <v>#N/A</v>
      </c>
      <c r="AI82" s="18"/>
    </row>
    <row r="83" spans="2:35" ht="15.75" x14ac:dyDescent="0.3">
      <c r="B83" s="18" t="str">
        <f>BASE!$D$2</f>
        <v>DEVELOPER SALESFORCE</v>
      </c>
      <c r="C83" s="18"/>
      <c r="D83" s="18"/>
      <c r="E83" s="18"/>
      <c r="F83" s="18"/>
      <c r="G83" s="18"/>
      <c r="H83" s="22"/>
      <c r="I83" s="18"/>
      <c r="J83" s="18" t="str">
        <f t="shared" si="3"/>
        <v>AUTOEVALUACIÓN</v>
      </c>
      <c r="K83" s="23" t="e">
        <f>VLOOKUP($G83&amp;K$5&amp;$J83,BASE!$P$2:$R$700,3,0)</f>
        <v>#N/A</v>
      </c>
      <c r="L83" s="23" t="e">
        <f>VLOOKUP($G83&amp;L$5&amp;$J83,BASE!$P$2:$R$700,3,0)</f>
        <v>#N/A</v>
      </c>
      <c r="M83" s="23" t="e">
        <f>VLOOKUP($G83&amp;M$5&amp;$J83,BASE!$P$2:$R$700,3,0)</f>
        <v>#N/A</v>
      </c>
      <c r="N83" s="23" t="e">
        <f>VLOOKUP($G83&amp;N$5&amp;$J83,BASE!$P$2:$R$700,3,0)</f>
        <v>#N/A</v>
      </c>
      <c r="O83" s="23" t="e">
        <f>VLOOKUP($G83&amp;O$5&amp;$J83,BASE!$P$2:$R$700,3,0)</f>
        <v>#N/A</v>
      </c>
      <c r="P83" s="23" t="e">
        <f>VLOOKUP($G83&amp;P$5&amp;$J83,BASE!$P$2:$R$700,3,0)</f>
        <v>#N/A</v>
      </c>
      <c r="Q83" s="23" t="e">
        <f>VLOOKUP($G83&amp;Q$5&amp;$J83,BASE!$P$2:$R$700,3,0)</f>
        <v>#N/A</v>
      </c>
      <c r="R83" s="23" t="e">
        <f>VLOOKUP($G83&amp;R$5&amp;$J83,BASE!$P$2:$R$700,3,0)</f>
        <v>#N/A</v>
      </c>
      <c r="S83" s="23" t="e">
        <f>VLOOKUP($G83&amp;S$5&amp;$J83,BASE!$P$2:$R$700,3,0)</f>
        <v>#N/A</v>
      </c>
      <c r="T83" s="23" t="e">
        <f>VLOOKUP($G83&amp;T$5&amp;$J83,BASE!$P$2:$R$700,3,0)</f>
        <v>#N/A</v>
      </c>
      <c r="U83" s="23" t="e">
        <f>VLOOKUP($G83&amp;U$5&amp;$J83,BASE!$P$2:$R$700,3,0)</f>
        <v>#N/A</v>
      </c>
      <c r="V83" s="23" t="e">
        <f>VLOOKUP($G83&amp;V$5&amp;$J83,BASE!$P$2:$R$700,3,0)</f>
        <v>#N/A</v>
      </c>
      <c r="W83" s="23" t="e">
        <f>VLOOKUP($G83&amp;W$5&amp;$J83,BASE!$P$2:$R$700,3,0)</f>
        <v>#N/A</v>
      </c>
      <c r="X83" s="23" t="e">
        <f>VLOOKUP($G83&amp;X$5&amp;$J83,BASE!$P$2:$R$700,3,0)</f>
        <v>#N/A</v>
      </c>
      <c r="Y83" s="23" t="e">
        <f>VLOOKUP($G83&amp;Y$5&amp;$J83,BASE!$P$2:$R$700,3,0)</f>
        <v>#N/A</v>
      </c>
      <c r="Z83" s="23" t="e">
        <f>VLOOKUP($G83&amp;Z$5&amp;$J83,BASE!$P$2:$R$700,3,0)</f>
        <v>#N/A</v>
      </c>
      <c r="AA83" s="23" t="e">
        <f>VLOOKUP($G83&amp;AA$5&amp;$J83,BASE!$P$2:$R$700,3,0)</f>
        <v>#N/A</v>
      </c>
      <c r="AB83" s="23" t="e">
        <f>VLOOKUP($G83&amp;AB$5&amp;$J83,BASE!$P$2:$R$700,3,0)</f>
        <v>#N/A</v>
      </c>
      <c r="AC83" s="19" t="e">
        <f t="shared" si="4"/>
        <v>#N/A</v>
      </c>
      <c r="AD83" s="23" t="e">
        <f>VLOOKUP($G83&amp;$J83,BASE[[#All],[LLAVE2]:[TipoEvaluacion]],5,0)</f>
        <v>#N/A</v>
      </c>
      <c r="AE83" s="23" t="e">
        <f>VLOOKUP($G83&amp;$J83,BASE[[#All],[LLAVE2]:[TipoEvaluacion]],7,0)</f>
        <v>#N/A</v>
      </c>
      <c r="AF83" s="23" t="e">
        <f>VLOOKUP($G83&amp;$J83,BASE[[#All],[LLAVE2]:[TipoEvaluacion]],9,0)</f>
        <v>#N/A</v>
      </c>
      <c r="AG83" s="23" t="e">
        <f>VLOOKUP($G83&amp;$J83,BASE[[#All],[LLAVE2]:[TipoEvaluacion]],11,0)</f>
        <v>#N/A</v>
      </c>
      <c r="AH83" s="23" t="e">
        <f>VLOOKUP($G83&amp;$J83,BASE[[#All],[LLAVE2]:[TipoEvaluacion]],13,0)</f>
        <v>#N/A</v>
      </c>
      <c r="AI83" s="18"/>
    </row>
    <row r="84" spans="2:35" ht="15.75" x14ac:dyDescent="0.3">
      <c r="B84" s="18" t="str">
        <f>BASE!$D$2</f>
        <v>DEVELOPER SALESFORCE</v>
      </c>
      <c r="C84" s="18"/>
      <c r="D84" s="18"/>
      <c r="E84" s="18"/>
      <c r="F84" s="18"/>
      <c r="G84" s="18"/>
      <c r="H84" s="22"/>
      <c r="I84" s="18"/>
      <c r="J84" s="18" t="str">
        <f t="shared" si="3"/>
        <v>AUTOEVALUACIÓN</v>
      </c>
      <c r="K84" s="23" t="e">
        <f>VLOOKUP($G84&amp;K$5&amp;$J84,BASE!$P$2:$R$700,3,0)</f>
        <v>#N/A</v>
      </c>
      <c r="L84" s="23" t="e">
        <f>VLOOKUP($G84&amp;L$5&amp;$J84,BASE!$P$2:$R$700,3,0)</f>
        <v>#N/A</v>
      </c>
      <c r="M84" s="23" t="e">
        <f>VLOOKUP($G84&amp;M$5&amp;$J84,BASE!$P$2:$R$700,3,0)</f>
        <v>#N/A</v>
      </c>
      <c r="N84" s="23" t="e">
        <f>VLOOKUP($G84&amp;N$5&amp;$J84,BASE!$P$2:$R$700,3,0)</f>
        <v>#N/A</v>
      </c>
      <c r="O84" s="23" t="e">
        <f>VLOOKUP($G84&amp;O$5&amp;$J84,BASE!$P$2:$R$700,3,0)</f>
        <v>#N/A</v>
      </c>
      <c r="P84" s="23" t="e">
        <f>VLOOKUP($G84&amp;P$5&amp;$J84,BASE!$P$2:$R$700,3,0)</f>
        <v>#N/A</v>
      </c>
      <c r="Q84" s="23" t="e">
        <f>VLOOKUP($G84&amp;Q$5&amp;$J84,BASE!$P$2:$R$700,3,0)</f>
        <v>#N/A</v>
      </c>
      <c r="R84" s="23" t="e">
        <f>VLOOKUP($G84&amp;R$5&amp;$J84,BASE!$P$2:$R$700,3,0)</f>
        <v>#N/A</v>
      </c>
      <c r="S84" s="23" t="e">
        <f>VLOOKUP($G84&amp;S$5&amp;$J84,BASE!$P$2:$R$700,3,0)</f>
        <v>#N/A</v>
      </c>
      <c r="T84" s="23" t="e">
        <f>VLOOKUP($G84&amp;T$5&amp;$J84,BASE!$P$2:$R$700,3,0)</f>
        <v>#N/A</v>
      </c>
      <c r="U84" s="23" t="e">
        <f>VLOOKUP($G84&amp;U$5&amp;$J84,BASE!$P$2:$R$700,3,0)</f>
        <v>#N/A</v>
      </c>
      <c r="V84" s="23" t="e">
        <f>VLOOKUP($G84&amp;V$5&amp;$J84,BASE!$P$2:$R$700,3,0)</f>
        <v>#N/A</v>
      </c>
      <c r="W84" s="23" t="e">
        <f>VLOOKUP($G84&amp;W$5&amp;$J84,BASE!$P$2:$R$700,3,0)</f>
        <v>#N/A</v>
      </c>
      <c r="X84" s="23" t="e">
        <f>VLOOKUP($G84&amp;X$5&amp;$J84,BASE!$P$2:$R$700,3,0)</f>
        <v>#N/A</v>
      </c>
      <c r="Y84" s="23" t="e">
        <f>VLOOKUP($G84&amp;Y$5&amp;$J84,BASE!$P$2:$R$700,3,0)</f>
        <v>#N/A</v>
      </c>
      <c r="Z84" s="23" t="e">
        <f>VLOOKUP($G84&amp;Z$5&amp;$J84,BASE!$P$2:$R$700,3,0)</f>
        <v>#N/A</v>
      </c>
      <c r="AA84" s="23" t="e">
        <f>VLOOKUP($G84&amp;AA$5&amp;$J84,BASE!$P$2:$R$700,3,0)</f>
        <v>#N/A</v>
      </c>
      <c r="AB84" s="23" t="e">
        <f>VLOOKUP($G84&amp;AB$5&amp;$J84,BASE!$P$2:$R$700,3,0)</f>
        <v>#N/A</v>
      </c>
      <c r="AC84" s="19" t="e">
        <f t="shared" si="4"/>
        <v>#N/A</v>
      </c>
      <c r="AD84" s="23" t="e">
        <f>VLOOKUP($G84&amp;$J84,BASE[[#All],[LLAVE2]:[TipoEvaluacion]],5,0)</f>
        <v>#N/A</v>
      </c>
      <c r="AE84" s="23" t="e">
        <f>VLOOKUP($G84&amp;$J84,BASE[[#All],[LLAVE2]:[TipoEvaluacion]],7,0)</f>
        <v>#N/A</v>
      </c>
      <c r="AF84" s="23" t="e">
        <f>VLOOKUP($G84&amp;$J84,BASE[[#All],[LLAVE2]:[TipoEvaluacion]],9,0)</f>
        <v>#N/A</v>
      </c>
      <c r="AG84" s="23" t="e">
        <f>VLOOKUP($G84&amp;$J84,BASE[[#All],[LLAVE2]:[TipoEvaluacion]],11,0)</f>
        <v>#N/A</v>
      </c>
      <c r="AH84" s="23" t="e">
        <f>VLOOKUP($G84&amp;$J84,BASE[[#All],[LLAVE2]:[TipoEvaluacion]],13,0)</f>
        <v>#N/A</v>
      </c>
      <c r="AI84" s="18"/>
    </row>
    <row r="85" spans="2:35" ht="15.75" x14ac:dyDescent="0.3">
      <c r="B85" s="18" t="str">
        <f>BASE!$D$2</f>
        <v>DEVELOPER SALESFORCE</v>
      </c>
      <c r="C85" s="18"/>
      <c r="D85" s="18"/>
      <c r="E85" s="18"/>
      <c r="F85" s="18"/>
      <c r="G85" s="18"/>
      <c r="H85" s="22"/>
      <c r="I85" s="18"/>
      <c r="J85" s="18" t="str">
        <f t="shared" si="3"/>
        <v>AUTOEVALUACIÓN</v>
      </c>
      <c r="K85" s="23" t="e">
        <f>VLOOKUP($G85&amp;K$5&amp;$J85,BASE!$P$2:$R$700,3,0)</f>
        <v>#N/A</v>
      </c>
      <c r="L85" s="23" t="e">
        <f>VLOOKUP($G85&amp;L$5&amp;$J85,BASE!$P$2:$R$700,3,0)</f>
        <v>#N/A</v>
      </c>
      <c r="M85" s="23" t="e">
        <f>VLOOKUP($G85&amp;M$5&amp;$J85,BASE!$P$2:$R$700,3,0)</f>
        <v>#N/A</v>
      </c>
      <c r="N85" s="23" t="e">
        <f>VLOOKUP($G85&amp;N$5&amp;$J85,BASE!$P$2:$R$700,3,0)</f>
        <v>#N/A</v>
      </c>
      <c r="O85" s="23" t="e">
        <f>VLOOKUP($G85&amp;O$5&amp;$J85,BASE!$P$2:$R$700,3,0)</f>
        <v>#N/A</v>
      </c>
      <c r="P85" s="23" t="e">
        <f>VLOOKUP($G85&amp;P$5&amp;$J85,BASE!$P$2:$R$700,3,0)</f>
        <v>#N/A</v>
      </c>
      <c r="Q85" s="23" t="e">
        <f>VLOOKUP($G85&amp;Q$5&amp;$J85,BASE!$P$2:$R$700,3,0)</f>
        <v>#N/A</v>
      </c>
      <c r="R85" s="23" t="e">
        <f>VLOOKUP($G85&amp;R$5&amp;$J85,BASE!$P$2:$R$700,3,0)</f>
        <v>#N/A</v>
      </c>
      <c r="S85" s="23" t="e">
        <f>VLOOKUP($G85&amp;S$5&amp;$J85,BASE!$P$2:$R$700,3,0)</f>
        <v>#N/A</v>
      </c>
      <c r="T85" s="23" t="e">
        <f>VLOOKUP($G85&amp;T$5&amp;$J85,BASE!$P$2:$R$700,3,0)</f>
        <v>#N/A</v>
      </c>
      <c r="U85" s="23" t="e">
        <f>VLOOKUP($G85&amp;U$5&amp;$J85,BASE!$P$2:$R$700,3,0)</f>
        <v>#N/A</v>
      </c>
      <c r="V85" s="23" t="e">
        <f>VLOOKUP($G85&amp;V$5&amp;$J85,BASE!$P$2:$R$700,3,0)</f>
        <v>#N/A</v>
      </c>
      <c r="W85" s="23" t="e">
        <f>VLOOKUP($G85&amp;W$5&amp;$J85,BASE!$P$2:$R$700,3,0)</f>
        <v>#N/A</v>
      </c>
      <c r="X85" s="23" t="e">
        <f>VLOOKUP($G85&amp;X$5&amp;$J85,BASE!$P$2:$R$700,3,0)</f>
        <v>#N/A</v>
      </c>
      <c r="Y85" s="23" t="e">
        <f>VLOOKUP($G85&amp;Y$5&amp;$J85,BASE!$P$2:$R$700,3,0)</f>
        <v>#N/A</v>
      </c>
      <c r="Z85" s="23" t="e">
        <f>VLOOKUP($G85&amp;Z$5&amp;$J85,BASE!$P$2:$R$700,3,0)</f>
        <v>#N/A</v>
      </c>
      <c r="AA85" s="23" t="e">
        <f>VLOOKUP($G85&amp;AA$5&amp;$J85,BASE!$P$2:$R$700,3,0)</f>
        <v>#N/A</v>
      </c>
      <c r="AB85" s="23" t="e">
        <f>VLOOKUP($G85&amp;AB$5&amp;$J85,BASE!$P$2:$R$700,3,0)</f>
        <v>#N/A</v>
      </c>
      <c r="AC85" s="19" t="e">
        <f t="shared" si="4"/>
        <v>#N/A</v>
      </c>
      <c r="AD85" s="23" t="e">
        <f>VLOOKUP($G85&amp;$J85,BASE[[#All],[LLAVE2]:[TipoEvaluacion]],5,0)</f>
        <v>#N/A</v>
      </c>
      <c r="AE85" s="23" t="e">
        <f>VLOOKUP($G85&amp;$J85,BASE[[#All],[LLAVE2]:[TipoEvaluacion]],7,0)</f>
        <v>#N/A</v>
      </c>
      <c r="AF85" s="23" t="e">
        <f>VLOOKUP($G85&amp;$J85,BASE[[#All],[LLAVE2]:[TipoEvaluacion]],9,0)</f>
        <v>#N/A</v>
      </c>
      <c r="AG85" s="23" t="e">
        <f>VLOOKUP($G85&amp;$J85,BASE[[#All],[LLAVE2]:[TipoEvaluacion]],11,0)</f>
        <v>#N/A</v>
      </c>
      <c r="AH85" s="23" t="e">
        <f>VLOOKUP($G85&amp;$J85,BASE[[#All],[LLAVE2]:[TipoEvaluacion]],13,0)</f>
        <v>#N/A</v>
      </c>
      <c r="AI85" s="18"/>
    </row>
    <row r="86" spans="2:35" ht="15.75" x14ac:dyDescent="0.3">
      <c r="B86" s="18" t="str">
        <f>BASE!$D$2</f>
        <v>DEVELOPER SALESFORCE</v>
      </c>
      <c r="C86" s="18"/>
      <c r="D86" s="18"/>
      <c r="E86" s="18"/>
      <c r="F86" s="18"/>
      <c r="G86" s="18"/>
      <c r="H86" s="22"/>
      <c r="I86" s="18"/>
      <c r="J86" s="18" t="str">
        <f t="shared" si="3"/>
        <v>AUTOEVALUACIÓN</v>
      </c>
      <c r="K86" s="23" t="e">
        <f>VLOOKUP($G86&amp;K$5&amp;$J86,BASE!$P$2:$R$700,3,0)</f>
        <v>#N/A</v>
      </c>
      <c r="L86" s="23" t="e">
        <f>VLOOKUP($G86&amp;L$5&amp;$J86,BASE!$P$2:$R$700,3,0)</f>
        <v>#N/A</v>
      </c>
      <c r="M86" s="23" t="e">
        <f>VLOOKUP($G86&amp;M$5&amp;$J86,BASE!$P$2:$R$700,3,0)</f>
        <v>#N/A</v>
      </c>
      <c r="N86" s="23" t="e">
        <f>VLOOKUP($G86&amp;N$5&amp;$J86,BASE!$P$2:$R$700,3,0)</f>
        <v>#N/A</v>
      </c>
      <c r="O86" s="23" t="e">
        <f>VLOOKUP($G86&amp;O$5&amp;$J86,BASE!$P$2:$R$700,3,0)</f>
        <v>#N/A</v>
      </c>
      <c r="P86" s="23" t="e">
        <f>VLOOKUP($G86&amp;P$5&amp;$J86,BASE!$P$2:$R$700,3,0)</f>
        <v>#N/A</v>
      </c>
      <c r="Q86" s="23" t="e">
        <f>VLOOKUP($G86&amp;Q$5&amp;$J86,BASE!$P$2:$R$700,3,0)</f>
        <v>#N/A</v>
      </c>
      <c r="R86" s="23" t="e">
        <f>VLOOKUP($G86&amp;R$5&amp;$J86,BASE!$P$2:$R$700,3,0)</f>
        <v>#N/A</v>
      </c>
      <c r="S86" s="23" t="e">
        <f>VLOOKUP($G86&amp;S$5&amp;$J86,BASE!$P$2:$R$700,3,0)</f>
        <v>#N/A</v>
      </c>
      <c r="T86" s="23" t="e">
        <f>VLOOKUP($G86&amp;T$5&amp;$J86,BASE!$P$2:$R$700,3,0)</f>
        <v>#N/A</v>
      </c>
      <c r="U86" s="23" t="e">
        <f>VLOOKUP($G86&amp;U$5&amp;$J86,BASE!$P$2:$R$700,3,0)</f>
        <v>#N/A</v>
      </c>
      <c r="V86" s="23" t="e">
        <f>VLOOKUP($G86&amp;V$5&amp;$J86,BASE!$P$2:$R$700,3,0)</f>
        <v>#N/A</v>
      </c>
      <c r="W86" s="23" t="e">
        <f>VLOOKUP($G86&amp;W$5&amp;$J86,BASE!$P$2:$R$700,3,0)</f>
        <v>#N/A</v>
      </c>
      <c r="X86" s="23" t="e">
        <f>VLOOKUP($G86&amp;X$5&amp;$J86,BASE!$P$2:$R$700,3,0)</f>
        <v>#N/A</v>
      </c>
      <c r="Y86" s="23" t="e">
        <f>VLOOKUP($G86&amp;Y$5&amp;$J86,BASE!$P$2:$R$700,3,0)</f>
        <v>#N/A</v>
      </c>
      <c r="Z86" s="23" t="e">
        <f>VLOOKUP($G86&amp;Z$5&amp;$J86,BASE!$P$2:$R$700,3,0)</f>
        <v>#N/A</v>
      </c>
      <c r="AA86" s="23" t="e">
        <f>VLOOKUP($G86&amp;AA$5&amp;$J86,BASE!$P$2:$R$700,3,0)</f>
        <v>#N/A</v>
      </c>
      <c r="AB86" s="23" t="e">
        <f>VLOOKUP($G86&amp;AB$5&amp;$J86,BASE!$P$2:$R$700,3,0)</f>
        <v>#N/A</v>
      </c>
      <c r="AC86" s="19" t="e">
        <f t="shared" si="4"/>
        <v>#N/A</v>
      </c>
      <c r="AD86" s="23" t="e">
        <f>VLOOKUP($G86&amp;$J86,BASE[[#All],[LLAVE2]:[TipoEvaluacion]],5,0)</f>
        <v>#N/A</v>
      </c>
      <c r="AE86" s="23" t="e">
        <f>VLOOKUP($G86&amp;$J86,BASE[[#All],[LLAVE2]:[TipoEvaluacion]],7,0)</f>
        <v>#N/A</v>
      </c>
      <c r="AF86" s="23" t="e">
        <f>VLOOKUP($G86&amp;$J86,BASE[[#All],[LLAVE2]:[TipoEvaluacion]],9,0)</f>
        <v>#N/A</v>
      </c>
      <c r="AG86" s="23" t="e">
        <f>VLOOKUP($G86&amp;$J86,BASE[[#All],[LLAVE2]:[TipoEvaluacion]],11,0)</f>
        <v>#N/A</v>
      </c>
      <c r="AH86" s="23" t="e">
        <f>VLOOKUP($G86&amp;$J86,BASE[[#All],[LLAVE2]:[TipoEvaluacion]],13,0)</f>
        <v>#N/A</v>
      </c>
      <c r="AI86" s="18"/>
    </row>
    <row r="87" spans="2:35" ht="15.75" x14ac:dyDescent="0.3">
      <c r="B87" s="18" t="str">
        <f>BASE!$D$2</f>
        <v>DEVELOPER SALESFORCE</v>
      </c>
      <c r="C87" s="18"/>
      <c r="D87" s="18"/>
      <c r="E87" s="18"/>
      <c r="F87" s="18"/>
      <c r="G87" s="18"/>
      <c r="H87" s="22"/>
      <c r="I87" s="18"/>
      <c r="J87" s="18" t="str">
        <f t="shared" si="3"/>
        <v>AUTOEVALUACIÓN</v>
      </c>
      <c r="K87" s="23" t="e">
        <f>VLOOKUP($G87&amp;K$5&amp;$J87,BASE!$P$2:$R$700,3,0)</f>
        <v>#N/A</v>
      </c>
      <c r="L87" s="23" t="e">
        <f>VLOOKUP($G87&amp;L$5&amp;$J87,BASE!$P$2:$R$700,3,0)</f>
        <v>#N/A</v>
      </c>
      <c r="M87" s="23" t="e">
        <f>VLOOKUP($G87&amp;M$5&amp;$J87,BASE!$P$2:$R$700,3,0)</f>
        <v>#N/A</v>
      </c>
      <c r="N87" s="23" t="e">
        <f>VLOOKUP($G87&amp;N$5&amp;$J87,BASE!$P$2:$R$700,3,0)</f>
        <v>#N/A</v>
      </c>
      <c r="O87" s="23" t="e">
        <f>VLOOKUP($G87&amp;O$5&amp;$J87,BASE!$P$2:$R$700,3,0)</f>
        <v>#N/A</v>
      </c>
      <c r="P87" s="23" t="e">
        <f>VLOOKUP($G87&amp;P$5&amp;$J87,BASE!$P$2:$R$700,3,0)</f>
        <v>#N/A</v>
      </c>
      <c r="Q87" s="23" t="e">
        <f>VLOOKUP($G87&amp;Q$5&amp;$J87,BASE!$P$2:$R$700,3,0)</f>
        <v>#N/A</v>
      </c>
      <c r="R87" s="23" t="e">
        <f>VLOOKUP($G87&amp;R$5&amp;$J87,BASE!$P$2:$R$700,3,0)</f>
        <v>#N/A</v>
      </c>
      <c r="S87" s="23" t="e">
        <f>VLOOKUP($G87&amp;S$5&amp;$J87,BASE!$P$2:$R$700,3,0)</f>
        <v>#N/A</v>
      </c>
      <c r="T87" s="23" t="e">
        <f>VLOOKUP($G87&amp;T$5&amp;$J87,BASE!$P$2:$R$700,3,0)</f>
        <v>#N/A</v>
      </c>
      <c r="U87" s="23" t="e">
        <f>VLOOKUP($G87&amp;U$5&amp;$J87,BASE!$P$2:$R$700,3,0)</f>
        <v>#N/A</v>
      </c>
      <c r="V87" s="23" t="e">
        <f>VLOOKUP($G87&amp;V$5&amp;$J87,BASE!$P$2:$R$700,3,0)</f>
        <v>#N/A</v>
      </c>
      <c r="W87" s="23" t="e">
        <f>VLOOKUP($G87&amp;W$5&amp;$J87,BASE!$P$2:$R$700,3,0)</f>
        <v>#N/A</v>
      </c>
      <c r="X87" s="23" t="e">
        <f>VLOOKUP($G87&amp;X$5&amp;$J87,BASE!$P$2:$R$700,3,0)</f>
        <v>#N/A</v>
      </c>
      <c r="Y87" s="23" t="e">
        <f>VLOOKUP($G87&amp;Y$5&amp;$J87,BASE!$P$2:$R$700,3,0)</f>
        <v>#N/A</v>
      </c>
      <c r="Z87" s="23" t="e">
        <f>VLOOKUP($G87&amp;Z$5&amp;$J87,BASE!$P$2:$R$700,3,0)</f>
        <v>#N/A</v>
      </c>
      <c r="AA87" s="23" t="e">
        <f>VLOOKUP($G87&amp;AA$5&amp;$J87,BASE!$P$2:$R$700,3,0)</f>
        <v>#N/A</v>
      </c>
      <c r="AB87" s="23" t="e">
        <f>VLOOKUP($G87&amp;AB$5&amp;$J87,BASE!$P$2:$R$700,3,0)</f>
        <v>#N/A</v>
      </c>
      <c r="AC87" s="19" t="e">
        <f t="shared" si="4"/>
        <v>#N/A</v>
      </c>
      <c r="AD87" s="23" t="e">
        <f>VLOOKUP($G87&amp;$J87,BASE[[#All],[LLAVE2]:[TipoEvaluacion]],5,0)</f>
        <v>#N/A</v>
      </c>
      <c r="AE87" s="23" t="e">
        <f>VLOOKUP($G87&amp;$J87,BASE[[#All],[LLAVE2]:[TipoEvaluacion]],7,0)</f>
        <v>#N/A</v>
      </c>
      <c r="AF87" s="23" t="e">
        <f>VLOOKUP($G87&amp;$J87,BASE[[#All],[LLAVE2]:[TipoEvaluacion]],9,0)</f>
        <v>#N/A</v>
      </c>
      <c r="AG87" s="23" t="e">
        <f>VLOOKUP($G87&amp;$J87,BASE[[#All],[LLAVE2]:[TipoEvaluacion]],11,0)</f>
        <v>#N/A</v>
      </c>
      <c r="AH87" s="23" t="e">
        <f>VLOOKUP($G87&amp;$J87,BASE[[#All],[LLAVE2]:[TipoEvaluacion]],13,0)</f>
        <v>#N/A</v>
      </c>
      <c r="AI87" s="18"/>
    </row>
    <row r="88" spans="2:35" ht="15.75" x14ac:dyDescent="0.3">
      <c r="B88" s="18" t="str">
        <f>BASE!$D$2</f>
        <v>DEVELOPER SALESFORCE</v>
      </c>
      <c r="C88" s="18"/>
      <c r="D88" s="18"/>
      <c r="E88" s="18"/>
      <c r="F88" s="18"/>
      <c r="G88" s="18"/>
      <c r="H88" s="22"/>
      <c r="I88" s="18"/>
      <c r="J88" s="18" t="str">
        <f t="shared" si="3"/>
        <v>AUTOEVALUACIÓN</v>
      </c>
      <c r="K88" s="23" t="e">
        <f>VLOOKUP($G88&amp;K$5&amp;$J88,BASE!$P$2:$R$700,3,0)</f>
        <v>#N/A</v>
      </c>
      <c r="L88" s="23" t="e">
        <f>VLOOKUP($G88&amp;L$5&amp;$J88,BASE!$P$2:$R$700,3,0)</f>
        <v>#N/A</v>
      </c>
      <c r="M88" s="23" t="e">
        <f>VLOOKUP($G88&amp;M$5&amp;$J88,BASE!$P$2:$R$700,3,0)</f>
        <v>#N/A</v>
      </c>
      <c r="N88" s="23" t="e">
        <f>VLOOKUP($G88&amp;N$5&amp;$J88,BASE!$P$2:$R$700,3,0)</f>
        <v>#N/A</v>
      </c>
      <c r="O88" s="23" t="e">
        <f>VLOOKUP($G88&amp;O$5&amp;$J88,BASE!$P$2:$R$700,3,0)</f>
        <v>#N/A</v>
      </c>
      <c r="P88" s="23" t="e">
        <f>VLOOKUP($G88&amp;P$5&amp;$J88,BASE!$P$2:$R$700,3,0)</f>
        <v>#N/A</v>
      </c>
      <c r="Q88" s="23" t="e">
        <f>VLOOKUP($G88&amp;Q$5&amp;$J88,BASE!$P$2:$R$700,3,0)</f>
        <v>#N/A</v>
      </c>
      <c r="R88" s="23" t="e">
        <f>VLOOKUP($G88&amp;R$5&amp;$J88,BASE!$P$2:$R$700,3,0)</f>
        <v>#N/A</v>
      </c>
      <c r="S88" s="23" t="e">
        <f>VLOOKUP($G88&amp;S$5&amp;$J88,BASE!$P$2:$R$700,3,0)</f>
        <v>#N/A</v>
      </c>
      <c r="T88" s="23" t="e">
        <f>VLOOKUP($G88&amp;T$5&amp;$J88,BASE!$P$2:$R$700,3,0)</f>
        <v>#N/A</v>
      </c>
      <c r="U88" s="23" t="e">
        <f>VLOOKUP($G88&amp;U$5&amp;$J88,BASE!$P$2:$R$700,3,0)</f>
        <v>#N/A</v>
      </c>
      <c r="V88" s="23" t="e">
        <f>VLOOKUP($G88&amp;V$5&amp;$J88,BASE!$P$2:$R$700,3,0)</f>
        <v>#N/A</v>
      </c>
      <c r="W88" s="23" t="e">
        <f>VLOOKUP($G88&amp;W$5&amp;$J88,BASE!$P$2:$R$700,3,0)</f>
        <v>#N/A</v>
      </c>
      <c r="X88" s="23" t="e">
        <f>VLOOKUP($G88&amp;X$5&amp;$J88,BASE!$P$2:$R$700,3,0)</f>
        <v>#N/A</v>
      </c>
      <c r="Y88" s="23" t="e">
        <f>VLOOKUP($G88&amp;Y$5&amp;$J88,BASE!$P$2:$R$700,3,0)</f>
        <v>#N/A</v>
      </c>
      <c r="Z88" s="23" t="e">
        <f>VLOOKUP($G88&amp;Z$5&amp;$J88,BASE!$P$2:$R$700,3,0)</f>
        <v>#N/A</v>
      </c>
      <c r="AA88" s="23" t="e">
        <f>VLOOKUP($G88&amp;AA$5&amp;$J88,BASE!$P$2:$R$700,3,0)</f>
        <v>#N/A</v>
      </c>
      <c r="AB88" s="23" t="e">
        <f>VLOOKUP($G88&amp;AB$5&amp;$J88,BASE!$P$2:$R$700,3,0)</f>
        <v>#N/A</v>
      </c>
      <c r="AC88" s="19" t="e">
        <f t="shared" si="4"/>
        <v>#N/A</v>
      </c>
      <c r="AD88" s="23" t="e">
        <f>VLOOKUP($G88&amp;$J88,BASE[[#All],[LLAVE2]:[TipoEvaluacion]],5,0)</f>
        <v>#N/A</v>
      </c>
      <c r="AE88" s="23" t="e">
        <f>VLOOKUP($G88&amp;$J88,BASE[[#All],[LLAVE2]:[TipoEvaluacion]],7,0)</f>
        <v>#N/A</v>
      </c>
      <c r="AF88" s="23" t="e">
        <f>VLOOKUP($G88&amp;$J88,BASE[[#All],[LLAVE2]:[TipoEvaluacion]],9,0)</f>
        <v>#N/A</v>
      </c>
      <c r="AG88" s="23" t="e">
        <f>VLOOKUP($G88&amp;$J88,BASE[[#All],[LLAVE2]:[TipoEvaluacion]],11,0)</f>
        <v>#N/A</v>
      </c>
      <c r="AH88" s="23" t="e">
        <f>VLOOKUP($G88&amp;$J88,BASE[[#All],[LLAVE2]:[TipoEvaluacion]],13,0)</f>
        <v>#N/A</v>
      </c>
      <c r="AI88" s="18"/>
    </row>
    <row r="89" spans="2:35" ht="15.75" x14ac:dyDescent="0.3">
      <c r="B89" s="18" t="str">
        <f>BASE!$D$2</f>
        <v>DEVELOPER SALESFORCE</v>
      </c>
      <c r="C89" s="18"/>
      <c r="D89" s="18"/>
      <c r="E89" s="18"/>
      <c r="F89" s="18"/>
      <c r="G89" s="18"/>
      <c r="H89" s="22"/>
      <c r="I89" s="18"/>
      <c r="J89" s="18" t="str">
        <f t="shared" si="3"/>
        <v>AUTOEVALUACIÓN</v>
      </c>
      <c r="K89" s="23" t="e">
        <f>VLOOKUP($G89&amp;K$5&amp;$J89,BASE!$P$2:$R$700,3,0)</f>
        <v>#N/A</v>
      </c>
      <c r="L89" s="23" t="e">
        <f>VLOOKUP($G89&amp;L$5&amp;$J89,BASE!$P$2:$R$700,3,0)</f>
        <v>#N/A</v>
      </c>
      <c r="M89" s="23" t="e">
        <f>VLOOKUP($G89&amp;M$5&amp;$J89,BASE!$P$2:$R$700,3,0)</f>
        <v>#N/A</v>
      </c>
      <c r="N89" s="23" t="e">
        <f>VLOOKUP($G89&amp;N$5&amp;$J89,BASE!$P$2:$R$700,3,0)</f>
        <v>#N/A</v>
      </c>
      <c r="O89" s="23" t="e">
        <f>VLOOKUP($G89&amp;O$5&amp;$J89,BASE!$P$2:$R$700,3,0)</f>
        <v>#N/A</v>
      </c>
      <c r="P89" s="23" t="e">
        <f>VLOOKUP($G89&amp;P$5&amp;$J89,BASE!$P$2:$R$700,3,0)</f>
        <v>#N/A</v>
      </c>
      <c r="Q89" s="23" t="e">
        <f>VLOOKUP($G89&amp;Q$5&amp;$J89,BASE!$P$2:$R$700,3,0)</f>
        <v>#N/A</v>
      </c>
      <c r="R89" s="23" t="e">
        <f>VLOOKUP($G89&amp;R$5&amp;$J89,BASE!$P$2:$R$700,3,0)</f>
        <v>#N/A</v>
      </c>
      <c r="S89" s="23" t="e">
        <f>VLOOKUP($G89&amp;S$5&amp;$J89,BASE!$P$2:$R$700,3,0)</f>
        <v>#N/A</v>
      </c>
      <c r="T89" s="23" t="e">
        <f>VLOOKUP($G89&amp;T$5&amp;$J89,BASE!$P$2:$R$700,3,0)</f>
        <v>#N/A</v>
      </c>
      <c r="U89" s="23" t="e">
        <f>VLOOKUP($G89&amp;U$5&amp;$J89,BASE!$P$2:$R$700,3,0)</f>
        <v>#N/A</v>
      </c>
      <c r="V89" s="23" t="e">
        <f>VLOOKUP($G89&amp;V$5&amp;$J89,BASE!$P$2:$R$700,3,0)</f>
        <v>#N/A</v>
      </c>
      <c r="W89" s="23" t="e">
        <f>VLOOKUP($G89&amp;W$5&amp;$J89,BASE!$P$2:$R$700,3,0)</f>
        <v>#N/A</v>
      </c>
      <c r="X89" s="23" t="e">
        <f>VLOOKUP($G89&amp;X$5&amp;$J89,BASE!$P$2:$R$700,3,0)</f>
        <v>#N/A</v>
      </c>
      <c r="Y89" s="23" t="e">
        <f>VLOOKUP($G89&amp;Y$5&amp;$J89,BASE!$P$2:$R$700,3,0)</f>
        <v>#N/A</v>
      </c>
      <c r="Z89" s="23" t="e">
        <f>VLOOKUP($G89&amp;Z$5&amp;$J89,BASE!$P$2:$R$700,3,0)</f>
        <v>#N/A</v>
      </c>
      <c r="AA89" s="23" t="e">
        <f>VLOOKUP($G89&amp;AA$5&amp;$J89,BASE!$P$2:$R$700,3,0)</f>
        <v>#N/A</v>
      </c>
      <c r="AB89" s="23" t="e">
        <f>VLOOKUP($G89&amp;AB$5&amp;$J89,BASE!$P$2:$R$700,3,0)</f>
        <v>#N/A</v>
      </c>
      <c r="AC89" s="19" t="e">
        <f t="shared" si="4"/>
        <v>#N/A</v>
      </c>
      <c r="AD89" s="23" t="e">
        <f>VLOOKUP($G89&amp;$J89,BASE[[#All],[LLAVE2]:[TipoEvaluacion]],5,0)</f>
        <v>#N/A</v>
      </c>
      <c r="AE89" s="23" t="e">
        <f>VLOOKUP($G89&amp;$J89,BASE[[#All],[LLAVE2]:[TipoEvaluacion]],7,0)</f>
        <v>#N/A</v>
      </c>
      <c r="AF89" s="23" t="e">
        <f>VLOOKUP($G89&amp;$J89,BASE[[#All],[LLAVE2]:[TipoEvaluacion]],9,0)</f>
        <v>#N/A</v>
      </c>
      <c r="AG89" s="23" t="e">
        <f>VLOOKUP($G89&amp;$J89,BASE[[#All],[LLAVE2]:[TipoEvaluacion]],11,0)</f>
        <v>#N/A</v>
      </c>
      <c r="AH89" s="23" t="e">
        <f>VLOOKUP($G89&amp;$J89,BASE[[#All],[LLAVE2]:[TipoEvaluacion]],13,0)</f>
        <v>#N/A</v>
      </c>
      <c r="AI89" s="18"/>
    </row>
    <row r="90" spans="2:35" ht="15.75" x14ac:dyDescent="0.3">
      <c r="B90" s="18" t="str">
        <f>BASE!$D$2</f>
        <v>DEVELOPER SALESFORCE</v>
      </c>
      <c r="C90" s="18"/>
      <c r="D90" s="18"/>
      <c r="E90" s="18"/>
      <c r="F90" s="18"/>
      <c r="G90" s="18"/>
      <c r="H90" s="22"/>
      <c r="I90" s="18"/>
      <c r="J90" s="18" t="str">
        <f t="shared" si="3"/>
        <v>AUTOEVALUACIÓN</v>
      </c>
      <c r="K90" s="23" t="e">
        <f>VLOOKUP($G90&amp;K$5&amp;$J90,BASE!$P$2:$R$700,3,0)</f>
        <v>#N/A</v>
      </c>
      <c r="L90" s="23" t="e">
        <f>VLOOKUP($G90&amp;L$5&amp;$J90,BASE!$P$2:$R$700,3,0)</f>
        <v>#N/A</v>
      </c>
      <c r="M90" s="23" t="e">
        <f>VLOOKUP($G90&amp;M$5&amp;$J90,BASE!$P$2:$R$700,3,0)</f>
        <v>#N/A</v>
      </c>
      <c r="N90" s="23" t="e">
        <f>VLOOKUP($G90&amp;N$5&amp;$J90,BASE!$P$2:$R$700,3,0)</f>
        <v>#N/A</v>
      </c>
      <c r="O90" s="23" t="e">
        <f>VLOOKUP($G90&amp;O$5&amp;$J90,BASE!$P$2:$R$700,3,0)</f>
        <v>#N/A</v>
      </c>
      <c r="P90" s="23" t="e">
        <f>VLOOKUP($G90&amp;P$5&amp;$J90,BASE!$P$2:$R$700,3,0)</f>
        <v>#N/A</v>
      </c>
      <c r="Q90" s="23" t="e">
        <f>VLOOKUP($G90&amp;Q$5&amp;$J90,BASE!$P$2:$R$700,3,0)</f>
        <v>#N/A</v>
      </c>
      <c r="R90" s="23" t="e">
        <f>VLOOKUP($G90&amp;R$5&amp;$J90,BASE!$P$2:$R$700,3,0)</f>
        <v>#N/A</v>
      </c>
      <c r="S90" s="23" t="e">
        <f>VLOOKUP($G90&amp;S$5&amp;$J90,BASE!$P$2:$R$700,3,0)</f>
        <v>#N/A</v>
      </c>
      <c r="T90" s="23" t="e">
        <f>VLOOKUP($G90&amp;T$5&amp;$J90,BASE!$P$2:$R$700,3,0)</f>
        <v>#N/A</v>
      </c>
      <c r="U90" s="23" t="e">
        <f>VLOOKUP($G90&amp;U$5&amp;$J90,BASE!$P$2:$R$700,3,0)</f>
        <v>#N/A</v>
      </c>
      <c r="V90" s="23" t="e">
        <f>VLOOKUP($G90&amp;V$5&amp;$J90,BASE!$P$2:$R$700,3,0)</f>
        <v>#N/A</v>
      </c>
      <c r="W90" s="23" t="e">
        <f>VLOOKUP($G90&amp;W$5&amp;$J90,BASE!$P$2:$R$700,3,0)</f>
        <v>#N/A</v>
      </c>
      <c r="X90" s="23" t="e">
        <f>VLOOKUP($G90&amp;X$5&amp;$J90,BASE!$P$2:$R$700,3,0)</f>
        <v>#N/A</v>
      </c>
      <c r="Y90" s="23" t="e">
        <f>VLOOKUP($G90&amp;Y$5&amp;$J90,BASE!$P$2:$R$700,3,0)</f>
        <v>#N/A</v>
      </c>
      <c r="Z90" s="23" t="e">
        <f>VLOOKUP($G90&amp;Z$5&amp;$J90,BASE!$P$2:$R$700,3,0)</f>
        <v>#N/A</v>
      </c>
      <c r="AA90" s="23" t="e">
        <f>VLOOKUP($G90&amp;AA$5&amp;$J90,BASE!$P$2:$R$700,3,0)</f>
        <v>#N/A</v>
      </c>
      <c r="AB90" s="23" t="e">
        <f>VLOOKUP($G90&amp;AB$5&amp;$J90,BASE!$P$2:$R$700,3,0)</f>
        <v>#N/A</v>
      </c>
      <c r="AC90" s="19" t="e">
        <f t="shared" si="4"/>
        <v>#N/A</v>
      </c>
      <c r="AD90" s="23" t="e">
        <f>VLOOKUP($G90&amp;$J90,BASE[[#All],[LLAVE2]:[TipoEvaluacion]],5,0)</f>
        <v>#N/A</v>
      </c>
      <c r="AE90" s="23" t="e">
        <f>VLOOKUP($G90&amp;$J90,BASE[[#All],[LLAVE2]:[TipoEvaluacion]],7,0)</f>
        <v>#N/A</v>
      </c>
      <c r="AF90" s="23" t="e">
        <f>VLOOKUP($G90&amp;$J90,BASE[[#All],[LLAVE2]:[TipoEvaluacion]],9,0)</f>
        <v>#N/A</v>
      </c>
      <c r="AG90" s="23" t="e">
        <f>VLOOKUP($G90&amp;$J90,BASE[[#All],[LLAVE2]:[TipoEvaluacion]],11,0)</f>
        <v>#N/A</v>
      </c>
      <c r="AH90" s="23" t="e">
        <f>VLOOKUP($G90&amp;$J90,BASE[[#All],[LLAVE2]:[TipoEvaluacion]],13,0)</f>
        <v>#N/A</v>
      </c>
      <c r="AI90" s="18"/>
    </row>
    <row r="91" spans="2:35" ht="15.75" x14ac:dyDescent="0.3">
      <c r="B91" s="18" t="str">
        <f>BASE!$D$2</f>
        <v>DEVELOPER SALESFORCE</v>
      </c>
      <c r="C91" s="18"/>
      <c r="D91" s="18"/>
      <c r="E91" s="18"/>
      <c r="F91" s="18"/>
      <c r="G91" s="18"/>
      <c r="H91" s="22"/>
      <c r="I91" s="18"/>
      <c r="J91" s="18" t="str">
        <f t="shared" si="3"/>
        <v>AUTOEVALUACIÓN</v>
      </c>
      <c r="K91" s="23" t="e">
        <f>VLOOKUP($G91&amp;K$5&amp;$J91,BASE!$P$2:$R$700,3,0)</f>
        <v>#N/A</v>
      </c>
      <c r="L91" s="23" t="e">
        <f>VLOOKUP($G91&amp;L$5&amp;$J91,BASE!$P$2:$R$700,3,0)</f>
        <v>#N/A</v>
      </c>
      <c r="M91" s="23" t="e">
        <f>VLOOKUP($G91&amp;M$5&amp;$J91,BASE!$P$2:$R$700,3,0)</f>
        <v>#N/A</v>
      </c>
      <c r="N91" s="23" t="e">
        <f>VLOOKUP($G91&amp;N$5&amp;$J91,BASE!$P$2:$R$700,3,0)</f>
        <v>#N/A</v>
      </c>
      <c r="O91" s="23" t="e">
        <f>VLOOKUP($G91&amp;O$5&amp;$J91,BASE!$P$2:$R$700,3,0)</f>
        <v>#N/A</v>
      </c>
      <c r="P91" s="23" t="e">
        <f>VLOOKUP($G91&amp;P$5&amp;$J91,BASE!$P$2:$R$700,3,0)</f>
        <v>#N/A</v>
      </c>
      <c r="Q91" s="23" t="e">
        <f>VLOOKUP($G91&amp;Q$5&amp;$J91,BASE!$P$2:$R$700,3,0)</f>
        <v>#N/A</v>
      </c>
      <c r="R91" s="23" t="e">
        <f>VLOOKUP($G91&amp;R$5&amp;$J91,BASE!$P$2:$R$700,3,0)</f>
        <v>#N/A</v>
      </c>
      <c r="S91" s="23" t="e">
        <f>VLOOKUP($G91&amp;S$5&amp;$J91,BASE!$P$2:$R$700,3,0)</f>
        <v>#N/A</v>
      </c>
      <c r="T91" s="23" t="e">
        <f>VLOOKUP($G91&amp;T$5&amp;$J91,BASE!$P$2:$R$700,3,0)</f>
        <v>#N/A</v>
      </c>
      <c r="U91" s="23" t="e">
        <f>VLOOKUP($G91&amp;U$5&amp;$J91,BASE!$P$2:$R$700,3,0)</f>
        <v>#N/A</v>
      </c>
      <c r="V91" s="23" t="e">
        <f>VLOOKUP($G91&amp;V$5&amp;$J91,BASE!$P$2:$R$700,3,0)</f>
        <v>#N/A</v>
      </c>
      <c r="W91" s="23" t="e">
        <f>VLOOKUP($G91&amp;W$5&amp;$J91,BASE!$P$2:$R$700,3,0)</f>
        <v>#N/A</v>
      </c>
      <c r="X91" s="23" t="e">
        <f>VLOOKUP($G91&amp;X$5&amp;$J91,BASE!$P$2:$R$700,3,0)</f>
        <v>#N/A</v>
      </c>
      <c r="Y91" s="23" t="e">
        <f>VLOOKUP($G91&amp;Y$5&amp;$J91,BASE!$P$2:$R$700,3,0)</f>
        <v>#N/A</v>
      </c>
      <c r="Z91" s="23" t="e">
        <f>VLOOKUP($G91&amp;Z$5&amp;$J91,BASE!$P$2:$R$700,3,0)</f>
        <v>#N/A</v>
      </c>
      <c r="AA91" s="23" t="e">
        <f>VLOOKUP($G91&amp;AA$5&amp;$J91,BASE!$P$2:$R$700,3,0)</f>
        <v>#N/A</v>
      </c>
      <c r="AB91" s="23" t="e">
        <f>VLOOKUP($G91&amp;AB$5&amp;$J91,BASE!$P$2:$R$700,3,0)</f>
        <v>#N/A</v>
      </c>
      <c r="AC91" s="19" t="e">
        <f t="shared" si="4"/>
        <v>#N/A</v>
      </c>
      <c r="AD91" s="23" t="e">
        <f>VLOOKUP($G91&amp;$J91,BASE[[#All],[LLAVE2]:[TipoEvaluacion]],5,0)</f>
        <v>#N/A</v>
      </c>
      <c r="AE91" s="23" t="e">
        <f>VLOOKUP($G91&amp;$J91,BASE[[#All],[LLAVE2]:[TipoEvaluacion]],7,0)</f>
        <v>#N/A</v>
      </c>
      <c r="AF91" s="23" t="e">
        <f>VLOOKUP($G91&amp;$J91,BASE[[#All],[LLAVE2]:[TipoEvaluacion]],9,0)</f>
        <v>#N/A</v>
      </c>
      <c r="AG91" s="23" t="e">
        <f>VLOOKUP($G91&amp;$J91,BASE[[#All],[LLAVE2]:[TipoEvaluacion]],11,0)</f>
        <v>#N/A</v>
      </c>
      <c r="AH91" s="23" t="e">
        <f>VLOOKUP($G91&amp;$J91,BASE[[#All],[LLAVE2]:[TipoEvaluacion]],13,0)</f>
        <v>#N/A</v>
      </c>
      <c r="AI91" s="18"/>
    </row>
    <row r="92" spans="2:35" ht="15.75" x14ac:dyDescent="0.3">
      <c r="B92" s="18" t="str">
        <f>BASE!$D$2</f>
        <v>DEVELOPER SALESFORCE</v>
      </c>
      <c r="C92" s="18"/>
      <c r="D92" s="18"/>
      <c r="E92" s="18"/>
      <c r="F92" s="18"/>
      <c r="G92" s="18"/>
      <c r="H92" s="22"/>
      <c r="I92" s="18"/>
      <c r="J92" s="18" t="str">
        <f t="shared" si="3"/>
        <v>AUTOEVALUACIÓN</v>
      </c>
      <c r="K92" s="23" t="e">
        <f>VLOOKUP($G92&amp;K$5&amp;$J92,BASE!$P$2:$R$700,3,0)</f>
        <v>#N/A</v>
      </c>
      <c r="L92" s="23" t="e">
        <f>VLOOKUP($G92&amp;L$5&amp;$J92,BASE!$P$2:$R$700,3,0)</f>
        <v>#N/A</v>
      </c>
      <c r="M92" s="23" t="e">
        <f>VLOOKUP($G92&amp;M$5&amp;$J92,BASE!$P$2:$R$700,3,0)</f>
        <v>#N/A</v>
      </c>
      <c r="N92" s="23" t="e">
        <f>VLOOKUP($G92&amp;N$5&amp;$J92,BASE!$P$2:$R$700,3,0)</f>
        <v>#N/A</v>
      </c>
      <c r="O92" s="23" t="e">
        <f>VLOOKUP($G92&amp;O$5&amp;$J92,BASE!$P$2:$R$700,3,0)</f>
        <v>#N/A</v>
      </c>
      <c r="P92" s="23" t="e">
        <f>VLOOKUP($G92&amp;P$5&amp;$J92,BASE!$P$2:$R$700,3,0)</f>
        <v>#N/A</v>
      </c>
      <c r="Q92" s="23" t="e">
        <f>VLOOKUP($G92&amp;Q$5&amp;$J92,BASE!$P$2:$R$700,3,0)</f>
        <v>#N/A</v>
      </c>
      <c r="R92" s="23" t="e">
        <f>VLOOKUP($G92&amp;R$5&amp;$J92,BASE!$P$2:$R$700,3,0)</f>
        <v>#N/A</v>
      </c>
      <c r="S92" s="23" t="e">
        <f>VLOOKUP($G92&amp;S$5&amp;$J92,BASE!$P$2:$R$700,3,0)</f>
        <v>#N/A</v>
      </c>
      <c r="T92" s="23" t="e">
        <f>VLOOKUP($G92&amp;T$5&amp;$J92,BASE!$P$2:$R$700,3,0)</f>
        <v>#N/A</v>
      </c>
      <c r="U92" s="23" t="e">
        <f>VLOOKUP($G92&amp;U$5&amp;$J92,BASE!$P$2:$R$700,3,0)</f>
        <v>#N/A</v>
      </c>
      <c r="V92" s="23" t="e">
        <f>VLOOKUP($G92&amp;V$5&amp;$J92,BASE!$P$2:$R$700,3,0)</f>
        <v>#N/A</v>
      </c>
      <c r="W92" s="23" t="e">
        <f>VLOOKUP($G92&amp;W$5&amp;$J92,BASE!$P$2:$R$700,3,0)</f>
        <v>#N/A</v>
      </c>
      <c r="X92" s="23" t="e">
        <f>VLOOKUP($G92&amp;X$5&amp;$J92,BASE!$P$2:$R$700,3,0)</f>
        <v>#N/A</v>
      </c>
      <c r="Y92" s="23" t="e">
        <f>VLOOKUP($G92&amp;Y$5&amp;$J92,BASE!$P$2:$R$700,3,0)</f>
        <v>#N/A</v>
      </c>
      <c r="Z92" s="23" t="e">
        <f>VLOOKUP($G92&amp;Z$5&amp;$J92,BASE!$P$2:$R$700,3,0)</f>
        <v>#N/A</v>
      </c>
      <c r="AA92" s="23" t="e">
        <f>VLOOKUP($G92&amp;AA$5&amp;$J92,BASE!$P$2:$R$700,3,0)</f>
        <v>#N/A</v>
      </c>
      <c r="AB92" s="23" t="e">
        <f>VLOOKUP($G92&amp;AB$5&amp;$J92,BASE!$P$2:$R$700,3,0)</f>
        <v>#N/A</v>
      </c>
      <c r="AC92" s="19" t="e">
        <f t="shared" si="4"/>
        <v>#N/A</v>
      </c>
      <c r="AD92" s="23" t="e">
        <f>VLOOKUP($G92&amp;$J92,BASE[[#All],[LLAVE2]:[TipoEvaluacion]],5,0)</f>
        <v>#N/A</v>
      </c>
      <c r="AE92" s="23" t="e">
        <f>VLOOKUP($G92&amp;$J92,BASE[[#All],[LLAVE2]:[TipoEvaluacion]],7,0)</f>
        <v>#N/A</v>
      </c>
      <c r="AF92" s="23" t="e">
        <f>VLOOKUP($G92&amp;$J92,BASE[[#All],[LLAVE2]:[TipoEvaluacion]],9,0)</f>
        <v>#N/A</v>
      </c>
      <c r="AG92" s="23" t="e">
        <f>VLOOKUP($G92&amp;$J92,BASE[[#All],[LLAVE2]:[TipoEvaluacion]],11,0)</f>
        <v>#N/A</v>
      </c>
      <c r="AH92" s="23" t="e">
        <f>VLOOKUP($G92&amp;$J92,BASE[[#All],[LLAVE2]:[TipoEvaluacion]],13,0)</f>
        <v>#N/A</v>
      </c>
      <c r="AI92" s="18"/>
    </row>
    <row r="93" spans="2:35" ht="15.75" x14ac:dyDescent="0.3">
      <c r="B93" s="18" t="str">
        <f>BASE!$D$2</f>
        <v>DEVELOPER SALESFORCE</v>
      </c>
      <c r="C93" s="18"/>
      <c r="D93" s="18"/>
      <c r="E93" s="18"/>
      <c r="F93" s="18"/>
      <c r="G93" s="18"/>
      <c r="H93" s="22"/>
      <c r="I93" s="18"/>
      <c r="J93" s="18" t="str">
        <f t="shared" si="3"/>
        <v>AUTOEVALUACIÓN</v>
      </c>
      <c r="K93" s="23" t="e">
        <f>VLOOKUP($G93&amp;K$5&amp;$J93,BASE!$P$2:$R$700,3,0)</f>
        <v>#N/A</v>
      </c>
      <c r="L93" s="23" t="e">
        <f>VLOOKUP($G93&amp;L$5&amp;$J93,BASE!$P$2:$R$700,3,0)</f>
        <v>#N/A</v>
      </c>
      <c r="M93" s="23" t="e">
        <f>VLOOKUP($G93&amp;M$5&amp;$J93,BASE!$P$2:$R$700,3,0)</f>
        <v>#N/A</v>
      </c>
      <c r="N93" s="23" t="e">
        <f>VLOOKUP($G93&amp;N$5&amp;$J93,BASE!$P$2:$R$700,3,0)</f>
        <v>#N/A</v>
      </c>
      <c r="O93" s="23" t="e">
        <f>VLOOKUP($G93&amp;O$5&amp;$J93,BASE!$P$2:$R$700,3,0)</f>
        <v>#N/A</v>
      </c>
      <c r="P93" s="23" t="e">
        <f>VLOOKUP($G93&amp;P$5&amp;$J93,BASE!$P$2:$R$700,3,0)</f>
        <v>#N/A</v>
      </c>
      <c r="Q93" s="23" t="e">
        <f>VLOOKUP($G93&amp;Q$5&amp;$J93,BASE!$P$2:$R$700,3,0)</f>
        <v>#N/A</v>
      </c>
      <c r="R93" s="23" t="e">
        <f>VLOOKUP($G93&amp;R$5&amp;$J93,BASE!$P$2:$R$700,3,0)</f>
        <v>#N/A</v>
      </c>
      <c r="S93" s="23" t="e">
        <f>VLOOKUP($G93&amp;S$5&amp;$J93,BASE!$P$2:$R$700,3,0)</f>
        <v>#N/A</v>
      </c>
      <c r="T93" s="23" t="e">
        <f>VLOOKUP($G93&amp;T$5&amp;$J93,BASE!$P$2:$R$700,3,0)</f>
        <v>#N/A</v>
      </c>
      <c r="U93" s="23" t="e">
        <f>VLOOKUP($G93&amp;U$5&amp;$J93,BASE!$P$2:$R$700,3,0)</f>
        <v>#N/A</v>
      </c>
      <c r="V93" s="23" t="e">
        <f>VLOOKUP($G93&amp;V$5&amp;$J93,BASE!$P$2:$R$700,3,0)</f>
        <v>#N/A</v>
      </c>
      <c r="W93" s="23" t="e">
        <f>VLOOKUP($G93&amp;W$5&amp;$J93,BASE!$P$2:$R$700,3,0)</f>
        <v>#N/A</v>
      </c>
      <c r="X93" s="23" t="e">
        <f>VLOOKUP($G93&amp;X$5&amp;$J93,BASE!$P$2:$R$700,3,0)</f>
        <v>#N/A</v>
      </c>
      <c r="Y93" s="23" t="e">
        <f>VLOOKUP($G93&amp;Y$5&amp;$J93,BASE!$P$2:$R$700,3,0)</f>
        <v>#N/A</v>
      </c>
      <c r="Z93" s="23" t="e">
        <f>VLOOKUP($G93&amp;Z$5&amp;$J93,BASE!$P$2:$R$700,3,0)</f>
        <v>#N/A</v>
      </c>
      <c r="AA93" s="23" t="e">
        <f>VLOOKUP($G93&amp;AA$5&amp;$J93,BASE!$P$2:$R$700,3,0)</f>
        <v>#N/A</v>
      </c>
      <c r="AB93" s="23" t="e">
        <f>VLOOKUP($G93&amp;AB$5&amp;$J93,BASE!$P$2:$R$700,3,0)</f>
        <v>#N/A</v>
      </c>
      <c r="AC93" s="19" t="e">
        <f t="shared" si="4"/>
        <v>#N/A</v>
      </c>
      <c r="AD93" s="23" t="e">
        <f>VLOOKUP($G93&amp;$J93,BASE[[#All],[LLAVE2]:[TipoEvaluacion]],5,0)</f>
        <v>#N/A</v>
      </c>
      <c r="AE93" s="23" t="e">
        <f>VLOOKUP($G93&amp;$J93,BASE[[#All],[LLAVE2]:[TipoEvaluacion]],7,0)</f>
        <v>#N/A</v>
      </c>
      <c r="AF93" s="23" t="e">
        <f>VLOOKUP($G93&amp;$J93,BASE[[#All],[LLAVE2]:[TipoEvaluacion]],9,0)</f>
        <v>#N/A</v>
      </c>
      <c r="AG93" s="23" t="e">
        <f>VLOOKUP($G93&amp;$J93,BASE[[#All],[LLAVE2]:[TipoEvaluacion]],11,0)</f>
        <v>#N/A</v>
      </c>
      <c r="AH93" s="23" t="e">
        <f>VLOOKUP($G93&amp;$J93,BASE[[#All],[LLAVE2]:[TipoEvaluacion]],13,0)</f>
        <v>#N/A</v>
      </c>
      <c r="AI93" s="18"/>
    </row>
    <row r="94" spans="2:35" ht="15.75" x14ac:dyDescent="0.3">
      <c r="B94" s="18" t="str">
        <f>BASE!$D$2</f>
        <v>DEVELOPER SALESFORCE</v>
      </c>
      <c r="C94" s="18"/>
      <c r="D94" s="18"/>
      <c r="E94" s="18"/>
      <c r="F94" s="18"/>
      <c r="G94" s="18"/>
      <c r="H94" s="22"/>
      <c r="I94" s="18"/>
      <c r="J94" s="18" t="str">
        <f t="shared" si="3"/>
        <v>AUTOEVALUACIÓN</v>
      </c>
      <c r="K94" s="23" t="e">
        <f>VLOOKUP($G94&amp;K$5&amp;$J94,BASE!$P$2:$R$700,3,0)</f>
        <v>#N/A</v>
      </c>
      <c r="L94" s="23" t="e">
        <f>VLOOKUP($G94&amp;L$5&amp;$J94,BASE!$P$2:$R$700,3,0)</f>
        <v>#N/A</v>
      </c>
      <c r="M94" s="23" t="e">
        <f>VLOOKUP($G94&amp;M$5&amp;$J94,BASE!$P$2:$R$700,3,0)</f>
        <v>#N/A</v>
      </c>
      <c r="N94" s="23" t="e">
        <f>VLOOKUP($G94&amp;N$5&amp;$J94,BASE!$P$2:$R$700,3,0)</f>
        <v>#N/A</v>
      </c>
      <c r="O94" s="23" t="e">
        <f>VLOOKUP($G94&amp;O$5&amp;$J94,BASE!$P$2:$R$700,3,0)</f>
        <v>#N/A</v>
      </c>
      <c r="P94" s="23" t="e">
        <f>VLOOKUP($G94&amp;P$5&amp;$J94,BASE!$P$2:$R$700,3,0)</f>
        <v>#N/A</v>
      </c>
      <c r="Q94" s="23" t="e">
        <f>VLOOKUP($G94&amp;Q$5&amp;$J94,BASE!$P$2:$R$700,3,0)</f>
        <v>#N/A</v>
      </c>
      <c r="R94" s="23" t="e">
        <f>VLOOKUP($G94&amp;R$5&amp;$J94,BASE!$P$2:$R$700,3,0)</f>
        <v>#N/A</v>
      </c>
      <c r="S94" s="23" t="e">
        <f>VLOOKUP($G94&amp;S$5&amp;$J94,BASE!$P$2:$R$700,3,0)</f>
        <v>#N/A</v>
      </c>
      <c r="T94" s="23" t="e">
        <f>VLOOKUP($G94&amp;T$5&amp;$J94,BASE!$P$2:$R$700,3,0)</f>
        <v>#N/A</v>
      </c>
      <c r="U94" s="23" t="e">
        <f>VLOOKUP($G94&amp;U$5&amp;$J94,BASE!$P$2:$R$700,3,0)</f>
        <v>#N/A</v>
      </c>
      <c r="V94" s="23" t="e">
        <f>VLOOKUP($G94&amp;V$5&amp;$J94,BASE!$P$2:$R$700,3,0)</f>
        <v>#N/A</v>
      </c>
      <c r="W94" s="23" t="e">
        <f>VLOOKUP($G94&amp;W$5&amp;$J94,BASE!$P$2:$R$700,3,0)</f>
        <v>#N/A</v>
      </c>
      <c r="X94" s="23" t="e">
        <f>VLOOKUP($G94&amp;X$5&amp;$J94,BASE!$P$2:$R$700,3,0)</f>
        <v>#N/A</v>
      </c>
      <c r="Y94" s="23" t="e">
        <f>VLOOKUP($G94&amp;Y$5&amp;$J94,BASE!$P$2:$R$700,3,0)</f>
        <v>#N/A</v>
      </c>
      <c r="Z94" s="23" t="e">
        <f>VLOOKUP($G94&amp;Z$5&amp;$J94,BASE!$P$2:$R$700,3,0)</f>
        <v>#N/A</v>
      </c>
      <c r="AA94" s="23" t="e">
        <f>VLOOKUP($G94&amp;AA$5&amp;$J94,BASE!$P$2:$R$700,3,0)</f>
        <v>#N/A</v>
      </c>
      <c r="AB94" s="23" t="e">
        <f>VLOOKUP($G94&amp;AB$5&amp;$J94,BASE!$P$2:$R$700,3,0)</f>
        <v>#N/A</v>
      </c>
      <c r="AC94" s="19" t="e">
        <f t="shared" si="4"/>
        <v>#N/A</v>
      </c>
      <c r="AD94" s="23" t="e">
        <f>VLOOKUP($G94&amp;$J94,BASE[[#All],[LLAVE2]:[TipoEvaluacion]],5,0)</f>
        <v>#N/A</v>
      </c>
      <c r="AE94" s="23" t="e">
        <f>VLOOKUP($G94&amp;$J94,BASE[[#All],[LLAVE2]:[TipoEvaluacion]],7,0)</f>
        <v>#N/A</v>
      </c>
      <c r="AF94" s="23" t="e">
        <f>VLOOKUP($G94&amp;$J94,BASE[[#All],[LLAVE2]:[TipoEvaluacion]],9,0)</f>
        <v>#N/A</v>
      </c>
      <c r="AG94" s="23" t="e">
        <f>VLOOKUP($G94&amp;$J94,BASE[[#All],[LLAVE2]:[TipoEvaluacion]],11,0)</f>
        <v>#N/A</v>
      </c>
      <c r="AH94" s="23" t="e">
        <f>VLOOKUP($G94&amp;$J94,BASE[[#All],[LLAVE2]:[TipoEvaluacion]],13,0)</f>
        <v>#N/A</v>
      </c>
      <c r="AI94" s="18"/>
    </row>
    <row r="95" spans="2:35" ht="15.75" x14ac:dyDescent="0.3">
      <c r="B95" s="18" t="str">
        <f>BASE!$D$2</f>
        <v>DEVELOPER SALESFORCE</v>
      </c>
      <c r="C95" s="18"/>
      <c r="D95" s="18"/>
      <c r="E95" s="18"/>
      <c r="F95" s="18"/>
      <c r="G95" s="18"/>
      <c r="H95" s="22"/>
      <c r="I95" s="18"/>
      <c r="J95" s="18" t="str">
        <f t="shared" si="3"/>
        <v>AUTOEVALUACIÓN</v>
      </c>
      <c r="K95" s="23" t="e">
        <f>VLOOKUP($G95&amp;K$5&amp;$J95,BASE!$P$2:$R$700,3,0)</f>
        <v>#N/A</v>
      </c>
      <c r="L95" s="23" t="e">
        <f>VLOOKUP($G95&amp;L$5&amp;$J95,BASE!$P$2:$R$700,3,0)</f>
        <v>#N/A</v>
      </c>
      <c r="M95" s="23" t="e">
        <f>VLOOKUP($G95&amp;M$5&amp;$J95,BASE!$P$2:$R$700,3,0)</f>
        <v>#N/A</v>
      </c>
      <c r="N95" s="23" t="e">
        <f>VLOOKUP($G95&amp;N$5&amp;$J95,BASE!$P$2:$R$700,3,0)</f>
        <v>#N/A</v>
      </c>
      <c r="O95" s="23" t="e">
        <f>VLOOKUP($G95&amp;O$5&amp;$J95,BASE!$P$2:$R$700,3,0)</f>
        <v>#N/A</v>
      </c>
      <c r="P95" s="23" t="e">
        <f>VLOOKUP($G95&amp;P$5&amp;$J95,BASE!$P$2:$R$700,3,0)</f>
        <v>#N/A</v>
      </c>
      <c r="Q95" s="23" t="e">
        <f>VLOOKUP($G95&amp;Q$5&amp;$J95,BASE!$P$2:$R$700,3,0)</f>
        <v>#N/A</v>
      </c>
      <c r="R95" s="23" t="e">
        <f>VLOOKUP($G95&amp;R$5&amp;$J95,BASE!$P$2:$R$700,3,0)</f>
        <v>#N/A</v>
      </c>
      <c r="S95" s="23" t="e">
        <f>VLOOKUP($G95&amp;S$5&amp;$J95,BASE!$P$2:$R$700,3,0)</f>
        <v>#N/A</v>
      </c>
      <c r="T95" s="23" t="e">
        <f>VLOOKUP($G95&amp;T$5&amp;$J95,BASE!$P$2:$R$700,3,0)</f>
        <v>#N/A</v>
      </c>
      <c r="U95" s="23" t="e">
        <f>VLOOKUP($G95&amp;U$5&amp;$J95,BASE!$P$2:$R$700,3,0)</f>
        <v>#N/A</v>
      </c>
      <c r="V95" s="23" t="e">
        <f>VLOOKUP($G95&amp;V$5&amp;$J95,BASE!$P$2:$R$700,3,0)</f>
        <v>#N/A</v>
      </c>
      <c r="W95" s="23" t="e">
        <f>VLOOKUP($G95&amp;W$5&amp;$J95,BASE!$P$2:$R$700,3,0)</f>
        <v>#N/A</v>
      </c>
      <c r="X95" s="23" t="e">
        <f>VLOOKUP($G95&amp;X$5&amp;$J95,BASE!$P$2:$R$700,3,0)</f>
        <v>#N/A</v>
      </c>
      <c r="Y95" s="23" t="e">
        <f>VLOOKUP($G95&amp;Y$5&amp;$J95,BASE!$P$2:$R$700,3,0)</f>
        <v>#N/A</v>
      </c>
      <c r="Z95" s="23" t="e">
        <f>VLOOKUP($G95&amp;Z$5&amp;$J95,BASE!$P$2:$R$700,3,0)</f>
        <v>#N/A</v>
      </c>
      <c r="AA95" s="23" t="e">
        <f>VLOOKUP($G95&amp;AA$5&amp;$J95,BASE!$P$2:$R$700,3,0)</f>
        <v>#N/A</v>
      </c>
      <c r="AB95" s="23" t="e">
        <f>VLOOKUP($G95&amp;AB$5&amp;$J95,BASE!$P$2:$R$700,3,0)</f>
        <v>#N/A</v>
      </c>
      <c r="AC95" s="19" t="e">
        <f t="shared" si="4"/>
        <v>#N/A</v>
      </c>
      <c r="AD95" s="23" t="e">
        <f>VLOOKUP($G95&amp;$J95,BASE[[#All],[LLAVE2]:[TipoEvaluacion]],5,0)</f>
        <v>#N/A</v>
      </c>
      <c r="AE95" s="23" t="e">
        <f>VLOOKUP($G95&amp;$J95,BASE[[#All],[LLAVE2]:[TipoEvaluacion]],7,0)</f>
        <v>#N/A</v>
      </c>
      <c r="AF95" s="23" t="e">
        <f>VLOOKUP($G95&amp;$J95,BASE[[#All],[LLAVE2]:[TipoEvaluacion]],9,0)</f>
        <v>#N/A</v>
      </c>
      <c r="AG95" s="23" t="e">
        <f>VLOOKUP($G95&amp;$J95,BASE[[#All],[LLAVE2]:[TipoEvaluacion]],11,0)</f>
        <v>#N/A</v>
      </c>
      <c r="AH95" s="23" t="e">
        <f>VLOOKUP($G95&amp;$J95,BASE[[#All],[LLAVE2]:[TipoEvaluacion]],13,0)</f>
        <v>#N/A</v>
      </c>
      <c r="AI95" s="18"/>
    </row>
    <row r="96" spans="2:35" ht="15.75" x14ac:dyDescent="0.3">
      <c r="B96" s="18" t="str">
        <f>BASE!$D$2</f>
        <v>DEVELOPER SALESFORCE</v>
      </c>
      <c r="C96" s="18"/>
      <c r="D96" s="18"/>
      <c r="E96" s="18"/>
      <c r="F96" s="18"/>
      <c r="G96" s="18"/>
      <c r="H96" s="22"/>
      <c r="I96" s="18"/>
      <c r="J96" s="18" t="str">
        <f t="shared" si="3"/>
        <v>AUTOEVALUACIÓN</v>
      </c>
      <c r="K96" s="23" t="e">
        <f>VLOOKUP($G96&amp;K$5&amp;$J96,BASE!$P$2:$R$700,3,0)</f>
        <v>#N/A</v>
      </c>
      <c r="L96" s="23" t="e">
        <f>VLOOKUP($G96&amp;L$5&amp;$J96,BASE!$P$2:$R$700,3,0)</f>
        <v>#N/A</v>
      </c>
      <c r="M96" s="23" t="e">
        <f>VLOOKUP($G96&amp;M$5&amp;$J96,BASE!$P$2:$R$700,3,0)</f>
        <v>#N/A</v>
      </c>
      <c r="N96" s="23" t="e">
        <f>VLOOKUP($G96&amp;N$5&amp;$J96,BASE!$P$2:$R$700,3,0)</f>
        <v>#N/A</v>
      </c>
      <c r="O96" s="23" t="e">
        <f>VLOOKUP($G96&amp;O$5&amp;$J96,BASE!$P$2:$R$700,3,0)</f>
        <v>#N/A</v>
      </c>
      <c r="P96" s="23" t="e">
        <f>VLOOKUP($G96&amp;P$5&amp;$J96,BASE!$P$2:$R$700,3,0)</f>
        <v>#N/A</v>
      </c>
      <c r="Q96" s="23" t="e">
        <f>VLOOKUP($G96&amp;Q$5&amp;$J96,BASE!$P$2:$R$700,3,0)</f>
        <v>#N/A</v>
      </c>
      <c r="R96" s="23" t="e">
        <f>VLOOKUP($G96&amp;R$5&amp;$J96,BASE!$P$2:$R$700,3,0)</f>
        <v>#N/A</v>
      </c>
      <c r="S96" s="23" t="e">
        <f>VLOOKUP($G96&amp;S$5&amp;$J96,BASE!$P$2:$R$700,3,0)</f>
        <v>#N/A</v>
      </c>
      <c r="T96" s="23" t="e">
        <f>VLOOKUP($G96&amp;T$5&amp;$J96,BASE!$P$2:$R$700,3,0)</f>
        <v>#N/A</v>
      </c>
      <c r="U96" s="23" t="e">
        <f>VLOOKUP($G96&amp;U$5&amp;$J96,BASE!$P$2:$R$700,3,0)</f>
        <v>#N/A</v>
      </c>
      <c r="V96" s="23" t="e">
        <f>VLOOKUP($G96&amp;V$5&amp;$J96,BASE!$P$2:$R$700,3,0)</f>
        <v>#N/A</v>
      </c>
      <c r="W96" s="23" t="e">
        <f>VLOOKUP($G96&amp;W$5&amp;$J96,BASE!$P$2:$R$700,3,0)</f>
        <v>#N/A</v>
      </c>
      <c r="X96" s="23" t="e">
        <f>VLOOKUP($G96&amp;X$5&amp;$J96,BASE!$P$2:$R$700,3,0)</f>
        <v>#N/A</v>
      </c>
      <c r="Y96" s="23" t="e">
        <f>VLOOKUP($G96&amp;Y$5&amp;$J96,BASE!$P$2:$R$700,3,0)</f>
        <v>#N/A</v>
      </c>
      <c r="Z96" s="23" t="e">
        <f>VLOOKUP($G96&amp;Z$5&amp;$J96,BASE!$P$2:$R$700,3,0)</f>
        <v>#N/A</v>
      </c>
      <c r="AA96" s="23" t="e">
        <f>VLOOKUP($G96&amp;AA$5&amp;$J96,BASE!$P$2:$R$700,3,0)</f>
        <v>#N/A</v>
      </c>
      <c r="AB96" s="23" t="e">
        <f>VLOOKUP($G96&amp;AB$5&amp;$J96,BASE!$P$2:$R$700,3,0)</f>
        <v>#N/A</v>
      </c>
      <c r="AC96" s="19" t="e">
        <f t="shared" si="4"/>
        <v>#N/A</v>
      </c>
      <c r="AD96" s="23" t="e">
        <f>VLOOKUP($G96&amp;$J96,BASE[[#All],[LLAVE2]:[TipoEvaluacion]],5,0)</f>
        <v>#N/A</v>
      </c>
      <c r="AE96" s="23" t="e">
        <f>VLOOKUP($G96&amp;$J96,BASE[[#All],[LLAVE2]:[TipoEvaluacion]],7,0)</f>
        <v>#N/A</v>
      </c>
      <c r="AF96" s="23" t="e">
        <f>VLOOKUP($G96&amp;$J96,BASE[[#All],[LLAVE2]:[TipoEvaluacion]],9,0)</f>
        <v>#N/A</v>
      </c>
      <c r="AG96" s="23" t="e">
        <f>VLOOKUP($G96&amp;$J96,BASE[[#All],[LLAVE2]:[TipoEvaluacion]],11,0)</f>
        <v>#N/A</v>
      </c>
      <c r="AH96" s="23" t="e">
        <f>VLOOKUP($G96&amp;$J96,BASE[[#All],[LLAVE2]:[TipoEvaluacion]],13,0)</f>
        <v>#N/A</v>
      </c>
      <c r="AI96" s="18"/>
    </row>
    <row r="97" spans="2:35" ht="15.75" x14ac:dyDescent="0.3">
      <c r="B97" s="18" t="str">
        <f>BASE!$D$2</f>
        <v>DEVELOPER SALESFORCE</v>
      </c>
      <c r="C97" s="18"/>
      <c r="D97" s="18"/>
      <c r="E97" s="18"/>
      <c r="F97" s="18"/>
      <c r="G97" s="18"/>
      <c r="H97" s="22"/>
      <c r="I97" s="18"/>
      <c r="J97" s="18" t="str">
        <f t="shared" si="3"/>
        <v>AUTOEVALUACIÓN</v>
      </c>
      <c r="K97" s="23" t="e">
        <f>VLOOKUP($G97&amp;K$5&amp;$J97,BASE!$P$2:$R$700,3,0)</f>
        <v>#N/A</v>
      </c>
      <c r="L97" s="23" t="e">
        <f>VLOOKUP($G97&amp;L$5&amp;$J97,BASE!$P$2:$R$700,3,0)</f>
        <v>#N/A</v>
      </c>
      <c r="M97" s="23" t="e">
        <f>VLOOKUP($G97&amp;M$5&amp;$J97,BASE!$P$2:$R$700,3,0)</f>
        <v>#N/A</v>
      </c>
      <c r="N97" s="23" t="e">
        <f>VLOOKUP($G97&amp;N$5&amp;$J97,BASE!$P$2:$R$700,3,0)</f>
        <v>#N/A</v>
      </c>
      <c r="O97" s="23" t="e">
        <f>VLOOKUP($G97&amp;O$5&amp;$J97,BASE!$P$2:$R$700,3,0)</f>
        <v>#N/A</v>
      </c>
      <c r="P97" s="23" t="e">
        <f>VLOOKUP($G97&amp;P$5&amp;$J97,BASE!$P$2:$R$700,3,0)</f>
        <v>#N/A</v>
      </c>
      <c r="Q97" s="23" t="e">
        <f>VLOOKUP($G97&amp;Q$5&amp;$J97,BASE!$P$2:$R$700,3,0)</f>
        <v>#N/A</v>
      </c>
      <c r="R97" s="23" t="e">
        <f>VLOOKUP($G97&amp;R$5&amp;$J97,BASE!$P$2:$R$700,3,0)</f>
        <v>#N/A</v>
      </c>
      <c r="S97" s="23" t="e">
        <f>VLOOKUP($G97&amp;S$5&amp;$J97,BASE!$P$2:$R$700,3,0)</f>
        <v>#N/A</v>
      </c>
      <c r="T97" s="23" t="e">
        <f>VLOOKUP($G97&amp;T$5&amp;$J97,BASE!$P$2:$R$700,3,0)</f>
        <v>#N/A</v>
      </c>
      <c r="U97" s="23" t="e">
        <f>VLOOKUP($G97&amp;U$5&amp;$J97,BASE!$P$2:$R$700,3,0)</f>
        <v>#N/A</v>
      </c>
      <c r="V97" s="23" t="e">
        <f>VLOOKUP($G97&amp;V$5&amp;$J97,BASE!$P$2:$R$700,3,0)</f>
        <v>#N/A</v>
      </c>
      <c r="W97" s="23" t="e">
        <f>VLOOKUP($G97&amp;W$5&amp;$J97,BASE!$P$2:$R$700,3,0)</f>
        <v>#N/A</v>
      </c>
      <c r="X97" s="23" t="e">
        <f>VLOOKUP($G97&amp;X$5&amp;$J97,BASE!$P$2:$R$700,3,0)</f>
        <v>#N/A</v>
      </c>
      <c r="Y97" s="23" t="e">
        <f>VLOOKUP($G97&amp;Y$5&amp;$J97,BASE!$P$2:$R$700,3,0)</f>
        <v>#N/A</v>
      </c>
      <c r="Z97" s="23" t="e">
        <f>VLOOKUP($G97&amp;Z$5&amp;$J97,BASE!$P$2:$R$700,3,0)</f>
        <v>#N/A</v>
      </c>
      <c r="AA97" s="23" t="e">
        <f>VLOOKUP($G97&amp;AA$5&amp;$J97,BASE!$P$2:$R$700,3,0)</f>
        <v>#N/A</v>
      </c>
      <c r="AB97" s="23" t="e">
        <f>VLOOKUP($G97&amp;AB$5&amp;$J97,BASE!$P$2:$R$700,3,0)</f>
        <v>#N/A</v>
      </c>
      <c r="AC97" s="19" t="e">
        <f t="shared" si="4"/>
        <v>#N/A</v>
      </c>
      <c r="AD97" s="23" t="e">
        <f>VLOOKUP($G97&amp;$J97,BASE[[#All],[LLAVE2]:[TipoEvaluacion]],5,0)</f>
        <v>#N/A</v>
      </c>
      <c r="AE97" s="23" t="e">
        <f>VLOOKUP($G97&amp;$J97,BASE[[#All],[LLAVE2]:[TipoEvaluacion]],7,0)</f>
        <v>#N/A</v>
      </c>
      <c r="AF97" s="23" t="e">
        <f>VLOOKUP($G97&amp;$J97,BASE[[#All],[LLAVE2]:[TipoEvaluacion]],9,0)</f>
        <v>#N/A</v>
      </c>
      <c r="AG97" s="23" t="e">
        <f>VLOOKUP($G97&amp;$J97,BASE[[#All],[LLAVE2]:[TipoEvaluacion]],11,0)</f>
        <v>#N/A</v>
      </c>
      <c r="AH97" s="23" t="e">
        <f>VLOOKUP($G97&amp;$J97,BASE[[#All],[LLAVE2]:[TipoEvaluacion]],13,0)</f>
        <v>#N/A</v>
      </c>
      <c r="AI97" s="18"/>
    </row>
    <row r="98" spans="2:35" ht="15.75" x14ac:dyDescent="0.3">
      <c r="B98" s="18" t="str">
        <f>BASE!$D$2</f>
        <v>DEVELOPER SALESFORCE</v>
      </c>
      <c r="C98" s="18"/>
      <c r="D98" s="18"/>
      <c r="E98" s="18"/>
      <c r="F98" s="18"/>
      <c r="G98" s="18"/>
      <c r="H98" s="22"/>
      <c r="I98" s="18"/>
      <c r="J98" s="18" t="str">
        <f t="shared" si="3"/>
        <v>AUTOEVALUACIÓN</v>
      </c>
      <c r="K98" s="23" t="e">
        <f>VLOOKUP($G98&amp;K$5&amp;$J98,BASE!$P$2:$R$700,3,0)</f>
        <v>#N/A</v>
      </c>
      <c r="L98" s="23" t="e">
        <f>VLOOKUP($G98&amp;L$5&amp;$J98,BASE!$P$2:$R$700,3,0)</f>
        <v>#N/A</v>
      </c>
      <c r="M98" s="23" t="e">
        <f>VLOOKUP($G98&amp;M$5&amp;$J98,BASE!$P$2:$R$700,3,0)</f>
        <v>#N/A</v>
      </c>
      <c r="N98" s="23" t="e">
        <f>VLOOKUP($G98&amp;N$5&amp;$J98,BASE!$P$2:$R$700,3,0)</f>
        <v>#N/A</v>
      </c>
      <c r="O98" s="23" t="e">
        <f>VLOOKUP($G98&amp;O$5&amp;$J98,BASE!$P$2:$R$700,3,0)</f>
        <v>#N/A</v>
      </c>
      <c r="P98" s="23" t="e">
        <f>VLOOKUP($G98&amp;P$5&amp;$J98,BASE!$P$2:$R$700,3,0)</f>
        <v>#N/A</v>
      </c>
      <c r="Q98" s="23" t="e">
        <f>VLOOKUP($G98&amp;Q$5&amp;$J98,BASE!$P$2:$R$700,3,0)</f>
        <v>#N/A</v>
      </c>
      <c r="R98" s="23" t="e">
        <f>VLOOKUP($G98&amp;R$5&amp;$J98,BASE!$P$2:$R$700,3,0)</f>
        <v>#N/A</v>
      </c>
      <c r="S98" s="23" t="e">
        <f>VLOOKUP($G98&amp;S$5&amp;$J98,BASE!$P$2:$R$700,3,0)</f>
        <v>#N/A</v>
      </c>
      <c r="T98" s="23" t="e">
        <f>VLOOKUP($G98&amp;T$5&amp;$J98,BASE!$P$2:$R$700,3,0)</f>
        <v>#N/A</v>
      </c>
      <c r="U98" s="23" t="e">
        <f>VLOOKUP($G98&amp;U$5&amp;$J98,BASE!$P$2:$R$700,3,0)</f>
        <v>#N/A</v>
      </c>
      <c r="V98" s="23" t="e">
        <f>VLOOKUP($G98&amp;V$5&amp;$J98,BASE!$P$2:$R$700,3,0)</f>
        <v>#N/A</v>
      </c>
      <c r="W98" s="23" t="e">
        <f>VLOOKUP($G98&amp;W$5&amp;$J98,BASE!$P$2:$R$700,3,0)</f>
        <v>#N/A</v>
      </c>
      <c r="X98" s="23" t="e">
        <f>VLOOKUP($G98&amp;X$5&amp;$J98,BASE!$P$2:$R$700,3,0)</f>
        <v>#N/A</v>
      </c>
      <c r="Y98" s="23" t="e">
        <f>VLOOKUP($G98&amp;Y$5&amp;$J98,BASE!$P$2:$R$700,3,0)</f>
        <v>#N/A</v>
      </c>
      <c r="Z98" s="23" t="e">
        <f>VLOOKUP($G98&amp;Z$5&amp;$J98,BASE!$P$2:$R$700,3,0)</f>
        <v>#N/A</v>
      </c>
      <c r="AA98" s="23" t="e">
        <f>VLOOKUP($G98&amp;AA$5&amp;$J98,BASE!$P$2:$R$700,3,0)</f>
        <v>#N/A</v>
      </c>
      <c r="AB98" s="23" t="e">
        <f>VLOOKUP($G98&amp;AB$5&amp;$J98,BASE!$P$2:$R$700,3,0)</f>
        <v>#N/A</v>
      </c>
      <c r="AC98" s="19" t="e">
        <f t="shared" si="4"/>
        <v>#N/A</v>
      </c>
      <c r="AD98" s="23" t="e">
        <f>VLOOKUP($G98&amp;$J98,BASE[[#All],[LLAVE2]:[TipoEvaluacion]],5,0)</f>
        <v>#N/A</v>
      </c>
      <c r="AE98" s="23" t="e">
        <f>VLOOKUP($G98&amp;$J98,BASE[[#All],[LLAVE2]:[TipoEvaluacion]],7,0)</f>
        <v>#N/A</v>
      </c>
      <c r="AF98" s="23" t="e">
        <f>VLOOKUP($G98&amp;$J98,BASE[[#All],[LLAVE2]:[TipoEvaluacion]],9,0)</f>
        <v>#N/A</v>
      </c>
      <c r="AG98" s="23" t="e">
        <f>VLOOKUP($G98&amp;$J98,BASE[[#All],[LLAVE2]:[TipoEvaluacion]],11,0)</f>
        <v>#N/A</v>
      </c>
      <c r="AH98" s="23" t="e">
        <f>VLOOKUP($G98&amp;$J98,BASE[[#All],[LLAVE2]:[TipoEvaluacion]],13,0)</f>
        <v>#N/A</v>
      </c>
      <c r="AI98" s="18"/>
    </row>
    <row r="99" spans="2:35" ht="15.75" x14ac:dyDescent="0.3">
      <c r="B99" s="18" t="str">
        <f>BASE!$D$2</f>
        <v>DEVELOPER SALESFORCE</v>
      </c>
      <c r="C99" s="18"/>
      <c r="D99" s="18"/>
      <c r="E99" s="18"/>
      <c r="F99" s="18"/>
      <c r="G99" s="18"/>
      <c r="H99" s="22"/>
      <c r="I99" s="18"/>
      <c r="J99" s="18" t="str">
        <f t="shared" si="3"/>
        <v>AUTOEVALUACIÓN</v>
      </c>
      <c r="K99" s="23" t="e">
        <f>VLOOKUP($G99&amp;K$5&amp;$J99,BASE!$P$2:$R$700,3,0)</f>
        <v>#N/A</v>
      </c>
      <c r="L99" s="23" t="e">
        <f>VLOOKUP($G99&amp;L$5&amp;$J99,BASE!$P$2:$R$700,3,0)</f>
        <v>#N/A</v>
      </c>
      <c r="M99" s="23" t="e">
        <f>VLOOKUP($G99&amp;M$5&amp;$J99,BASE!$P$2:$R$700,3,0)</f>
        <v>#N/A</v>
      </c>
      <c r="N99" s="23" t="e">
        <f>VLOOKUP($G99&amp;N$5&amp;$J99,BASE!$P$2:$R$700,3,0)</f>
        <v>#N/A</v>
      </c>
      <c r="O99" s="23" t="e">
        <f>VLOOKUP($G99&amp;O$5&amp;$J99,BASE!$P$2:$R$700,3,0)</f>
        <v>#N/A</v>
      </c>
      <c r="P99" s="23" t="e">
        <f>VLOOKUP($G99&amp;P$5&amp;$J99,BASE!$P$2:$R$700,3,0)</f>
        <v>#N/A</v>
      </c>
      <c r="Q99" s="23" t="e">
        <f>VLOOKUP($G99&amp;Q$5&amp;$J99,BASE!$P$2:$R$700,3,0)</f>
        <v>#N/A</v>
      </c>
      <c r="R99" s="23" t="e">
        <f>VLOOKUP($G99&amp;R$5&amp;$J99,BASE!$P$2:$R$700,3,0)</f>
        <v>#N/A</v>
      </c>
      <c r="S99" s="23" t="e">
        <f>VLOOKUP($G99&amp;S$5&amp;$J99,BASE!$P$2:$R$700,3,0)</f>
        <v>#N/A</v>
      </c>
      <c r="T99" s="23" t="e">
        <f>VLOOKUP($G99&amp;T$5&amp;$J99,BASE!$P$2:$R$700,3,0)</f>
        <v>#N/A</v>
      </c>
      <c r="U99" s="23" t="e">
        <f>VLOOKUP($G99&amp;U$5&amp;$J99,BASE!$P$2:$R$700,3,0)</f>
        <v>#N/A</v>
      </c>
      <c r="V99" s="23" t="e">
        <f>VLOOKUP($G99&amp;V$5&amp;$J99,BASE!$P$2:$R$700,3,0)</f>
        <v>#N/A</v>
      </c>
      <c r="W99" s="23" t="e">
        <f>VLOOKUP($G99&amp;W$5&amp;$J99,BASE!$P$2:$R$700,3,0)</f>
        <v>#N/A</v>
      </c>
      <c r="X99" s="23" t="e">
        <f>VLOOKUP($G99&amp;X$5&amp;$J99,BASE!$P$2:$R$700,3,0)</f>
        <v>#N/A</v>
      </c>
      <c r="Y99" s="23" t="e">
        <f>VLOOKUP($G99&amp;Y$5&amp;$J99,BASE!$P$2:$R$700,3,0)</f>
        <v>#N/A</v>
      </c>
      <c r="Z99" s="23" t="e">
        <f>VLOOKUP($G99&amp;Z$5&amp;$J99,BASE!$P$2:$R$700,3,0)</f>
        <v>#N/A</v>
      </c>
      <c r="AA99" s="23" t="e">
        <f>VLOOKUP($G99&amp;AA$5&amp;$J99,BASE!$P$2:$R$700,3,0)</f>
        <v>#N/A</v>
      </c>
      <c r="AB99" s="23" t="e">
        <f>VLOOKUP($G99&amp;AB$5&amp;$J99,BASE!$P$2:$R$700,3,0)</f>
        <v>#N/A</v>
      </c>
      <c r="AC99" s="19" t="e">
        <f t="shared" si="4"/>
        <v>#N/A</v>
      </c>
      <c r="AD99" s="23" t="e">
        <f>VLOOKUP($G99&amp;$J99,BASE[[#All],[LLAVE2]:[TipoEvaluacion]],5,0)</f>
        <v>#N/A</v>
      </c>
      <c r="AE99" s="23" t="e">
        <f>VLOOKUP($G99&amp;$J99,BASE[[#All],[LLAVE2]:[TipoEvaluacion]],7,0)</f>
        <v>#N/A</v>
      </c>
      <c r="AF99" s="23" t="e">
        <f>VLOOKUP($G99&amp;$J99,BASE[[#All],[LLAVE2]:[TipoEvaluacion]],9,0)</f>
        <v>#N/A</v>
      </c>
      <c r="AG99" s="23" t="e">
        <f>VLOOKUP($G99&amp;$J99,BASE[[#All],[LLAVE2]:[TipoEvaluacion]],11,0)</f>
        <v>#N/A</v>
      </c>
      <c r="AH99" s="23" t="e">
        <f>VLOOKUP($G99&amp;$J99,BASE[[#All],[LLAVE2]:[TipoEvaluacion]],13,0)</f>
        <v>#N/A</v>
      </c>
      <c r="AI99" s="18"/>
    </row>
    <row r="100" spans="2:35" ht="15.75" x14ac:dyDescent="0.3">
      <c r="B100" s="18" t="str">
        <f>BASE!$D$2</f>
        <v>DEVELOPER SALESFORCE</v>
      </c>
      <c r="C100" s="18"/>
      <c r="D100" s="18"/>
      <c r="E100" s="18"/>
      <c r="F100" s="18"/>
      <c r="G100" s="18"/>
      <c r="H100" s="22"/>
      <c r="I100" s="18"/>
      <c r="J100" s="18" t="str">
        <f t="shared" si="3"/>
        <v>AUTOEVALUACIÓN</v>
      </c>
      <c r="K100" s="23" t="e">
        <f>VLOOKUP($G100&amp;K$5&amp;$J100,BASE!$P$2:$R$700,3,0)</f>
        <v>#N/A</v>
      </c>
      <c r="L100" s="23" t="e">
        <f>VLOOKUP($G100&amp;L$5&amp;$J100,BASE!$P$2:$R$700,3,0)</f>
        <v>#N/A</v>
      </c>
      <c r="M100" s="23" t="e">
        <f>VLOOKUP($G100&amp;M$5&amp;$J100,BASE!$P$2:$R$700,3,0)</f>
        <v>#N/A</v>
      </c>
      <c r="N100" s="23" t="e">
        <f>VLOOKUP($G100&amp;N$5&amp;$J100,BASE!$P$2:$R$700,3,0)</f>
        <v>#N/A</v>
      </c>
      <c r="O100" s="23" t="e">
        <f>VLOOKUP($G100&amp;O$5&amp;$J100,BASE!$P$2:$R$700,3,0)</f>
        <v>#N/A</v>
      </c>
      <c r="P100" s="23" t="e">
        <f>VLOOKUP($G100&amp;P$5&amp;$J100,BASE!$P$2:$R$700,3,0)</f>
        <v>#N/A</v>
      </c>
      <c r="Q100" s="23" t="e">
        <f>VLOOKUP($G100&amp;Q$5&amp;$J100,BASE!$P$2:$R$700,3,0)</f>
        <v>#N/A</v>
      </c>
      <c r="R100" s="23" t="e">
        <f>VLOOKUP($G100&amp;R$5&amp;$J100,BASE!$P$2:$R$700,3,0)</f>
        <v>#N/A</v>
      </c>
      <c r="S100" s="23" t="e">
        <f>VLOOKUP($G100&amp;S$5&amp;$J100,BASE!$P$2:$R$700,3,0)</f>
        <v>#N/A</v>
      </c>
      <c r="T100" s="23" t="e">
        <f>VLOOKUP($G100&amp;T$5&amp;$J100,BASE!$P$2:$R$700,3,0)</f>
        <v>#N/A</v>
      </c>
      <c r="U100" s="23" t="e">
        <f>VLOOKUP($G100&amp;U$5&amp;$J100,BASE!$P$2:$R$700,3,0)</f>
        <v>#N/A</v>
      </c>
      <c r="V100" s="23" t="e">
        <f>VLOOKUP($G100&amp;V$5&amp;$J100,BASE!$P$2:$R$700,3,0)</f>
        <v>#N/A</v>
      </c>
      <c r="W100" s="23" t="e">
        <f>VLOOKUP($G100&amp;W$5&amp;$J100,BASE!$P$2:$R$700,3,0)</f>
        <v>#N/A</v>
      </c>
      <c r="X100" s="23" t="e">
        <f>VLOOKUP($G100&amp;X$5&amp;$J100,BASE!$P$2:$R$700,3,0)</f>
        <v>#N/A</v>
      </c>
      <c r="Y100" s="23" t="e">
        <f>VLOOKUP($G100&amp;Y$5&amp;$J100,BASE!$P$2:$R$700,3,0)</f>
        <v>#N/A</v>
      </c>
      <c r="Z100" s="23" t="e">
        <f>VLOOKUP($G100&amp;Z$5&amp;$J100,BASE!$P$2:$R$700,3,0)</f>
        <v>#N/A</v>
      </c>
      <c r="AA100" s="23" t="e">
        <f>VLOOKUP($G100&amp;AA$5&amp;$J100,BASE!$P$2:$R$700,3,0)</f>
        <v>#N/A</v>
      </c>
      <c r="AB100" s="23" t="e">
        <f>VLOOKUP($G100&amp;AB$5&amp;$J100,BASE!$P$2:$R$700,3,0)</f>
        <v>#N/A</v>
      </c>
      <c r="AC100" s="19" t="e">
        <f t="shared" si="4"/>
        <v>#N/A</v>
      </c>
      <c r="AD100" s="23" t="e">
        <f>VLOOKUP($G100&amp;$J100,BASE[[#All],[LLAVE2]:[TipoEvaluacion]],5,0)</f>
        <v>#N/A</v>
      </c>
      <c r="AE100" s="23" t="e">
        <f>VLOOKUP($G100&amp;$J100,BASE[[#All],[LLAVE2]:[TipoEvaluacion]],7,0)</f>
        <v>#N/A</v>
      </c>
      <c r="AF100" s="23" t="e">
        <f>VLOOKUP($G100&amp;$J100,BASE[[#All],[LLAVE2]:[TipoEvaluacion]],9,0)</f>
        <v>#N/A</v>
      </c>
      <c r="AG100" s="23" t="e">
        <f>VLOOKUP($G100&amp;$J100,BASE[[#All],[LLAVE2]:[TipoEvaluacion]],11,0)</f>
        <v>#N/A</v>
      </c>
      <c r="AH100" s="23" t="e">
        <f>VLOOKUP($G100&amp;$J100,BASE[[#All],[LLAVE2]:[TipoEvaluacion]],13,0)</f>
        <v>#N/A</v>
      </c>
      <c r="AI100" s="18"/>
    </row>
    <row r="101" spans="2:35" ht="15.75" x14ac:dyDescent="0.3">
      <c r="B101" s="18" t="str">
        <f>BASE!$D$2</f>
        <v>DEVELOPER SALESFORCE</v>
      </c>
      <c r="C101" s="18"/>
      <c r="D101" s="18"/>
      <c r="E101" s="18"/>
      <c r="F101" s="18"/>
      <c r="G101" s="18"/>
      <c r="H101" s="22"/>
      <c r="I101" s="18"/>
      <c r="J101" s="18" t="str">
        <f t="shared" si="3"/>
        <v>AUTOEVALUACIÓN</v>
      </c>
      <c r="K101" s="23" t="e">
        <f>VLOOKUP($G101&amp;K$5&amp;$J101,BASE!$P$2:$R$700,3,0)</f>
        <v>#N/A</v>
      </c>
      <c r="L101" s="23" t="e">
        <f>VLOOKUP($G101&amp;L$5&amp;$J101,BASE!$P$2:$R$700,3,0)</f>
        <v>#N/A</v>
      </c>
      <c r="M101" s="23" t="e">
        <f>VLOOKUP($G101&amp;M$5&amp;$J101,BASE!$P$2:$R$700,3,0)</f>
        <v>#N/A</v>
      </c>
      <c r="N101" s="23" t="e">
        <f>VLOOKUP($G101&amp;N$5&amp;$J101,BASE!$P$2:$R$700,3,0)</f>
        <v>#N/A</v>
      </c>
      <c r="O101" s="23" t="e">
        <f>VLOOKUP($G101&amp;O$5&amp;$J101,BASE!$P$2:$R$700,3,0)</f>
        <v>#N/A</v>
      </c>
      <c r="P101" s="23" t="e">
        <f>VLOOKUP($G101&amp;P$5&amp;$J101,BASE!$P$2:$R$700,3,0)</f>
        <v>#N/A</v>
      </c>
      <c r="Q101" s="23" t="e">
        <f>VLOOKUP($G101&amp;Q$5&amp;$J101,BASE!$P$2:$R$700,3,0)</f>
        <v>#N/A</v>
      </c>
      <c r="R101" s="23" t="e">
        <f>VLOOKUP($G101&amp;R$5&amp;$J101,BASE!$P$2:$R$700,3,0)</f>
        <v>#N/A</v>
      </c>
      <c r="S101" s="23" t="e">
        <f>VLOOKUP($G101&amp;S$5&amp;$J101,BASE!$P$2:$R$700,3,0)</f>
        <v>#N/A</v>
      </c>
      <c r="T101" s="23" t="e">
        <f>VLOOKUP($G101&amp;T$5&amp;$J101,BASE!$P$2:$R$700,3,0)</f>
        <v>#N/A</v>
      </c>
      <c r="U101" s="23" t="e">
        <f>VLOOKUP($G101&amp;U$5&amp;$J101,BASE!$P$2:$R$700,3,0)</f>
        <v>#N/A</v>
      </c>
      <c r="V101" s="23" t="e">
        <f>VLOOKUP($G101&amp;V$5&amp;$J101,BASE!$P$2:$R$700,3,0)</f>
        <v>#N/A</v>
      </c>
      <c r="W101" s="23" t="e">
        <f>VLOOKUP($G101&amp;W$5&amp;$J101,BASE!$P$2:$R$700,3,0)</f>
        <v>#N/A</v>
      </c>
      <c r="X101" s="23" t="e">
        <f>VLOOKUP($G101&amp;X$5&amp;$J101,BASE!$P$2:$R$700,3,0)</f>
        <v>#N/A</v>
      </c>
      <c r="Y101" s="23" t="e">
        <f>VLOOKUP($G101&amp;Y$5&amp;$J101,BASE!$P$2:$R$700,3,0)</f>
        <v>#N/A</v>
      </c>
      <c r="Z101" s="23" t="e">
        <f>VLOOKUP($G101&amp;Z$5&amp;$J101,BASE!$P$2:$R$700,3,0)</f>
        <v>#N/A</v>
      </c>
      <c r="AA101" s="23" t="e">
        <f>VLOOKUP($G101&amp;AA$5&amp;$J101,BASE!$P$2:$R$700,3,0)</f>
        <v>#N/A</v>
      </c>
      <c r="AB101" s="23" t="e">
        <f>VLOOKUP($G101&amp;AB$5&amp;$J101,BASE!$P$2:$R$700,3,0)</f>
        <v>#N/A</v>
      </c>
      <c r="AC101" s="19" t="e">
        <f t="shared" si="4"/>
        <v>#N/A</v>
      </c>
      <c r="AD101" s="23" t="e">
        <f>VLOOKUP($G101&amp;$J101,BASE[[#All],[LLAVE2]:[TipoEvaluacion]],5,0)</f>
        <v>#N/A</v>
      </c>
      <c r="AE101" s="23" t="e">
        <f>VLOOKUP($G101&amp;$J101,BASE[[#All],[LLAVE2]:[TipoEvaluacion]],7,0)</f>
        <v>#N/A</v>
      </c>
      <c r="AF101" s="23" t="e">
        <f>VLOOKUP($G101&amp;$J101,BASE[[#All],[LLAVE2]:[TipoEvaluacion]],9,0)</f>
        <v>#N/A</v>
      </c>
      <c r="AG101" s="23" t="e">
        <f>VLOOKUP($G101&amp;$J101,BASE[[#All],[LLAVE2]:[TipoEvaluacion]],11,0)</f>
        <v>#N/A</v>
      </c>
      <c r="AH101" s="23" t="e">
        <f>VLOOKUP($G101&amp;$J101,BASE[[#All],[LLAVE2]:[TipoEvaluacion]],13,0)</f>
        <v>#N/A</v>
      </c>
      <c r="AI101" s="18"/>
    </row>
    <row r="102" spans="2:35" ht="15.75" x14ac:dyDescent="0.3">
      <c r="B102" s="18" t="str">
        <f>BASE!$D$2</f>
        <v>DEVELOPER SALESFORCE</v>
      </c>
      <c r="C102" s="18"/>
      <c r="D102" s="18"/>
      <c r="E102" s="18"/>
      <c r="F102" s="18"/>
      <c r="G102" s="18"/>
      <c r="H102" s="22"/>
      <c r="I102" s="18"/>
      <c r="J102" s="18" t="str">
        <f t="shared" ref="J102:J133" si="5">IF(D102&lt;&gt;G102,"EVALUACIÓN","AUTOEVALUACIÓN")</f>
        <v>AUTOEVALUACIÓN</v>
      </c>
      <c r="K102" s="23" t="e">
        <f>VLOOKUP($G102&amp;K$5&amp;$J102,BASE!$P$2:$R$700,3,0)</f>
        <v>#N/A</v>
      </c>
      <c r="L102" s="23" t="e">
        <f>VLOOKUP($G102&amp;L$5&amp;$J102,BASE!$P$2:$R$700,3,0)</f>
        <v>#N/A</v>
      </c>
      <c r="M102" s="23" t="e">
        <f>VLOOKUP($G102&amp;M$5&amp;$J102,BASE!$P$2:$R$700,3,0)</f>
        <v>#N/A</v>
      </c>
      <c r="N102" s="23" t="e">
        <f>VLOOKUP($G102&amp;N$5&amp;$J102,BASE!$P$2:$R$700,3,0)</f>
        <v>#N/A</v>
      </c>
      <c r="O102" s="23" t="e">
        <f>VLOOKUP($G102&amp;O$5&amp;$J102,BASE!$P$2:$R$700,3,0)</f>
        <v>#N/A</v>
      </c>
      <c r="P102" s="23" t="e">
        <f>VLOOKUP($G102&amp;P$5&amp;$J102,BASE!$P$2:$R$700,3,0)</f>
        <v>#N/A</v>
      </c>
      <c r="Q102" s="23" t="e">
        <f>VLOOKUP($G102&amp;Q$5&amp;$J102,BASE!$P$2:$R$700,3,0)</f>
        <v>#N/A</v>
      </c>
      <c r="R102" s="23" t="e">
        <f>VLOOKUP($G102&amp;R$5&amp;$J102,BASE!$P$2:$R$700,3,0)</f>
        <v>#N/A</v>
      </c>
      <c r="S102" s="23" t="e">
        <f>VLOOKUP($G102&amp;S$5&amp;$J102,BASE!$P$2:$R$700,3,0)</f>
        <v>#N/A</v>
      </c>
      <c r="T102" s="23" t="e">
        <f>VLOOKUP($G102&amp;T$5&amp;$J102,BASE!$P$2:$R$700,3,0)</f>
        <v>#N/A</v>
      </c>
      <c r="U102" s="23" t="e">
        <f>VLOOKUP($G102&amp;U$5&amp;$J102,BASE!$P$2:$R$700,3,0)</f>
        <v>#N/A</v>
      </c>
      <c r="V102" s="23" t="e">
        <f>VLOOKUP($G102&amp;V$5&amp;$J102,BASE!$P$2:$R$700,3,0)</f>
        <v>#N/A</v>
      </c>
      <c r="W102" s="23" t="e">
        <f>VLOOKUP($G102&amp;W$5&amp;$J102,BASE!$P$2:$R$700,3,0)</f>
        <v>#N/A</v>
      </c>
      <c r="X102" s="23" t="e">
        <f>VLOOKUP($G102&amp;X$5&amp;$J102,BASE!$P$2:$R$700,3,0)</f>
        <v>#N/A</v>
      </c>
      <c r="Y102" s="23" t="e">
        <f>VLOOKUP($G102&amp;Y$5&amp;$J102,BASE!$P$2:$R$700,3,0)</f>
        <v>#N/A</v>
      </c>
      <c r="Z102" s="23" t="e">
        <f>VLOOKUP($G102&amp;Z$5&amp;$J102,BASE!$P$2:$R$700,3,0)</f>
        <v>#N/A</v>
      </c>
      <c r="AA102" s="23" t="e">
        <f>VLOOKUP($G102&amp;AA$5&amp;$J102,BASE!$P$2:$R$700,3,0)</f>
        <v>#N/A</v>
      </c>
      <c r="AB102" s="23" t="e">
        <f>VLOOKUP($G102&amp;AB$5&amp;$J102,BASE!$P$2:$R$700,3,0)</f>
        <v>#N/A</v>
      </c>
      <c r="AC102" s="19" t="e">
        <f t="shared" si="4"/>
        <v>#N/A</v>
      </c>
      <c r="AD102" s="23" t="e">
        <f>VLOOKUP($G102&amp;$J102,BASE[[#All],[LLAVE2]:[TipoEvaluacion]],5,0)</f>
        <v>#N/A</v>
      </c>
      <c r="AE102" s="23" t="e">
        <f>VLOOKUP($G102&amp;$J102,BASE[[#All],[LLAVE2]:[TipoEvaluacion]],7,0)</f>
        <v>#N/A</v>
      </c>
      <c r="AF102" s="23" t="e">
        <f>VLOOKUP($G102&amp;$J102,BASE[[#All],[LLAVE2]:[TipoEvaluacion]],9,0)</f>
        <v>#N/A</v>
      </c>
      <c r="AG102" s="23" t="e">
        <f>VLOOKUP($G102&amp;$J102,BASE[[#All],[LLAVE2]:[TipoEvaluacion]],11,0)</f>
        <v>#N/A</v>
      </c>
      <c r="AH102" s="23" t="e">
        <f>VLOOKUP($G102&amp;$J102,BASE[[#All],[LLAVE2]:[TipoEvaluacion]],13,0)</f>
        <v>#N/A</v>
      </c>
      <c r="AI102" s="18"/>
    </row>
    <row r="103" spans="2:35" ht="15.75" x14ac:dyDescent="0.3">
      <c r="B103" s="18" t="str">
        <f>BASE!$D$2</f>
        <v>DEVELOPER SALESFORCE</v>
      </c>
      <c r="C103" s="18"/>
      <c r="D103" s="18"/>
      <c r="E103" s="18"/>
      <c r="F103" s="18"/>
      <c r="G103" s="18"/>
      <c r="H103" s="22"/>
      <c r="I103" s="18"/>
      <c r="J103" s="18" t="str">
        <f t="shared" si="5"/>
        <v>AUTOEVALUACIÓN</v>
      </c>
      <c r="K103" s="23" t="e">
        <f>VLOOKUP($G103&amp;K$5&amp;$J103,BASE!$P$2:$R$700,3,0)</f>
        <v>#N/A</v>
      </c>
      <c r="L103" s="23" t="e">
        <f>VLOOKUP($G103&amp;L$5&amp;$J103,BASE!$P$2:$R$700,3,0)</f>
        <v>#N/A</v>
      </c>
      <c r="M103" s="23" t="e">
        <f>VLOOKUP($G103&amp;M$5&amp;$J103,BASE!$P$2:$R$700,3,0)</f>
        <v>#N/A</v>
      </c>
      <c r="N103" s="23" t="e">
        <f>VLOOKUP($G103&amp;N$5&amp;$J103,BASE!$P$2:$R$700,3,0)</f>
        <v>#N/A</v>
      </c>
      <c r="O103" s="23" t="e">
        <f>VLOOKUP($G103&amp;O$5&amp;$J103,BASE!$P$2:$R$700,3,0)</f>
        <v>#N/A</v>
      </c>
      <c r="P103" s="23" t="e">
        <f>VLOOKUP($G103&amp;P$5&amp;$J103,BASE!$P$2:$R$700,3,0)</f>
        <v>#N/A</v>
      </c>
      <c r="Q103" s="23" t="e">
        <f>VLOOKUP($G103&amp;Q$5&amp;$J103,BASE!$P$2:$R$700,3,0)</f>
        <v>#N/A</v>
      </c>
      <c r="R103" s="23" t="e">
        <f>VLOOKUP($G103&amp;R$5&amp;$J103,BASE!$P$2:$R$700,3,0)</f>
        <v>#N/A</v>
      </c>
      <c r="S103" s="23" t="e">
        <f>VLOOKUP($G103&amp;S$5&amp;$J103,BASE!$P$2:$R$700,3,0)</f>
        <v>#N/A</v>
      </c>
      <c r="T103" s="23" t="e">
        <f>VLOOKUP($G103&amp;T$5&amp;$J103,BASE!$P$2:$R$700,3,0)</f>
        <v>#N/A</v>
      </c>
      <c r="U103" s="23" t="e">
        <f>VLOOKUP($G103&amp;U$5&amp;$J103,BASE!$P$2:$R$700,3,0)</f>
        <v>#N/A</v>
      </c>
      <c r="V103" s="23" t="e">
        <f>VLOOKUP($G103&amp;V$5&amp;$J103,BASE!$P$2:$R$700,3,0)</f>
        <v>#N/A</v>
      </c>
      <c r="W103" s="23" t="e">
        <f>VLOOKUP($G103&amp;W$5&amp;$J103,BASE!$P$2:$R$700,3,0)</f>
        <v>#N/A</v>
      </c>
      <c r="X103" s="23" t="e">
        <f>VLOOKUP($G103&amp;X$5&amp;$J103,BASE!$P$2:$R$700,3,0)</f>
        <v>#N/A</v>
      </c>
      <c r="Y103" s="23" t="e">
        <f>VLOOKUP($G103&amp;Y$5&amp;$J103,BASE!$P$2:$R$700,3,0)</f>
        <v>#N/A</v>
      </c>
      <c r="Z103" s="23" t="e">
        <f>VLOOKUP($G103&amp;Z$5&amp;$J103,BASE!$P$2:$R$700,3,0)</f>
        <v>#N/A</v>
      </c>
      <c r="AA103" s="23" t="e">
        <f>VLOOKUP($G103&amp;AA$5&amp;$J103,BASE!$P$2:$R$700,3,0)</f>
        <v>#N/A</v>
      </c>
      <c r="AB103" s="23" t="e">
        <f>VLOOKUP($G103&amp;AB$5&amp;$J103,BASE!$P$2:$R$700,3,0)</f>
        <v>#N/A</v>
      </c>
      <c r="AC103" s="19" t="e">
        <f t="shared" si="4"/>
        <v>#N/A</v>
      </c>
      <c r="AD103" s="23" t="e">
        <f>VLOOKUP($G103&amp;$J103,BASE[[#All],[LLAVE2]:[TipoEvaluacion]],5,0)</f>
        <v>#N/A</v>
      </c>
      <c r="AE103" s="23" t="e">
        <f>VLOOKUP($G103&amp;$J103,BASE[[#All],[LLAVE2]:[TipoEvaluacion]],7,0)</f>
        <v>#N/A</v>
      </c>
      <c r="AF103" s="23" t="e">
        <f>VLOOKUP($G103&amp;$J103,BASE[[#All],[LLAVE2]:[TipoEvaluacion]],9,0)</f>
        <v>#N/A</v>
      </c>
      <c r="AG103" s="23" t="e">
        <f>VLOOKUP($G103&amp;$J103,BASE[[#All],[LLAVE2]:[TipoEvaluacion]],11,0)</f>
        <v>#N/A</v>
      </c>
      <c r="AH103" s="23" t="e">
        <f>VLOOKUP($G103&amp;$J103,BASE[[#All],[LLAVE2]:[TipoEvaluacion]],13,0)</f>
        <v>#N/A</v>
      </c>
      <c r="AI103" s="18"/>
    </row>
    <row r="104" spans="2:35" ht="15.75" x14ac:dyDescent="0.3">
      <c r="B104" s="18" t="str">
        <f>BASE!$D$2</f>
        <v>DEVELOPER SALESFORCE</v>
      </c>
      <c r="C104" s="18"/>
      <c r="D104" s="18"/>
      <c r="E104" s="18"/>
      <c r="F104" s="18"/>
      <c r="G104" s="18"/>
      <c r="H104" s="22"/>
      <c r="I104" s="18"/>
      <c r="J104" s="18" t="str">
        <f t="shared" si="5"/>
        <v>AUTOEVALUACIÓN</v>
      </c>
      <c r="K104" s="23" t="e">
        <f>VLOOKUP($G104&amp;K$5&amp;$J104,BASE!$P$2:$R$700,3,0)</f>
        <v>#N/A</v>
      </c>
      <c r="L104" s="23" t="e">
        <f>VLOOKUP($G104&amp;L$5&amp;$J104,BASE!$P$2:$R$700,3,0)</f>
        <v>#N/A</v>
      </c>
      <c r="M104" s="23" t="e">
        <f>VLOOKUP($G104&amp;M$5&amp;$J104,BASE!$P$2:$R$700,3,0)</f>
        <v>#N/A</v>
      </c>
      <c r="N104" s="23" t="e">
        <f>VLOOKUP($G104&amp;N$5&amp;$J104,BASE!$P$2:$R$700,3,0)</f>
        <v>#N/A</v>
      </c>
      <c r="O104" s="23" t="e">
        <f>VLOOKUP($G104&amp;O$5&amp;$J104,BASE!$P$2:$R$700,3,0)</f>
        <v>#N/A</v>
      </c>
      <c r="P104" s="23" t="e">
        <f>VLOOKUP($G104&amp;P$5&amp;$J104,BASE!$P$2:$R$700,3,0)</f>
        <v>#N/A</v>
      </c>
      <c r="Q104" s="23" t="e">
        <f>VLOOKUP($G104&amp;Q$5&amp;$J104,BASE!$P$2:$R$700,3,0)</f>
        <v>#N/A</v>
      </c>
      <c r="R104" s="23" t="e">
        <f>VLOOKUP($G104&amp;R$5&amp;$J104,BASE!$P$2:$R$700,3,0)</f>
        <v>#N/A</v>
      </c>
      <c r="S104" s="23" t="e">
        <f>VLOOKUP($G104&amp;S$5&amp;$J104,BASE!$P$2:$R$700,3,0)</f>
        <v>#N/A</v>
      </c>
      <c r="T104" s="23" t="e">
        <f>VLOOKUP($G104&amp;T$5&amp;$J104,BASE!$P$2:$R$700,3,0)</f>
        <v>#N/A</v>
      </c>
      <c r="U104" s="23" t="e">
        <f>VLOOKUP($G104&amp;U$5&amp;$J104,BASE!$P$2:$R$700,3,0)</f>
        <v>#N/A</v>
      </c>
      <c r="V104" s="23" t="e">
        <f>VLOOKUP($G104&amp;V$5&amp;$J104,BASE!$P$2:$R$700,3,0)</f>
        <v>#N/A</v>
      </c>
      <c r="W104" s="23" t="e">
        <f>VLOOKUP($G104&amp;W$5&amp;$J104,BASE!$P$2:$R$700,3,0)</f>
        <v>#N/A</v>
      </c>
      <c r="X104" s="23" t="e">
        <f>VLOOKUP($G104&amp;X$5&amp;$J104,BASE!$P$2:$R$700,3,0)</f>
        <v>#N/A</v>
      </c>
      <c r="Y104" s="23" t="e">
        <f>VLOOKUP($G104&amp;Y$5&amp;$J104,BASE!$P$2:$R$700,3,0)</f>
        <v>#N/A</v>
      </c>
      <c r="Z104" s="23" t="e">
        <f>VLOOKUP($G104&amp;Z$5&amp;$J104,BASE!$P$2:$R$700,3,0)</f>
        <v>#N/A</v>
      </c>
      <c r="AA104" s="23" t="e">
        <f>VLOOKUP($G104&amp;AA$5&amp;$J104,BASE!$P$2:$R$700,3,0)</f>
        <v>#N/A</v>
      </c>
      <c r="AB104" s="23" t="e">
        <f>VLOOKUP($G104&amp;AB$5&amp;$J104,BASE!$P$2:$R$700,3,0)</f>
        <v>#N/A</v>
      </c>
      <c r="AC104" s="19" t="e">
        <f t="shared" si="4"/>
        <v>#N/A</v>
      </c>
      <c r="AD104" s="23" t="e">
        <f>VLOOKUP($G104&amp;$J104,BASE[[#All],[LLAVE2]:[TipoEvaluacion]],5,0)</f>
        <v>#N/A</v>
      </c>
      <c r="AE104" s="23" t="e">
        <f>VLOOKUP($G104&amp;$J104,BASE[[#All],[LLAVE2]:[TipoEvaluacion]],7,0)</f>
        <v>#N/A</v>
      </c>
      <c r="AF104" s="23" t="e">
        <f>VLOOKUP($G104&amp;$J104,BASE[[#All],[LLAVE2]:[TipoEvaluacion]],9,0)</f>
        <v>#N/A</v>
      </c>
      <c r="AG104" s="23" t="e">
        <f>VLOOKUP($G104&amp;$J104,BASE[[#All],[LLAVE2]:[TipoEvaluacion]],11,0)</f>
        <v>#N/A</v>
      </c>
      <c r="AH104" s="23" t="e">
        <f>VLOOKUP($G104&amp;$J104,BASE[[#All],[LLAVE2]:[TipoEvaluacion]],13,0)</f>
        <v>#N/A</v>
      </c>
      <c r="AI104" s="18"/>
    </row>
    <row r="105" spans="2:35" ht="15.75" x14ac:dyDescent="0.3">
      <c r="B105" s="18" t="str">
        <f>BASE!$D$2</f>
        <v>DEVELOPER SALESFORCE</v>
      </c>
      <c r="C105" s="18"/>
      <c r="D105" s="18"/>
      <c r="E105" s="18"/>
      <c r="F105" s="18"/>
      <c r="G105" s="18"/>
      <c r="H105" s="22"/>
      <c r="I105" s="18"/>
      <c r="J105" s="18" t="str">
        <f t="shared" si="5"/>
        <v>AUTOEVALUACIÓN</v>
      </c>
      <c r="K105" s="23" t="e">
        <f>VLOOKUP($G105&amp;K$5&amp;$J105,BASE!$P$2:$R$700,3,0)</f>
        <v>#N/A</v>
      </c>
      <c r="L105" s="23" t="e">
        <f>VLOOKUP($G105&amp;L$5&amp;$J105,BASE!$P$2:$R$700,3,0)</f>
        <v>#N/A</v>
      </c>
      <c r="M105" s="23" t="e">
        <f>VLOOKUP($G105&amp;M$5&amp;$J105,BASE!$P$2:$R$700,3,0)</f>
        <v>#N/A</v>
      </c>
      <c r="N105" s="23" t="e">
        <f>VLOOKUP($G105&amp;N$5&amp;$J105,BASE!$P$2:$R$700,3,0)</f>
        <v>#N/A</v>
      </c>
      <c r="O105" s="23" t="e">
        <f>VLOOKUP($G105&amp;O$5&amp;$J105,BASE!$P$2:$R$700,3,0)</f>
        <v>#N/A</v>
      </c>
      <c r="P105" s="23" t="e">
        <f>VLOOKUP($G105&amp;P$5&amp;$J105,BASE!$P$2:$R$700,3,0)</f>
        <v>#N/A</v>
      </c>
      <c r="Q105" s="23" t="e">
        <f>VLOOKUP($G105&amp;Q$5&amp;$J105,BASE!$P$2:$R$700,3,0)</f>
        <v>#N/A</v>
      </c>
      <c r="R105" s="23" t="e">
        <f>VLOOKUP($G105&amp;R$5&amp;$J105,BASE!$P$2:$R$700,3,0)</f>
        <v>#N/A</v>
      </c>
      <c r="S105" s="23" t="e">
        <f>VLOOKUP($G105&amp;S$5&amp;$J105,BASE!$P$2:$R$700,3,0)</f>
        <v>#N/A</v>
      </c>
      <c r="T105" s="23" t="e">
        <f>VLOOKUP($G105&amp;T$5&amp;$J105,BASE!$P$2:$R$700,3,0)</f>
        <v>#N/A</v>
      </c>
      <c r="U105" s="23" t="e">
        <f>VLOOKUP($G105&amp;U$5&amp;$J105,BASE!$P$2:$R$700,3,0)</f>
        <v>#N/A</v>
      </c>
      <c r="V105" s="23" t="e">
        <f>VLOOKUP($G105&amp;V$5&amp;$J105,BASE!$P$2:$R$700,3,0)</f>
        <v>#N/A</v>
      </c>
      <c r="W105" s="23" t="e">
        <f>VLOOKUP($G105&amp;W$5&amp;$J105,BASE!$P$2:$R$700,3,0)</f>
        <v>#N/A</v>
      </c>
      <c r="X105" s="23" t="e">
        <f>VLOOKUP($G105&amp;X$5&amp;$J105,BASE!$P$2:$R$700,3,0)</f>
        <v>#N/A</v>
      </c>
      <c r="Y105" s="23" t="e">
        <f>VLOOKUP($G105&amp;Y$5&amp;$J105,BASE!$P$2:$R$700,3,0)</f>
        <v>#N/A</v>
      </c>
      <c r="Z105" s="23" t="e">
        <f>VLOOKUP($G105&amp;Z$5&amp;$J105,BASE!$P$2:$R$700,3,0)</f>
        <v>#N/A</v>
      </c>
      <c r="AA105" s="23" t="e">
        <f>VLOOKUP($G105&amp;AA$5&amp;$J105,BASE!$P$2:$R$700,3,0)</f>
        <v>#N/A</v>
      </c>
      <c r="AB105" s="23" t="e">
        <f>VLOOKUP($G105&amp;AB$5&amp;$J105,BASE!$P$2:$R$700,3,0)</f>
        <v>#N/A</v>
      </c>
      <c r="AC105" s="19" t="e">
        <f t="shared" si="4"/>
        <v>#N/A</v>
      </c>
      <c r="AD105" s="23" t="e">
        <f>VLOOKUP($G105&amp;$J105,BASE[[#All],[LLAVE2]:[TipoEvaluacion]],5,0)</f>
        <v>#N/A</v>
      </c>
      <c r="AE105" s="23" t="e">
        <f>VLOOKUP($G105&amp;$J105,BASE[[#All],[LLAVE2]:[TipoEvaluacion]],7,0)</f>
        <v>#N/A</v>
      </c>
      <c r="AF105" s="23" t="e">
        <f>VLOOKUP($G105&amp;$J105,BASE[[#All],[LLAVE2]:[TipoEvaluacion]],9,0)</f>
        <v>#N/A</v>
      </c>
      <c r="AG105" s="23" t="e">
        <f>VLOOKUP($G105&amp;$J105,BASE[[#All],[LLAVE2]:[TipoEvaluacion]],11,0)</f>
        <v>#N/A</v>
      </c>
      <c r="AH105" s="23" t="e">
        <f>VLOOKUP($G105&amp;$J105,BASE[[#All],[LLAVE2]:[TipoEvaluacion]],13,0)</f>
        <v>#N/A</v>
      </c>
      <c r="AI105" s="18"/>
    </row>
    <row r="106" spans="2:35" ht="15.75" x14ac:dyDescent="0.3">
      <c r="B106" s="18" t="str">
        <f>BASE!$D$2</f>
        <v>DEVELOPER SALESFORCE</v>
      </c>
      <c r="C106" s="18"/>
      <c r="D106" s="18"/>
      <c r="E106" s="18"/>
      <c r="F106" s="18"/>
      <c r="G106" s="18"/>
      <c r="H106" s="22"/>
      <c r="I106" s="18"/>
      <c r="J106" s="18" t="str">
        <f t="shared" si="5"/>
        <v>AUTOEVALUACIÓN</v>
      </c>
      <c r="K106" s="23" t="e">
        <f>VLOOKUP($G106&amp;K$5&amp;$J106,BASE!$P$2:$R$700,3,0)</f>
        <v>#N/A</v>
      </c>
      <c r="L106" s="23" t="e">
        <f>VLOOKUP($G106&amp;L$5&amp;$J106,BASE!$P$2:$R$700,3,0)</f>
        <v>#N/A</v>
      </c>
      <c r="M106" s="23" t="e">
        <f>VLOOKUP($G106&amp;M$5&amp;$J106,BASE!$P$2:$R$700,3,0)</f>
        <v>#N/A</v>
      </c>
      <c r="N106" s="23" t="e">
        <f>VLOOKUP($G106&amp;N$5&amp;$J106,BASE!$P$2:$R$700,3,0)</f>
        <v>#N/A</v>
      </c>
      <c r="O106" s="23" t="e">
        <f>VLOOKUP($G106&amp;O$5&amp;$J106,BASE!$P$2:$R$700,3,0)</f>
        <v>#N/A</v>
      </c>
      <c r="P106" s="23" t="e">
        <f>VLOOKUP($G106&amp;P$5&amp;$J106,BASE!$P$2:$R$700,3,0)</f>
        <v>#N/A</v>
      </c>
      <c r="Q106" s="23" t="e">
        <f>VLOOKUP($G106&amp;Q$5&amp;$J106,BASE!$P$2:$R$700,3,0)</f>
        <v>#N/A</v>
      </c>
      <c r="R106" s="23" t="e">
        <f>VLOOKUP($G106&amp;R$5&amp;$J106,BASE!$P$2:$R$700,3,0)</f>
        <v>#N/A</v>
      </c>
      <c r="S106" s="23" t="e">
        <f>VLOOKUP($G106&amp;S$5&amp;$J106,BASE!$P$2:$R$700,3,0)</f>
        <v>#N/A</v>
      </c>
      <c r="T106" s="23" t="e">
        <f>VLOOKUP($G106&amp;T$5&amp;$J106,BASE!$P$2:$R$700,3,0)</f>
        <v>#N/A</v>
      </c>
      <c r="U106" s="23" t="e">
        <f>VLOOKUP($G106&amp;U$5&amp;$J106,BASE!$P$2:$R$700,3,0)</f>
        <v>#N/A</v>
      </c>
      <c r="V106" s="23" t="e">
        <f>VLOOKUP($G106&amp;V$5&amp;$J106,BASE!$P$2:$R$700,3,0)</f>
        <v>#N/A</v>
      </c>
      <c r="W106" s="23" t="e">
        <f>VLOOKUP($G106&amp;W$5&amp;$J106,BASE!$P$2:$R$700,3,0)</f>
        <v>#N/A</v>
      </c>
      <c r="X106" s="23" t="e">
        <f>VLOOKUP($G106&amp;X$5&amp;$J106,BASE!$P$2:$R$700,3,0)</f>
        <v>#N/A</v>
      </c>
      <c r="Y106" s="23" t="e">
        <f>VLOOKUP($G106&amp;Y$5&amp;$J106,BASE!$P$2:$R$700,3,0)</f>
        <v>#N/A</v>
      </c>
      <c r="Z106" s="23" t="e">
        <f>VLOOKUP($G106&amp;Z$5&amp;$J106,BASE!$P$2:$R$700,3,0)</f>
        <v>#N/A</v>
      </c>
      <c r="AA106" s="23" t="e">
        <f>VLOOKUP($G106&amp;AA$5&amp;$J106,BASE!$P$2:$R$700,3,0)</f>
        <v>#N/A</v>
      </c>
      <c r="AB106" s="23" t="e">
        <f>VLOOKUP($G106&amp;AB$5&amp;$J106,BASE!$P$2:$R$700,3,0)</f>
        <v>#N/A</v>
      </c>
      <c r="AC106" s="19" t="e">
        <f t="shared" si="4"/>
        <v>#N/A</v>
      </c>
      <c r="AD106" s="23" t="e">
        <f>VLOOKUP($G106&amp;$J106,BASE[[#All],[LLAVE2]:[TipoEvaluacion]],5,0)</f>
        <v>#N/A</v>
      </c>
      <c r="AE106" s="23" t="e">
        <f>VLOOKUP($G106&amp;$J106,BASE[[#All],[LLAVE2]:[TipoEvaluacion]],7,0)</f>
        <v>#N/A</v>
      </c>
      <c r="AF106" s="23" t="e">
        <f>VLOOKUP($G106&amp;$J106,BASE[[#All],[LLAVE2]:[TipoEvaluacion]],9,0)</f>
        <v>#N/A</v>
      </c>
      <c r="AG106" s="23" t="e">
        <f>VLOOKUP($G106&amp;$J106,BASE[[#All],[LLAVE2]:[TipoEvaluacion]],11,0)</f>
        <v>#N/A</v>
      </c>
      <c r="AH106" s="23" t="e">
        <f>VLOOKUP($G106&amp;$J106,BASE[[#All],[LLAVE2]:[TipoEvaluacion]],13,0)</f>
        <v>#N/A</v>
      </c>
      <c r="AI106" s="18"/>
    </row>
    <row r="107" spans="2:35" ht="15.75" x14ac:dyDescent="0.3">
      <c r="B107" s="18" t="str">
        <f>BASE!$D$2</f>
        <v>DEVELOPER SALESFORCE</v>
      </c>
      <c r="C107" s="18"/>
      <c r="D107" s="18"/>
      <c r="E107" s="18"/>
      <c r="F107" s="18"/>
      <c r="G107" s="18"/>
      <c r="H107" s="22"/>
      <c r="I107" s="18"/>
      <c r="J107" s="18" t="str">
        <f t="shared" si="5"/>
        <v>AUTOEVALUACIÓN</v>
      </c>
      <c r="K107" s="23" t="e">
        <f>VLOOKUP($G107&amp;K$5&amp;$J107,BASE!$P$2:$R$700,3,0)</f>
        <v>#N/A</v>
      </c>
      <c r="L107" s="23" t="e">
        <f>VLOOKUP($G107&amp;L$5&amp;$J107,BASE!$P$2:$R$700,3,0)</f>
        <v>#N/A</v>
      </c>
      <c r="M107" s="23" t="e">
        <f>VLOOKUP($G107&amp;M$5&amp;$J107,BASE!$P$2:$R$700,3,0)</f>
        <v>#N/A</v>
      </c>
      <c r="N107" s="23" t="e">
        <f>VLOOKUP($G107&amp;N$5&amp;$J107,BASE!$P$2:$R$700,3,0)</f>
        <v>#N/A</v>
      </c>
      <c r="O107" s="23" t="e">
        <f>VLOOKUP($G107&amp;O$5&amp;$J107,BASE!$P$2:$R$700,3,0)</f>
        <v>#N/A</v>
      </c>
      <c r="P107" s="23" t="e">
        <f>VLOOKUP($G107&amp;P$5&amp;$J107,BASE!$P$2:$R$700,3,0)</f>
        <v>#N/A</v>
      </c>
      <c r="Q107" s="23" t="e">
        <f>VLOOKUP($G107&amp;Q$5&amp;$J107,BASE!$P$2:$R$700,3,0)</f>
        <v>#N/A</v>
      </c>
      <c r="R107" s="23" t="e">
        <f>VLOOKUP($G107&amp;R$5&amp;$J107,BASE!$P$2:$R$700,3,0)</f>
        <v>#N/A</v>
      </c>
      <c r="S107" s="23" t="e">
        <f>VLOOKUP($G107&amp;S$5&amp;$J107,BASE!$P$2:$R$700,3,0)</f>
        <v>#N/A</v>
      </c>
      <c r="T107" s="23" t="e">
        <f>VLOOKUP($G107&amp;T$5&amp;$J107,BASE!$P$2:$R$700,3,0)</f>
        <v>#N/A</v>
      </c>
      <c r="U107" s="23" t="e">
        <f>VLOOKUP($G107&amp;U$5&amp;$J107,BASE!$P$2:$R$700,3,0)</f>
        <v>#N/A</v>
      </c>
      <c r="V107" s="23" t="e">
        <f>VLOOKUP($G107&amp;V$5&amp;$J107,BASE!$P$2:$R$700,3,0)</f>
        <v>#N/A</v>
      </c>
      <c r="W107" s="23" t="e">
        <f>VLOOKUP($G107&amp;W$5&amp;$J107,BASE!$P$2:$R$700,3,0)</f>
        <v>#N/A</v>
      </c>
      <c r="X107" s="23" t="e">
        <f>VLOOKUP($G107&amp;X$5&amp;$J107,BASE!$P$2:$R$700,3,0)</f>
        <v>#N/A</v>
      </c>
      <c r="Y107" s="23" t="e">
        <f>VLOOKUP($G107&amp;Y$5&amp;$J107,BASE!$P$2:$R$700,3,0)</f>
        <v>#N/A</v>
      </c>
      <c r="Z107" s="23" t="e">
        <f>VLOOKUP($G107&amp;Z$5&amp;$J107,BASE!$P$2:$R$700,3,0)</f>
        <v>#N/A</v>
      </c>
      <c r="AA107" s="23" t="e">
        <f>VLOOKUP($G107&amp;AA$5&amp;$J107,BASE!$P$2:$R$700,3,0)</f>
        <v>#N/A</v>
      </c>
      <c r="AB107" s="23" t="e">
        <f>VLOOKUP($G107&amp;AB$5&amp;$J107,BASE!$P$2:$R$700,3,0)</f>
        <v>#N/A</v>
      </c>
      <c r="AC107" s="19" t="e">
        <f t="shared" si="4"/>
        <v>#N/A</v>
      </c>
      <c r="AD107" s="23" t="e">
        <f>VLOOKUP($G107&amp;$J107,BASE[[#All],[LLAVE2]:[TipoEvaluacion]],5,0)</f>
        <v>#N/A</v>
      </c>
      <c r="AE107" s="23" t="e">
        <f>VLOOKUP($G107&amp;$J107,BASE[[#All],[LLAVE2]:[TipoEvaluacion]],7,0)</f>
        <v>#N/A</v>
      </c>
      <c r="AF107" s="23" t="e">
        <f>VLOOKUP($G107&amp;$J107,BASE[[#All],[LLAVE2]:[TipoEvaluacion]],9,0)</f>
        <v>#N/A</v>
      </c>
      <c r="AG107" s="23" t="e">
        <f>VLOOKUP($G107&amp;$J107,BASE[[#All],[LLAVE2]:[TipoEvaluacion]],11,0)</f>
        <v>#N/A</v>
      </c>
      <c r="AH107" s="23" t="e">
        <f>VLOOKUP($G107&amp;$J107,BASE[[#All],[LLAVE2]:[TipoEvaluacion]],13,0)</f>
        <v>#N/A</v>
      </c>
      <c r="AI107" s="18"/>
    </row>
    <row r="108" spans="2:35" ht="15.75" x14ac:dyDescent="0.3">
      <c r="B108" s="18" t="str">
        <f>BASE!$D$2</f>
        <v>DEVELOPER SALESFORCE</v>
      </c>
      <c r="C108" s="18"/>
      <c r="D108" s="18"/>
      <c r="E108" s="18"/>
      <c r="F108" s="18"/>
      <c r="G108" s="18"/>
      <c r="H108" s="22"/>
      <c r="I108" s="18"/>
      <c r="J108" s="18" t="str">
        <f t="shared" si="5"/>
        <v>AUTOEVALUACIÓN</v>
      </c>
      <c r="K108" s="23" t="e">
        <f>VLOOKUP($G108&amp;K$5&amp;$J108,BASE!$P$2:$R$700,3,0)</f>
        <v>#N/A</v>
      </c>
      <c r="L108" s="23" t="e">
        <f>VLOOKUP($G108&amp;L$5&amp;$J108,BASE!$P$2:$R$700,3,0)</f>
        <v>#N/A</v>
      </c>
      <c r="M108" s="23" t="e">
        <f>VLOOKUP($G108&amp;M$5&amp;$J108,BASE!$P$2:$R$700,3,0)</f>
        <v>#N/A</v>
      </c>
      <c r="N108" s="23" t="e">
        <f>VLOOKUP($G108&amp;N$5&amp;$J108,BASE!$P$2:$R$700,3,0)</f>
        <v>#N/A</v>
      </c>
      <c r="O108" s="23" t="e">
        <f>VLOOKUP($G108&amp;O$5&amp;$J108,BASE!$P$2:$R$700,3,0)</f>
        <v>#N/A</v>
      </c>
      <c r="P108" s="23" t="e">
        <f>VLOOKUP($G108&amp;P$5&amp;$J108,BASE!$P$2:$R$700,3,0)</f>
        <v>#N/A</v>
      </c>
      <c r="Q108" s="23" t="e">
        <f>VLOOKUP($G108&amp;Q$5&amp;$J108,BASE!$P$2:$R$700,3,0)</f>
        <v>#N/A</v>
      </c>
      <c r="R108" s="23" t="e">
        <f>VLOOKUP($G108&amp;R$5&amp;$J108,BASE!$P$2:$R$700,3,0)</f>
        <v>#N/A</v>
      </c>
      <c r="S108" s="23" t="e">
        <f>VLOOKUP($G108&amp;S$5&amp;$J108,BASE!$P$2:$R$700,3,0)</f>
        <v>#N/A</v>
      </c>
      <c r="T108" s="23" t="e">
        <f>VLOOKUP($G108&amp;T$5&amp;$J108,BASE!$P$2:$R$700,3,0)</f>
        <v>#N/A</v>
      </c>
      <c r="U108" s="23" t="e">
        <f>VLOOKUP($G108&amp;U$5&amp;$J108,BASE!$P$2:$R$700,3,0)</f>
        <v>#N/A</v>
      </c>
      <c r="V108" s="23" t="e">
        <f>VLOOKUP($G108&amp;V$5&amp;$J108,BASE!$P$2:$R$700,3,0)</f>
        <v>#N/A</v>
      </c>
      <c r="W108" s="23" t="e">
        <f>VLOOKUP($G108&amp;W$5&amp;$J108,BASE!$P$2:$R$700,3,0)</f>
        <v>#N/A</v>
      </c>
      <c r="X108" s="23" t="e">
        <f>VLOOKUP($G108&amp;X$5&amp;$J108,BASE!$P$2:$R$700,3,0)</f>
        <v>#N/A</v>
      </c>
      <c r="Y108" s="23" t="e">
        <f>VLOOKUP($G108&amp;Y$5&amp;$J108,BASE!$P$2:$R$700,3,0)</f>
        <v>#N/A</v>
      </c>
      <c r="Z108" s="23" t="e">
        <f>VLOOKUP($G108&amp;Z$5&amp;$J108,BASE!$P$2:$R$700,3,0)</f>
        <v>#N/A</v>
      </c>
      <c r="AA108" s="23" t="e">
        <f>VLOOKUP($G108&amp;AA$5&amp;$J108,BASE!$P$2:$R$700,3,0)</f>
        <v>#N/A</v>
      </c>
      <c r="AB108" s="23" t="e">
        <f>VLOOKUP($G108&amp;AB$5&amp;$J108,BASE!$P$2:$R$700,3,0)</f>
        <v>#N/A</v>
      </c>
      <c r="AC108" s="19" t="e">
        <f t="shared" si="4"/>
        <v>#N/A</v>
      </c>
      <c r="AD108" s="23" t="e">
        <f>VLOOKUP($G108&amp;$J108,BASE[[#All],[LLAVE2]:[TipoEvaluacion]],5,0)</f>
        <v>#N/A</v>
      </c>
      <c r="AE108" s="23" t="e">
        <f>VLOOKUP($G108&amp;$J108,BASE[[#All],[LLAVE2]:[TipoEvaluacion]],7,0)</f>
        <v>#N/A</v>
      </c>
      <c r="AF108" s="23" t="e">
        <f>VLOOKUP($G108&amp;$J108,BASE[[#All],[LLAVE2]:[TipoEvaluacion]],9,0)</f>
        <v>#N/A</v>
      </c>
      <c r="AG108" s="23" t="e">
        <f>VLOOKUP($G108&amp;$J108,BASE[[#All],[LLAVE2]:[TipoEvaluacion]],11,0)</f>
        <v>#N/A</v>
      </c>
      <c r="AH108" s="23" t="e">
        <f>VLOOKUP($G108&amp;$J108,BASE[[#All],[LLAVE2]:[TipoEvaluacion]],13,0)</f>
        <v>#N/A</v>
      </c>
      <c r="AI108" s="18"/>
    </row>
    <row r="109" spans="2:35" ht="15.75" x14ac:dyDescent="0.3">
      <c r="B109" s="18" t="str">
        <f>BASE!$D$2</f>
        <v>DEVELOPER SALESFORCE</v>
      </c>
      <c r="C109" s="18"/>
      <c r="D109" s="18"/>
      <c r="E109" s="18"/>
      <c r="F109" s="18"/>
      <c r="G109" s="18"/>
      <c r="H109" s="22"/>
      <c r="I109" s="18"/>
      <c r="J109" s="18" t="str">
        <f t="shared" si="5"/>
        <v>AUTOEVALUACIÓN</v>
      </c>
      <c r="K109" s="23" t="e">
        <f>VLOOKUP($G109&amp;K$5&amp;$J109,BASE!$P$2:$R$700,3,0)</f>
        <v>#N/A</v>
      </c>
      <c r="L109" s="23" t="e">
        <f>VLOOKUP($G109&amp;L$5&amp;$J109,BASE!$P$2:$R$700,3,0)</f>
        <v>#N/A</v>
      </c>
      <c r="M109" s="23" t="e">
        <f>VLOOKUP($G109&amp;M$5&amp;$J109,BASE!$P$2:$R$700,3,0)</f>
        <v>#N/A</v>
      </c>
      <c r="N109" s="23" t="e">
        <f>VLOOKUP($G109&amp;N$5&amp;$J109,BASE!$P$2:$R$700,3,0)</f>
        <v>#N/A</v>
      </c>
      <c r="O109" s="23" t="e">
        <f>VLOOKUP($G109&amp;O$5&amp;$J109,BASE!$P$2:$R$700,3,0)</f>
        <v>#N/A</v>
      </c>
      <c r="P109" s="23" t="e">
        <f>VLOOKUP($G109&amp;P$5&amp;$J109,BASE!$P$2:$R$700,3,0)</f>
        <v>#N/A</v>
      </c>
      <c r="Q109" s="23" t="e">
        <f>VLOOKUP($G109&amp;Q$5&amp;$J109,BASE!$P$2:$R$700,3,0)</f>
        <v>#N/A</v>
      </c>
      <c r="R109" s="23" t="e">
        <f>VLOOKUP($G109&amp;R$5&amp;$J109,BASE!$P$2:$R$700,3,0)</f>
        <v>#N/A</v>
      </c>
      <c r="S109" s="23" t="e">
        <f>VLOOKUP($G109&amp;S$5&amp;$J109,BASE!$P$2:$R$700,3,0)</f>
        <v>#N/A</v>
      </c>
      <c r="T109" s="23" t="e">
        <f>VLOOKUP($G109&amp;T$5&amp;$J109,BASE!$P$2:$R$700,3,0)</f>
        <v>#N/A</v>
      </c>
      <c r="U109" s="23" t="e">
        <f>VLOOKUP($G109&amp;U$5&amp;$J109,BASE!$P$2:$R$700,3,0)</f>
        <v>#N/A</v>
      </c>
      <c r="V109" s="23" t="e">
        <f>VLOOKUP($G109&amp;V$5&amp;$J109,BASE!$P$2:$R$700,3,0)</f>
        <v>#N/A</v>
      </c>
      <c r="W109" s="23" t="e">
        <f>VLOOKUP($G109&amp;W$5&amp;$J109,BASE!$P$2:$R$700,3,0)</f>
        <v>#N/A</v>
      </c>
      <c r="X109" s="23" t="e">
        <f>VLOOKUP($G109&amp;X$5&amp;$J109,BASE!$P$2:$R$700,3,0)</f>
        <v>#N/A</v>
      </c>
      <c r="Y109" s="23" t="e">
        <f>VLOOKUP($G109&amp;Y$5&amp;$J109,BASE!$P$2:$R$700,3,0)</f>
        <v>#N/A</v>
      </c>
      <c r="Z109" s="23" t="e">
        <f>VLOOKUP($G109&amp;Z$5&amp;$J109,BASE!$P$2:$R$700,3,0)</f>
        <v>#N/A</v>
      </c>
      <c r="AA109" s="23" t="e">
        <f>VLOOKUP($G109&amp;AA$5&amp;$J109,BASE!$P$2:$R$700,3,0)</f>
        <v>#N/A</v>
      </c>
      <c r="AB109" s="23" t="e">
        <f>VLOOKUP($G109&amp;AB$5&amp;$J109,BASE!$P$2:$R$700,3,0)</f>
        <v>#N/A</v>
      </c>
      <c r="AC109" s="19" t="e">
        <f t="shared" si="4"/>
        <v>#N/A</v>
      </c>
      <c r="AD109" s="23" t="e">
        <f>VLOOKUP($G109&amp;$J109,BASE[[#All],[LLAVE2]:[TipoEvaluacion]],5,0)</f>
        <v>#N/A</v>
      </c>
      <c r="AE109" s="23" t="e">
        <f>VLOOKUP($G109&amp;$J109,BASE[[#All],[LLAVE2]:[TipoEvaluacion]],7,0)</f>
        <v>#N/A</v>
      </c>
      <c r="AF109" s="23" t="e">
        <f>VLOOKUP($G109&amp;$J109,BASE[[#All],[LLAVE2]:[TipoEvaluacion]],9,0)</f>
        <v>#N/A</v>
      </c>
      <c r="AG109" s="23" t="e">
        <f>VLOOKUP($G109&amp;$J109,BASE[[#All],[LLAVE2]:[TipoEvaluacion]],11,0)</f>
        <v>#N/A</v>
      </c>
      <c r="AH109" s="23" t="e">
        <f>VLOOKUP($G109&amp;$J109,BASE[[#All],[LLAVE2]:[TipoEvaluacion]],13,0)</f>
        <v>#N/A</v>
      </c>
      <c r="AI109" s="18"/>
    </row>
    <row r="110" spans="2:35" ht="15.75" x14ac:dyDescent="0.3">
      <c r="B110" s="18" t="str">
        <f>BASE!$D$2</f>
        <v>DEVELOPER SALESFORCE</v>
      </c>
      <c r="C110" s="18"/>
      <c r="D110" s="18"/>
      <c r="E110" s="18"/>
      <c r="F110" s="18"/>
      <c r="G110" s="18"/>
      <c r="H110" s="22"/>
      <c r="I110" s="18"/>
      <c r="J110" s="18" t="str">
        <f t="shared" si="5"/>
        <v>AUTOEVALUACIÓN</v>
      </c>
      <c r="K110" s="23" t="e">
        <f>VLOOKUP($G110&amp;K$5&amp;$J110,BASE!$P$2:$R$700,3,0)</f>
        <v>#N/A</v>
      </c>
      <c r="L110" s="23" t="e">
        <f>VLOOKUP($G110&amp;L$5&amp;$J110,BASE!$P$2:$R$700,3,0)</f>
        <v>#N/A</v>
      </c>
      <c r="M110" s="23" t="e">
        <f>VLOOKUP($G110&amp;M$5&amp;$J110,BASE!$P$2:$R$700,3,0)</f>
        <v>#N/A</v>
      </c>
      <c r="N110" s="23" t="e">
        <f>VLOOKUP($G110&amp;N$5&amp;$J110,BASE!$P$2:$R$700,3,0)</f>
        <v>#N/A</v>
      </c>
      <c r="O110" s="23" t="e">
        <f>VLOOKUP($G110&amp;O$5&amp;$J110,BASE!$P$2:$R$700,3,0)</f>
        <v>#N/A</v>
      </c>
      <c r="P110" s="23" t="e">
        <f>VLOOKUP($G110&amp;P$5&amp;$J110,BASE!$P$2:$R$700,3,0)</f>
        <v>#N/A</v>
      </c>
      <c r="Q110" s="23" t="e">
        <f>VLOOKUP($G110&amp;Q$5&amp;$J110,BASE!$P$2:$R$700,3,0)</f>
        <v>#N/A</v>
      </c>
      <c r="R110" s="23" t="e">
        <f>VLOOKUP($G110&amp;R$5&amp;$J110,BASE!$P$2:$R$700,3,0)</f>
        <v>#N/A</v>
      </c>
      <c r="S110" s="23" t="e">
        <f>VLOOKUP($G110&amp;S$5&amp;$J110,BASE!$P$2:$R$700,3,0)</f>
        <v>#N/A</v>
      </c>
      <c r="T110" s="23" t="e">
        <f>VLOOKUP($G110&amp;T$5&amp;$J110,BASE!$P$2:$R$700,3,0)</f>
        <v>#N/A</v>
      </c>
      <c r="U110" s="23" t="e">
        <f>VLOOKUP($G110&amp;U$5&amp;$J110,BASE!$P$2:$R$700,3,0)</f>
        <v>#N/A</v>
      </c>
      <c r="V110" s="23" t="e">
        <f>VLOOKUP($G110&amp;V$5&amp;$J110,BASE!$P$2:$R$700,3,0)</f>
        <v>#N/A</v>
      </c>
      <c r="W110" s="23" t="e">
        <f>VLOOKUP($G110&amp;W$5&amp;$J110,BASE!$P$2:$R$700,3,0)</f>
        <v>#N/A</v>
      </c>
      <c r="X110" s="23" t="e">
        <f>VLOOKUP($G110&amp;X$5&amp;$J110,BASE!$P$2:$R$700,3,0)</f>
        <v>#N/A</v>
      </c>
      <c r="Y110" s="23" t="e">
        <f>VLOOKUP($G110&amp;Y$5&amp;$J110,BASE!$P$2:$R$700,3,0)</f>
        <v>#N/A</v>
      </c>
      <c r="Z110" s="23" t="e">
        <f>VLOOKUP($G110&amp;Z$5&amp;$J110,BASE!$P$2:$R$700,3,0)</f>
        <v>#N/A</v>
      </c>
      <c r="AA110" s="23" t="e">
        <f>VLOOKUP($G110&amp;AA$5&amp;$J110,BASE!$P$2:$R$700,3,0)</f>
        <v>#N/A</v>
      </c>
      <c r="AB110" s="23" t="e">
        <f>VLOOKUP($G110&amp;AB$5&amp;$J110,BASE!$P$2:$R$700,3,0)</f>
        <v>#N/A</v>
      </c>
      <c r="AC110" s="19" t="e">
        <f t="shared" si="4"/>
        <v>#N/A</v>
      </c>
      <c r="AD110" s="23" t="e">
        <f>VLOOKUP($G110&amp;$J110,BASE[[#All],[LLAVE2]:[TipoEvaluacion]],5,0)</f>
        <v>#N/A</v>
      </c>
      <c r="AE110" s="23" t="e">
        <f>VLOOKUP($G110&amp;$J110,BASE[[#All],[LLAVE2]:[TipoEvaluacion]],7,0)</f>
        <v>#N/A</v>
      </c>
      <c r="AF110" s="23" t="e">
        <f>VLOOKUP($G110&amp;$J110,BASE[[#All],[LLAVE2]:[TipoEvaluacion]],9,0)</f>
        <v>#N/A</v>
      </c>
      <c r="AG110" s="23" t="e">
        <f>VLOOKUP($G110&amp;$J110,BASE[[#All],[LLAVE2]:[TipoEvaluacion]],11,0)</f>
        <v>#N/A</v>
      </c>
      <c r="AH110" s="23" t="e">
        <f>VLOOKUP($G110&amp;$J110,BASE[[#All],[LLAVE2]:[TipoEvaluacion]],13,0)</f>
        <v>#N/A</v>
      </c>
      <c r="AI110" s="18"/>
    </row>
    <row r="111" spans="2:35" ht="15.75" x14ac:dyDescent="0.3">
      <c r="B111" s="18" t="str">
        <f>BASE!$D$2</f>
        <v>DEVELOPER SALESFORCE</v>
      </c>
      <c r="C111" s="18"/>
      <c r="D111" s="18"/>
      <c r="E111" s="18"/>
      <c r="F111" s="18"/>
      <c r="G111" s="18"/>
      <c r="H111" s="22"/>
      <c r="I111" s="18"/>
      <c r="J111" s="18" t="str">
        <f t="shared" si="5"/>
        <v>AUTOEVALUACIÓN</v>
      </c>
      <c r="K111" s="23" t="e">
        <f>VLOOKUP($G111&amp;K$5&amp;$J111,BASE!$P$2:$R$700,3,0)</f>
        <v>#N/A</v>
      </c>
      <c r="L111" s="23" t="e">
        <f>VLOOKUP($G111&amp;L$5&amp;$J111,BASE!$P$2:$R$700,3,0)</f>
        <v>#N/A</v>
      </c>
      <c r="M111" s="23" t="e">
        <f>VLOOKUP($G111&amp;M$5&amp;$J111,BASE!$P$2:$R$700,3,0)</f>
        <v>#N/A</v>
      </c>
      <c r="N111" s="23" t="e">
        <f>VLOOKUP($G111&amp;N$5&amp;$J111,BASE!$P$2:$R$700,3,0)</f>
        <v>#N/A</v>
      </c>
      <c r="O111" s="23" t="e">
        <f>VLOOKUP($G111&amp;O$5&amp;$J111,BASE!$P$2:$R$700,3,0)</f>
        <v>#N/A</v>
      </c>
      <c r="P111" s="23" t="e">
        <f>VLOOKUP($G111&amp;P$5&amp;$J111,BASE!$P$2:$R$700,3,0)</f>
        <v>#N/A</v>
      </c>
      <c r="Q111" s="23" t="e">
        <f>VLOOKUP($G111&amp;Q$5&amp;$J111,BASE!$P$2:$R$700,3,0)</f>
        <v>#N/A</v>
      </c>
      <c r="R111" s="23" t="e">
        <f>VLOOKUP($G111&amp;R$5&amp;$J111,BASE!$P$2:$R$700,3,0)</f>
        <v>#N/A</v>
      </c>
      <c r="S111" s="23" t="e">
        <f>VLOOKUP($G111&amp;S$5&amp;$J111,BASE!$P$2:$R$700,3,0)</f>
        <v>#N/A</v>
      </c>
      <c r="T111" s="23" t="e">
        <f>VLOOKUP($G111&amp;T$5&amp;$J111,BASE!$P$2:$R$700,3,0)</f>
        <v>#N/A</v>
      </c>
      <c r="U111" s="23" t="e">
        <f>VLOOKUP($G111&amp;U$5&amp;$J111,BASE!$P$2:$R$700,3,0)</f>
        <v>#N/A</v>
      </c>
      <c r="V111" s="23" t="e">
        <f>VLOOKUP($G111&amp;V$5&amp;$J111,BASE!$P$2:$R$700,3,0)</f>
        <v>#N/A</v>
      </c>
      <c r="W111" s="23" t="e">
        <f>VLOOKUP($G111&amp;W$5&amp;$J111,BASE!$P$2:$R$700,3,0)</f>
        <v>#N/A</v>
      </c>
      <c r="X111" s="23" t="e">
        <f>VLOOKUP($G111&amp;X$5&amp;$J111,BASE!$P$2:$R$700,3,0)</f>
        <v>#N/A</v>
      </c>
      <c r="Y111" s="23" t="e">
        <f>VLOOKUP($G111&amp;Y$5&amp;$J111,BASE!$P$2:$R$700,3,0)</f>
        <v>#N/A</v>
      </c>
      <c r="Z111" s="23" t="e">
        <f>VLOOKUP($G111&amp;Z$5&amp;$J111,BASE!$P$2:$R$700,3,0)</f>
        <v>#N/A</v>
      </c>
      <c r="AA111" s="23" t="e">
        <f>VLOOKUP($G111&amp;AA$5&amp;$J111,BASE!$P$2:$R$700,3,0)</f>
        <v>#N/A</v>
      </c>
      <c r="AB111" s="23" t="e">
        <f>VLOOKUP($G111&amp;AB$5&amp;$J111,BASE!$P$2:$R$700,3,0)</f>
        <v>#N/A</v>
      </c>
      <c r="AC111" s="19" t="e">
        <f t="shared" si="4"/>
        <v>#N/A</v>
      </c>
      <c r="AD111" s="23" t="e">
        <f>VLOOKUP($G111&amp;$J111,BASE[[#All],[LLAVE2]:[TipoEvaluacion]],5,0)</f>
        <v>#N/A</v>
      </c>
      <c r="AE111" s="23" t="e">
        <f>VLOOKUP($G111&amp;$J111,BASE[[#All],[LLAVE2]:[TipoEvaluacion]],7,0)</f>
        <v>#N/A</v>
      </c>
      <c r="AF111" s="23" t="e">
        <f>VLOOKUP($G111&amp;$J111,BASE[[#All],[LLAVE2]:[TipoEvaluacion]],9,0)</f>
        <v>#N/A</v>
      </c>
      <c r="AG111" s="23" t="e">
        <f>VLOOKUP($G111&amp;$J111,BASE[[#All],[LLAVE2]:[TipoEvaluacion]],11,0)</f>
        <v>#N/A</v>
      </c>
      <c r="AH111" s="23" t="e">
        <f>VLOOKUP($G111&amp;$J111,BASE[[#All],[LLAVE2]:[TipoEvaluacion]],13,0)</f>
        <v>#N/A</v>
      </c>
      <c r="AI111" s="18"/>
    </row>
    <row r="112" spans="2:35" ht="15.75" x14ac:dyDescent="0.3">
      <c r="B112" s="18" t="str">
        <f>BASE!$D$2</f>
        <v>DEVELOPER SALESFORCE</v>
      </c>
      <c r="C112" s="18"/>
      <c r="D112" s="18"/>
      <c r="E112" s="18"/>
      <c r="F112" s="18"/>
      <c r="G112" s="18"/>
      <c r="H112" s="22"/>
      <c r="I112" s="18"/>
      <c r="J112" s="18" t="str">
        <f t="shared" si="5"/>
        <v>AUTOEVALUACIÓN</v>
      </c>
      <c r="K112" s="23" t="e">
        <f>VLOOKUP($G112&amp;K$5&amp;$J112,BASE!$P$2:$R$700,3,0)</f>
        <v>#N/A</v>
      </c>
      <c r="L112" s="23" t="e">
        <f>VLOOKUP($G112&amp;L$5&amp;$J112,BASE!$P$2:$R$700,3,0)</f>
        <v>#N/A</v>
      </c>
      <c r="M112" s="23" t="e">
        <f>VLOOKUP($G112&amp;M$5&amp;$J112,BASE!$P$2:$R$700,3,0)</f>
        <v>#N/A</v>
      </c>
      <c r="N112" s="23" t="e">
        <f>VLOOKUP($G112&amp;N$5&amp;$J112,BASE!$P$2:$R$700,3,0)</f>
        <v>#N/A</v>
      </c>
      <c r="O112" s="23" t="e">
        <f>VLOOKUP($G112&amp;O$5&amp;$J112,BASE!$P$2:$R$700,3,0)</f>
        <v>#N/A</v>
      </c>
      <c r="P112" s="23" t="e">
        <f>VLOOKUP($G112&amp;P$5&amp;$J112,BASE!$P$2:$R$700,3,0)</f>
        <v>#N/A</v>
      </c>
      <c r="Q112" s="23" t="e">
        <f>VLOOKUP($G112&amp;Q$5&amp;$J112,BASE!$P$2:$R$700,3,0)</f>
        <v>#N/A</v>
      </c>
      <c r="R112" s="23" t="e">
        <f>VLOOKUP($G112&amp;R$5&amp;$J112,BASE!$P$2:$R$700,3,0)</f>
        <v>#N/A</v>
      </c>
      <c r="S112" s="23" t="e">
        <f>VLOOKUP($G112&amp;S$5&amp;$J112,BASE!$P$2:$R$700,3,0)</f>
        <v>#N/A</v>
      </c>
      <c r="T112" s="23" t="e">
        <f>VLOOKUP($G112&amp;T$5&amp;$J112,BASE!$P$2:$R$700,3,0)</f>
        <v>#N/A</v>
      </c>
      <c r="U112" s="23" t="e">
        <f>VLOOKUP($G112&amp;U$5&amp;$J112,BASE!$P$2:$R$700,3,0)</f>
        <v>#N/A</v>
      </c>
      <c r="V112" s="23" t="e">
        <f>VLOOKUP($G112&amp;V$5&amp;$J112,BASE!$P$2:$R$700,3,0)</f>
        <v>#N/A</v>
      </c>
      <c r="W112" s="23" t="e">
        <f>VLOOKUP($G112&amp;W$5&amp;$J112,BASE!$P$2:$R$700,3,0)</f>
        <v>#N/A</v>
      </c>
      <c r="X112" s="23" t="e">
        <f>VLOOKUP($G112&amp;X$5&amp;$J112,BASE!$P$2:$R$700,3,0)</f>
        <v>#N/A</v>
      </c>
      <c r="Y112" s="23" t="e">
        <f>VLOOKUP($G112&amp;Y$5&amp;$J112,BASE!$P$2:$R$700,3,0)</f>
        <v>#N/A</v>
      </c>
      <c r="Z112" s="23" t="e">
        <f>VLOOKUP($G112&amp;Z$5&amp;$J112,BASE!$P$2:$R$700,3,0)</f>
        <v>#N/A</v>
      </c>
      <c r="AA112" s="23" t="e">
        <f>VLOOKUP($G112&amp;AA$5&amp;$J112,BASE!$P$2:$R$700,3,0)</f>
        <v>#N/A</v>
      </c>
      <c r="AB112" s="23" t="e">
        <f>VLOOKUP($G112&amp;AB$5&amp;$J112,BASE!$P$2:$R$700,3,0)</f>
        <v>#N/A</v>
      </c>
      <c r="AC112" s="19" t="e">
        <f t="shared" si="4"/>
        <v>#N/A</v>
      </c>
      <c r="AD112" s="23" t="e">
        <f>VLOOKUP($G112&amp;$J112,BASE[[#All],[LLAVE2]:[TipoEvaluacion]],5,0)</f>
        <v>#N/A</v>
      </c>
      <c r="AE112" s="23" t="e">
        <f>VLOOKUP($G112&amp;$J112,BASE[[#All],[LLAVE2]:[TipoEvaluacion]],7,0)</f>
        <v>#N/A</v>
      </c>
      <c r="AF112" s="23" t="e">
        <f>VLOOKUP($G112&amp;$J112,BASE[[#All],[LLAVE2]:[TipoEvaluacion]],9,0)</f>
        <v>#N/A</v>
      </c>
      <c r="AG112" s="23" t="e">
        <f>VLOOKUP($G112&amp;$J112,BASE[[#All],[LLAVE2]:[TipoEvaluacion]],11,0)</f>
        <v>#N/A</v>
      </c>
      <c r="AH112" s="23" t="e">
        <f>VLOOKUP($G112&amp;$J112,BASE[[#All],[LLAVE2]:[TipoEvaluacion]],13,0)</f>
        <v>#N/A</v>
      </c>
      <c r="AI112" s="18"/>
    </row>
    <row r="113" spans="2:35" ht="15.75" x14ac:dyDescent="0.3">
      <c r="B113" s="18" t="str">
        <f>BASE!$D$2</f>
        <v>DEVELOPER SALESFORCE</v>
      </c>
      <c r="C113" s="18"/>
      <c r="D113" s="18"/>
      <c r="E113" s="18"/>
      <c r="F113" s="18"/>
      <c r="G113" s="18"/>
      <c r="H113" s="22"/>
      <c r="I113" s="18"/>
      <c r="J113" s="18" t="str">
        <f t="shared" si="5"/>
        <v>AUTOEVALUACIÓN</v>
      </c>
      <c r="K113" s="23" t="e">
        <f>VLOOKUP($G113&amp;K$5&amp;$J113,BASE!$P$2:$R$700,3,0)</f>
        <v>#N/A</v>
      </c>
      <c r="L113" s="23" t="e">
        <f>VLOOKUP($G113&amp;L$5&amp;$J113,BASE!$P$2:$R$700,3,0)</f>
        <v>#N/A</v>
      </c>
      <c r="M113" s="23" t="e">
        <f>VLOOKUP($G113&amp;M$5&amp;$J113,BASE!$P$2:$R$700,3,0)</f>
        <v>#N/A</v>
      </c>
      <c r="N113" s="23" t="e">
        <f>VLOOKUP($G113&amp;N$5&amp;$J113,BASE!$P$2:$R$700,3,0)</f>
        <v>#N/A</v>
      </c>
      <c r="O113" s="23" t="e">
        <f>VLOOKUP($G113&amp;O$5&amp;$J113,BASE!$P$2:$R$700,3,0)</f>
        <v>#N/A</v>
      </c>
      <c r="P113" s="23" t="e">
        <f>VLOOKUP($G113&amp;P$5&amp;$J113,BASE!$P$2:$R$700,3,0)</f>
        <v>#N/A</v>
      </c>
      <c r="Q113" s="23" t="e">
        <f>VLOOKUP($G113&amp;Q$5&amp;$J113,BASE!$P$2:$R$700,3,0)</f>
        <v>#N/A</v>
      </c>
      <c r="R113" s="23" t="e">
        <f>VLOOKUP($G113&amp;R$5&amp;$J113,BASE!$P$2:$R$700,3,0)</f>
        <v>#N/A</v>
      </c>
      <c r="S113" s="23" t="e">
        <f>VLOOKUP($G113&amp;S$5&amp;$J113,BASE!$P$2:$R$700,3,0)</f>
        <v>#N/A</v>
      </c>
      <c r="T113" s="23" t="e">
        <f>VLOOKUP($G113&amp;T$5&amp;$J113,BASE!$P$2:$R$700,3,0)</f>
        <v>#N/A</v>
      </c>
      <c r="U113" s="23" t="e">
        <f>VLOOKUP($G113&amp;U$5&amp;$J113,BASE!$P$2:$R$700,3,0)</f>
        <v>#N/A</v>
      </c>
      <c r="V113" s="23" t="e">
        <f>VLOOKUP($G113&amp;V$5&amp;$J113,BASE!$P$2:$R$700,3,0)</f>
        <v>#N/A</v>
      </c>
      <c r="W113" s="23" t="e">
        <f>VLOOKUP($G113&amp;W$5&amp;$J113,BASE!$P$2:$R$700,3,0)</f>
        <v>#N/A</v>
      </c>
      <c r="X113" s="23" t="e">
        <f>VLOOKUP($G113&amp;X$5&amp;$J113,BASE!$P$2:$R$700,3,0)</f>
        <v>#N/A</v>
      </c>
      <c r="Y113" s="23" t="e">
        <f>VLOOKUP($G113&amp;Y$5&amp;$J113,BASE!$P$2:$R$700,3,0)</f>
        <v>#N/A</v>
      </c>
      <c r="Z113" s="23" t="e">
        <f>VLOOKUP($G113&amp;Z$5&amp;$J113,BASE!$P$2:$R$700,3,0)</f>
        <v>#N/A</v>
      </c>
      <c r="AA113" s="23" t="e">
        <f>VLOOKUP($G113&amp;AA$5&amp;$J113,BASE!$P$2:$R$700,3,0)</f>
        <v>#N/A</v>
      </c>
      <c r="AB113" s="23" t="e">
        <f>VLOOKUP($G113&amp;AB$5&amp;$J113,BASE!$P$2:$R$700,3,0)</f>
        <v>#N/A</v>
      </c>
      <c r="AC113" s="19" t="e">
        <f t="shared" si="4"/>
        <v>#N/A</v>
      </c>
      <c r="AD113" s="23" t="e">
        <f>VLOOKUP($G113&amp;$J113,BASE[[#All],[LLAVE2]:[TipoEvaluacion]],5,0)</f>
        <v>#N/A</v>
      </c>
      <c r="AE113" s="23" t="e">
        <f>VLOOKUP($G113&amp;$J113,BASE[[#All],[LLAVE2]:[TipoEvaluacion]],7,0)</f>
        <v>#N/A</v>
      </c>
      <c r="AF113" s="23" t="e">
        <f>VLOOKUP($G113&amp;$J113,BASE[[#All],[LLAVE2]:[TipoEvaluacion]],9,0)</f>
        <v>#N/A</v>
      </c>
      <c r="AG113" s="23" t="e">
        <f>VLOOKUP($G113&amp;$J113,BASE[[#All],[LLAVE2]:[TipoEvaluacion]],11,0)</f>
        <v>#N/A</v>
      </c>
      <c r="AH113" s="23" t="e">
        <f>VLOOKUP($G113&amp;$J113,BASE[[#All],[LLAVE2]:[TipoEvaluacion]],13,0)</f>
        <v>#N/A</v>
      </c>
      <c r="AI113" s="18"/>
    </row>
    <row r="114" spans="2:35" ht="15.75" x14ac:dyDescent="0.3">
      <c r="B114" s="18" t="str">
        <f>BASE!$D$2</f>
        <v>DEVELOPER SALESFORCE</v>
      </c>
      <c r="C114" s="18"/>
      <c r="D114" s="18"/>
      <c r="E114" s="18"/>
      <c r="F114" s="18"/>
      <c r="G114" s="18"/>
      <c r="H114" s="22"/>
      <c r="I114" s="18"/>
      <c r="J114" s="18" t="str">
        <f t="shared" si="5"/>
        <v>AUTOEVALUACIÓN</v>
      </c>
      <c r="K114" s="23" t="e">
        <f>VLOOKUP($G114&amp;K$5&amp;$J114,BASE!$P$2:$R$700,3,0)</f>
        <v>#N/A</v>
      </c>
      <c r="L114" s="23" t="e">
        <f>VLOOKUP($G114&amp;L$5&amp;$J114,BASE!$P$2:$R$700,3,0)</f>
        <v>#N/A</v>
      </c>
      <c r="M114" s="23" t="e">
        <f>VLOOKUP($G114&amp;M$5&amp;$J114,BASE!$P$2:$R$700,3,0)</f>
        <v>#N/A</v>
      </c>
      <c r="N114" s="23" t="e">
        <f>VLOOKUP($G114&amp;N$5&amp;$J114,BASE!$P$2:$R$700,3,0)</f>
        <v>#N/A</v>
      </c>
      <c r="O114" s="23" t="e">
        <f>VLOOKUP($G114&amp;O$5&amp;$J114,BASE!$P$2:$R$700,3,0)</f>
        <v>#N/A</v>
      </c>
      <c r="P114" s="23" t="e">
        <f>VLOOKUP($G114&amp;P$5&amp;$J114,BASE!$P$2:$R$700,3,0)</f>
        <v>#N/A</v>
      </c>
      <c r="Q114" s="23" t="e">
        <f>VLOOKUP($G114&amp;Q$5&amp;$J114,BASE!$P$2:$R$700,3,0)</f>
        <v>#N/A</v>
      </c>
      <c r="R114" s="23" t="e">
        <f>VLOOKUP($G114&amp;R$5&amp;$J114,BASE!$P$2:$R$700,3,0)</f>
        <v>#N/A</v>
      </c>
      <c r="S114" s="23" t="e">
        <f>VLOOKUP($G114&amp;S$5&amp;$J114,BASE!$P$2:$R$700,3,0)</f>
        <v>#N/A</v>
      </c>
      <c r="T114" s="23" t="e">
        <f>VLOOKUP($G114&amp;T$5&amp;$J114,BASE!$P$2:$R$700,3,0)</f>
        <v>#N/A</v>
      </c>
      <c r="U114" s="23" t="e">
        <f>VLOOKUP($G114&amp;U$5&amp;$J114,BASE!$P$2:$R$700,3,0)</f>
        <v>#N/A</v>
      </c>
      <c r="V114" s="23" t="e">
        <f>VLOOKUP($G114&amp;V$5&amp;$J114,BASE!$P$2:$R$700,3,0)</f>
        <v>#N/A</v>
      </c>
      <c r="W114" s="23" t="e">
        <f>VLOOKUP($G114&amp;W$5&amp;$J114,BASE!$P$2:$R$700,3,0)</f>
        <v>#N/A</v>
      </c>
      <c r="X114" s="23" t="e">
        <f>VLOOKUP($G114&amp;X$5&amp;$J114,BASE!$P$2:$R$700,3,0)</f>
        <v>#N/A</v>
      </c>
      <c r="Y114" s="23" t="e">
        <f>VLOOKUP($G114&amp;Y$5&amp;$J114,BASE!$P$2:$R$700,3,0)</f>
        <v>#N/A</v>
      </c>
      <c r="Z114" s="23" t="e">
        <f>VLOOKUP($G114&amp;Z$5&amp;$J114,BASE!$P$2:$R$700,3,0)</f>
        <v>#N/A</v>
      </c>
      <c r="AA114" s="23" t="e">
        <f>VLOOKUP($G114&amp;AA$5&amp;$J114,BASE!$P$2:$R$700,3,0)</f>
        <v>#N/A</v>
      </c>
      <c r="AB114" s="23" t="e">
        <f>VLOOKUP($G114&amp;AB$5&amp;$J114,BASE!$P$2:$R$700,3,0)</f>
        <v>#N/A</v>
      </c>
      <c r="AC114" s="19" t="e">
        <f t="shared" si="4"/>
        <v>#N/A</v>
      </c>
      <c r="AD114" s="23" t="e">
        <f>VLOOKUP($G114&amp;$J114,BASE[[#All],[LLAVE2]:[TipoEvaluacion]],5,0)</f>
        <v>#N/A</v>
      </c>
      <c r="AE114" s="23" t="e">
        <f>VLOOKUP($G114&amp;$J114,BASE[[#All],[LLAVE2]:[TipoEvaluacion]],7,0)</f>
        <v>#N/A</v>
      </c>
      <c r="AF114" s="23" t="e">
        <f>VLOOKUP($G114&amp;$J114,BASE[[#All],[LLAVE2]:[TipoEvaluacion]],9,0)</f>
        <v>#N/A</v>
      </c>
      <c r="AG114" s="23" t="e">
        <f>VLOOKUP($G114&amp;$J114,BASE[[#All],[LLAVE2]:[TipoEvaluacion]],11,0)</f>
        <v>#N/A</v>
      </c>
      <c r="AH114" s="23" t="e">
        <f>VLOOKUP($G114&amp;$J114,BASE[[#All],[LLAVE2]:[TipoEvaluacion]],13,0)</f>
        <v>#N/A</v>
      </c>
      <c r="AI114" s="18"/>
    </row>
    <row r="115" spans="2:35" ht="15.75" x14ac:dyDescent="0.3">
      <c r="B115" s="18" t="str">
        <f>BASE!$D$2</f>
        <v>DEVELOPER SALESFORCE</v>
      </c>
      <c r="C115" s="18"/>
      <c r="D115" s="18"/>
      <c r="E115" s="18"/>
      <c r="F115" s="18"/>
      <c r="G115" s="18"/>
      <c r="H115" s="22"/>
      <c r="I115" s="18"/>
      <c r="J115" s="18" t="str">
        <f t="shared" si="5"/>
        <v>AUTOEVALUACIÓN</v>
      </c>
      <c r="K115" s="23" t="e">
        <f>VLOOKUP($G115&amp;K$5&amp;$J115,BASE!$P$2:$R$700,3,0)</f>
        <v>#N/A</v>
      </c>
      <c r="L115" s="23" t="e">
        <f>VLOOKUP($G115&amp;L$5&amp;$J115,BASE!$P$2:$R$700,3,0)</f>
        <v>#N/A</v>
      </c>
      <c r="M115" s="23" t="e">
        <f>VLOOKUP($G115&amp;M$5&amp;$J115,BASE!$P$2:$R$700,3,0)</f>
        <v>#N/A</v>
      </c>
      <c r="N115" s="23" t="e">
        <f>VLOOKUP($G115&amp;N$5&amp;$J115,BASE!$P$2:$R$700,3,0)</f>
        <v>#N/A</v>
      </c>
      <c r="O115" s="23" t="e">
        <f>VLOOKUP($G115&amp;O$5&amp;$J115,BASE!$P$2:$R$700,3,0)</f>
        <v>#N/A</v>
      </c>
      <c r="P115" s="23" t="e">
        <f>VLOOKUP($G115&amp;P$5&amp;$J115,BASE!$P$2:$R$700,3,0)</f>
        <v>#N/A</v>
      </c>
      <c r="Q115" s="23" t="e">
        <f>VLOOKUP($G115&amp;Q$5&amp;$J115,BASE!$P$2:$R$700,3,0)</f>
        <v>#N/A</v>
      </c>
      <c r="R115" s="23" t="e">
        <f>VLOOKUP($G115&amp;R$5&amp;$J115,BASE!$P$2:$R$700,3,0)</f>
        <v>#N/A</v>
      </c>
      <c r="S115" s="23" t="e">
        <f>VLOOKUP($G115&amp;S$5&amp;$J115,BASE!$P$2:$R$700,3,0)</f>
        <v>#N/A</v>
      </c>
      <c r="T115" s="23" t="e">
        <f>VLOOKUP($G115&amp;T$5&amp;$J115,BASE!$P$2:$R$700,3,0)</f>
        <v>#N/A</v>
      </c>
      <c r="U115" s="23" t="e">
        <f>VLOOKUP($G115&amp;U$5&amp;$J115,BASE!$P$2:$R$700,3,0)</f>
        <v>#N/A</v>
      </c>
      <c r="V115" s="23" t="e">
        <f>VLOOKUP($G115&amp;V$5&amp;$J115,BASE!$P$2:$R$700,3,0)</f>
        <v>#N/A</v>
      </c>
      <c r="W115" s="23" t="e">
        <f>VLOOKUP($G115&amp;W$5&amp;$J115,BASE!$P$2:$R$700,3,0)</f>
        <v>#N/A</v>
      </c>
      <c r="X115" s="23" t="e">
        <f>VLOOKUP($G115&amp;X$5&amp;$J115,BASE!$P$2:$R$700,3,0)</f>
        <v>#N/A</v>
      </c>
      <c r="Y115" s="23" t="e">
        <f>VLOOKUP($G115&amp;Y$5&amp;$J115,BASE!$P$2:$R$700,3,0)</f>
        <v>#N/A</v>
      </c>
      <c r="Z115" s="23" t="e">
        <f>VLOOKUP($G115&amp;Z$5&amp;$J115,BASE!$P$2:$R$700,3,0)</f>
        <v>#N/A</v>
      </c>
      <c r="AA115" s="23" t="e">
        <f>VLOOKUP($G115&amp;AA$5&amp;$J115,BASE!$P$2:$R$700,3,0)</f>
        <v>#N/A</v>
      </c>
      <c r="AB115" s="23" t="e">
        <f>VLOOKUP($G115&amp;AB$5&amp;$J115,BASE!$P$2:$R$700,3,0)</f>
        <v>#N/A</v>
      </c>
      <c r="AC115" s="19" t="e">
        <f t="shared" si="4"/>
        <v>#N/A</v>
      </c>
      <c r="AD115" s="23" t="e">
        <f>VLOOKUP($G115&amp;$J115,BASE[[#All],[LLAVE2]:[TipoEvaluacion]],5,0)</f>
        <v>#N/A</v>
      </c>
      <c r="AE115" s="23" t="e">
        <f>VLOOKUP($G115&amp;$J115,BASE[[#All],[LLAVE2]:[TipoEvaluacion]],7,0)</f>
        <v>#N/A</v>
      </c>
      <c r="AF115" s="23" t="e">
        <f>VLOOKUP($G115&amp;$J115,BASE[[#All],[LLAVE2]:[TipoEvaluacion]],9,0)</f>
        <v>#N/A</v>
      </c>
      <c r="AG115" s="23" t="e">
        <f>VLOOKUP($G115&amp;$J115,BASE[[#All],[LLAVE2]:[TipoEvaluacion]],11,0)</f>
        <v>#N/A</v>
      </c>
      <c r="AH115" s="23" t="e">
        <f>VLOOKUP($G115&amp;$J115,BASE[[#All],[LLAVE2]:[TipoEvaluacion]],13,0)</f>
        <v>#N/A</v>
      </c>
      <c r="AI115" s="18"/>
    </row>
    <row r="116" spans="2:35" ht="15.75" x14ac:dyDescent="0.3">
      <c r="B116" s="18" t="str">
        <f>BASE!$D$2</f>
        <v>DEVELOPER SALESFORCE</v>
      </c>
      <c r="C116" s="18"/>
      <c r="D116" s="18"/>
      <c r="E116" s="18"/>
      <c r="F116" s="18"/>
      <c r="G116" s="18"/>
      <c r="H116" s="22"/>
      <c r="I116" s="18"/>
      <c r="J116" s="18" t="str">
        <f t="shared" si="5"/>
        <v>AUTOEVALUACIÓN</v>
      </c>
      <c r="K116" s="23" t="e">
        <f>VLOOKUP($G116&amp;K$5&amp;$J116,BASE!$P$2:$R$700,3,0)</f>
        <v>#N/A</v>
      </c>
      <c r="L116" s="23" t="e">
        <f>VLOOKUP($G116&amp;L$5&amp;$J116,BASE!$P$2:$R$700,3,0)</f>
        <v>#N/A</v>
      </c>
      <c r="M116" s="23" t="e">
        <f>VLOOKUP($G116&amp;M$5&amp;$J116,BASE!$P$2:$R$700,3,0)</f>
        <v>#N/A</v>
      </c>
      <c r="N116" s="23" t="e">
        <f>VLOOKUP($G116&amp;N$5&amp;$J116,BASE!$P$2:$R$700,3,0)</f>
        <v>#N/A</v>
      </c>
      <c r="O116" s="23" t="e">
        <f>VLOOKUP($G116&amp;O$5&amp;$J116,BASE!$P$2:$R$700,3,0)</f>
        <v>#N/A</v>
      </c>
      <c r="P116" s="23" t="e">
        <f>VLOOKUP($G116&amp;P$5&amp;$J116,BASE!$P$2:$R$700,3,0)</f>
        <v>#N/A</v>
      </c>
      <c r="Q116" s="23" t="e">
        <f>VLOOKUP($G116&amp;Q$5&amp;$J116,BASE!$P$2:$R$700,3,0)</f>
        <v>#N/A</v>
      </c>
      <c r="R116" s="23" t="e">
        <f>VLOOKUP($G116&amp;R$5&amp;$J116,BASE!$P$2:$R$700,3,0)</f>
        <v>#N/A</v>
      </c>
      <c r="S116" s="23" t="e">
        <f>VLOOKUP($G116&amp;S$5&amp;$J116,BASE!$P$2:$R$700,3,0)</f>
        <v>#N/A</v>
      </c>
      <c r="T116" s="23" t="e">
        <f>VLOOKUP($G116&amp;T$5&amp;$J116,BASE!$P$2:$R$700,3,0)</f>
        <v>#N/A</v>
      </c>
      <c r="U116" s="23" t="e">
        <f>VLOOKUP($G116&amp;U$5&amp;$J116,BASE!$P$2:$R$700,3,0)</f>
        <v>#N/A</v>
      </c>
      <c r="V116" s="23" t="e">
        <f>VLOOKUP($G116&amp;V$5&amp;$J116,BASE!$P$2:$R$700,3,0)</f>
        <v>#N/A</v>
      </c>
      <c r="W116" s="23" t="e">
        <f>VLOOKUP($G116&amp;W$5&amp;$J116,BASE!$P$2:$R$700,3,0)</f>
        <v>#N/A</v>
      </c>
      <c r="X116" s="23" t="e">
        <f>VLOOKUP($G116&amp;X$5&amp;$J116,BASE!$P$2:$R$700,3,0)</f>
        <v>#N/A</v>
      </c>
      <c r="Y116" s="23" t="e">
        <f>VLOOKUP($G116&amp;Y$5&amp;$J116,BASE!$P$2:$R$700,3,0)</f>
        <v>#N/A</v>
      </c>
      <c r="Z116" s="23" t="e">
        <f>VLOOKUP($G116&amp;Z$5&amp;$J116,BASE!$P$2:$R$700,3,0)</f>
        <v>#N/A</v>
      </c>
      <c r="AA116" s="23" t="e">
        <f>VLOOKUP($G116&amp;AA$5&amp;$J116,BASE!$P$2:$R$700,3,0)</f>
        <v>#N/A</v>
      </c>
      <c r="AB116" s="23" t="e">
        <f>VLOOKUP($G116&amp;AB$5&amp;$J116,BASE!$P$2:$R$700,3,0)</f>
        <v>#N/A</v>
      </c>
      <c r="AC116" s="19" t="e">
        <f t="shared" si="4"/>
        <v>#N/A</v>
      </c>
      <c r="AD116" s="23" t="e">
        <f>VLOOKUP($G116&amp;$J116,BASE[[#All],[LLAVE2]:[TipoEvaluacion]],5,0)</f>
        <v>#N/A</v>
      </c>
      <c r="AE116" s="23" t="e">
        <f>VLOOKUP($G116&amp;$J116,BASE[[#All],[LLAVE2]:[TipoEvaluacion]],7,0)</f>
        <v>#N/A</v>
      </c>
      <c r="AF116" s="23" t="e">
        <f>VLOOKUP($G116&amp;$J116,BASE[[#All],[LLAVE2]:[TipoEvaluacion]],9,0)</f>
        <v>#N/A</v>
      </c>
      <c r="AG116" s="23" t="e">
        <f>VLOOKUP($G116&amp;$J116,BASE[[#All],[LLAVE2]:[TipoEvaluacion]],11,0)</f>
        <v>#N/A</v>
      </c>
      <c r="AH116" s="23" t="e">
        <f>VLOOKUP($G116&amp;$J116,BASE[[#All],[LLAVE2]:[TipoEvaluacion]],13,0)</f>
        <v>#N/A</v>
      </c>
      <c r="AI116" s="18"/>
    </row>
    <row r="117" spans="2:35" ht="15.75" x14ac:dyDescent="0.3">
      <c r="B117" s="18" t="str">
        <f>BASE!$D$2</f>
        <v>DEVELOPER SALESFORCE</v>
      </c>
      <c r="C117" s="18"/>
      <c r="D117" s="18"/>
      <c r="E117" s="18"/>
      <c r="F117" s="18"/>
      <c r="G117" s="18"/>
      <c r="H117" s="22"/>
      <c r="I117" s="18"/>
      <c r="J117" s="18" t="str">
        <f t="shared" si="5"/>
        <v>AUTOEVALUACIÓN</v>
      </c>
      <c r="K117" s="23" t="e">
        <f>VLOOKUP($G117&amp;K$5&amp;$J117,BASE!$P$2:$R$700,3,0)</f>
        <v>#N/A</v>
      </c>
      <c r="L117" s="23" t="e">
        <f>VLOOKUP($G117&amp;L$5&amp;$J117,BASE!$P$2:$R$700,3,0)</f>
        <v>#N/A</v>
      </c>
      <c r="M117" s="23" t="e">
        <f>VLOOKUP($G117&amp;M$5&amp;$J117,BASE!$P$2:$R$700,3,0)</f>
        <v>#N/A</v>
      </c>
      <c r="N117" s="23" t="e">
        <f>VLOOKUP($G117&amp;N$5&amp;$J117,BASE!$P$2:$R$700,3,0)</f>
        <v>#N/A</v>
      </c>
      <c r="O117" s="23" t="e">
        <f>VLOOKUP($G117&amp;O$5&amp;$J117,BASE!$P$2:$R$700,3,0)</f>
        <v>#N/A</v>
      </c>
      <c r="P117" s="23" t="e">
        <f>VLOOKUP($G117&amp;P$5&amp;$J117,BASE!$P$2:$R$700,3,0)</f>
        <v>#N/A</v>
      </c>
      <c r="Q117" s="23" t="e">
        <f>VLOOKUP($G117&amp;Q$5&amp;$J117,BASE!$P$2:$R$700,3,0)</f>
        <v>#N/A</v>
      </c>
      <c r="R117" s="23" t="e">
        <f>VLOOKUP($G117&amp;R$5&amp;$J117,BASE!$P$2:$R$700,3,0)</f>
        <v>#N/A</v>
      </c>
      <c r="S117" s="23" t="e">
        <f>VLOOKUP($G117&amp;S$5&amp;$J117,BASE!$P$2:$R$700,3,0)</f>
        <v>#N/A</v>
      </c>
      <c r="T117" s="23" t="e">
        <f>VLOOKUP($G117&amp;T$5&amp;$J117,BASE!$P$2:$R$700,3,0)</f>
        <v>#N/A</v>
      </c>
      <c r="U117" s="23" t="e">
        <f>VLOOKUP($G117&amp;U$5&amp;$J117,BASE!$P$2:$R$700,3,0)</f>
        <v>#N/A</v>
      </c>
      <c r="V117" s="23" t="e">
        <f>VLOOKUP($G117&amp;V$5&amp;$J117,BASE!$P$2:$R$700,3,0)</f>
        <v>#N/A</v>
      </c>
      <c r="W117" s="23" t="e">
        <f>VLOOKUP($G117&amp;W$5&amp;$J117,BASE!$P$2:$R$700,3,0)</f>
        <v>#N/A</v>
      </c>
      <c r="X117" s="23" t="e">
        <f>VLOOKUP($G117&amp;X$5&amp;$J117,BASE!$P$2:$R$700,3,0)</f>
        <v>#N/A</v>
      </c>
      <c r="Y117" s="23" t="e">
        <f>VLOOKUP($G117&amp;Y$5&amp;$J117,BASE!$P$2:$R$700,3,0)</f>
        <v>#N/A</v>
      </c>
      <c r="Z117" s="23" t="e">
        <f>VLOOKUP($G117&amp;Z$5&amp;$J117,BASE!$P$2:$R$700,3,0)</f>
        <v>#N/A</v>
      </c>
      <c r="AA117" s="23" t="e">
        <f>VLOOKUP($G117&amp;AA$5&amp;$J117,BASE!$P$2:$R$700,3,0)</f>
        <v>#N/A</v>
      </c>
      <c r="AB117" s="23" t="e">
        <f>VLOOKUP($G117&amp;AB$5&amp;$J117,BASE!$P$2:$R$700,3,0)</f>
        <v>#N/A</v>
      </c>
      <c r="AC117" s="19" t="e">
        <f t="shared" si="4"/>
        <v>#N/A</v>
      </c>
      <c r="AD117" s="23" t="e">
        <f>VLOOKUP($G117&amp;$J117,BASE[[#All],[LLAVE2]:[TipoEvaluacion]],5,0)</f>
        <v>#N/A</v>
      </c>
      <c r="AE117" s="23" t="e">
        <f>VLOOKUP($G117&amp;$J117,BASE[[#All],[LLAVE2]:[TipoEvaluacion]],7,0)</f>
        <v>#N/A</v>
      </c>
      <c r="AF117" s="23" t="e">
        <f>VLOOKUP($G117&amp;$J117,BASE[[#All],[LLAVE2]:[TipoEvaluacion]],9,0)</f>
        <v>#N/A</v>
      </c>
      <c r="AG117" s="23" t="e">
        <f>VLOOKUP($G117&amp;$J117,BASE[[#All],[LLAVE2]:[TipoEvaluacion]],11,0)</f>
        <v>#N/A</v>
      </c>
      <c r="AH117" s="23" t="e">
        <f>VLOOKUP($G117&amp;$J117,BASE[[#All],[LLAVE2]:[TipoEvaluacion]],13,0)</f>
        <v>#N/A</v>
      </c>
      <c r="AI117" s="18"/>
    </row>
    <row r="118" spans="2:35" ht="15.75" x14ac:dyDescent="0.3">
      <c r="B118" s="18" t="str">
        <f>BASE!$D$2</f>
        <v>DEVELOPER SALESFORCE</v>
      </c>
      <c r="C118" s="18"/>
      <c r="D118" s="18"/>
      <c r="E118" s="18"/>
      <c r="F118" s="18"/>
      <c r="G118" s="18"/>
      <c r="H118" s="22"/>
      <c r="I118" s="18"/>
      <c r="J118" s="18" t="str">
        <f t="shared" si="5"/>
        <v>AUTOEVALUACIÓN</v>
      </c>
      <c r="K118" s="23" t="e">
        <f>VLOOKUP($G118&amp;K$5&amp;$J118,BASE!$P$2:$R$700,3,0)</f>
        <v>#N/A</v>
      </c>
      <c r="L118" s="23" t="e">
        <f>VLOOKUP($G118&amp;L$5&amp;$J118,BASE!$P$2:$R$700,3,0)</f>
        <v>#N/A</v>
      </c>
      <c r="M118" s="23" t="e">
        <f>VLOOKUP($G118&amp;M$5&amp;$J118,BASE!$P$2:$R$700,3,0)</f>
        <v>#N/A</v>
      </c>
      <c r="N118" s="23" t="e">
        <f>VLOOKUP($G118&amp;N$5&amp;$J118,BASE!$P$2:$R$700,3,0)</f>
        <v>#N/A</v>
      </c>
      <c r="O118" s="23" t="e">
        <f>VLOOKUP($G118&amp;O$5&amp;$J118,BASE!$P$2:$R$700,3,0)</f>
        <v>#N/A</v>
      </c>
      <c r="P118" s="23" t="e">
        <f>VLOOKUP($G118&amp;P$5&amp;$J118,BASE!$P$2:$R$700,3,0)</f>
        <v>#N/A</v>
      </c>
      <c r="Q118" s="23" t="e">
        <f>VLOOKUP($G118&amp;Q$5&amp;$J118,BASE!$P$2:$R$700,3,0)</f>
        <v>#N/A</v>
      </c>
      <c r="R118" s="23" t="e">
        <f>VLOOKUP($G118&amp;R$5&amp;$J118,BASE!$P$2:$R$700,3,0)</f>
        <v>#N/A</v>
      </c>
      <c r="S118" s="23" t="e">
        <f>VLOOKUP($G118&amp;S$5&amp;$J118,BASE!$P$2:$R$700,3,0)</f>
        <v>#N/A</v>
      </c>
      <c r="T118" s="23" t="e">
        <f>VLOOKUP($G118&amp;T$5&amp;$J118,BASE!$P$2:$R$700,3,0)</f>
        <v>#N/A</v>
      </c>
      <c r="U118" s="23" t="e">
        <f>VLOOKUP($G118&amp;U$5&amp;$J118,BASE!$P$2:$R$700,3,0)</f>
        <v>#N/A</v>
      </c>
      <c r="V118" s="23" t="e">
        <f>VLOOKUP($G118&amp;V$5&amp;$J118,BASE!$P$2:$R$700,3,0)</f>
        <v>#N/A</v>
      </c>
      <c r="W118" s="23" t="e">
        <f>VLOOKUP($G118&amp;W$5&amp;$J118,BASE!$P$2:$R$700,3,0)</f>
        <v>#N/A</v>
      </c>
      <c r="X118" s="23" t="e">
        <f>VLOOKUP($G118&amp;X$5&amp;$J118,BASE!$P$2:$R$700,3,0)</f>
        <v>#N/A</v>
      </c>
      <c r="Y118" s="23" t="e">
        <f>VLOOKUP($G118&amp;Y$5&amp;$J118,BASE!$P$2:$R$700,3,0)</f>
        <v>#N/A</v>
      </c>
      <c r="Z118" s="23" t="e">
        <f>VLOOKUP($G118&amp;Z$5&amp;$J118,BASE!$P$2:$R$700,3,0)</f>
        <v>#N/A</v>
      </c>
      <c r="AA118" s="23" t="e">
        <f>VLOOKUP($G118&amp;AA$5&amp;$J118,BASE!$P$2:$R$700,3,0)</f>
        <v>#N/A</v>
      </c>
      <c r="AB118" s="23" t="e">
        <f>VLOOKUP($G118&amp;AB$5&amp;$J118,BASE!$P$2:$R$700,3,0)</f>
        <v>#N/A</v>
      </c>
      <c r="AC118" s="19" t="e">
        <f t="shared" si="4"/>
        <v>#N/A</v>
      </c>
      <c r="AD118" s="23" t="e">
        <f>VLOOKUP($G118&amp;$J118,BASE[[#All],[LLAVE2]:[TipoEvaluacion]],5,0)</f>
        <v>#N/A</v>
      </c>
      <c r="AE118" s="23" t="e">
        <f>VLOOKUP($G118&amp;$J118,BASE[[#All],[LLAVE2]:[TipoEvaluacion]],7,0)</f>
        <v>#N/A</v>
      </c>
      <c r="AF118" s="23" t="e">
        <f>VLOOKUP($G118&amp;$J118,BASE[[#All],[LLAVE2]:[TipoEvaluacion]],9,0)</f>
        <v>#N/A</v>
      </c>
      <c r="AG118" s="23" t="e">
        <f>VLOOKUP($G118&amp;$J118,BASE[[#All],[LLAVE2]:[TipoEvaluacion]],11,0)</f>
        <v>#N/A</v>
      </c>
      <c r="AH118" s="23" t="e">
        <f>VLOOKUP($G118&amp;$J118,BASE[[#All],[LLAVE2]:[TipoEvaluacion]],13,0)</f>
        <v>#N/A</v>
      </c>
      <c r="AI118" s="18"/>
    </row>
    <row r="119" spans="2:35" ht="15.75" x14ac:dyDescent="0.3">
      <c r="B119" s="18" t="str">
        <f>BASE!$D$2</f>
        <v>DEVELOPER SALESFORCE</v>
      </c>
      <c r="C119" s="18"/>
      <c r="D119" s="18"/>
      <c r="E119" s="18"/>
      <c r="F119" s="18"/>
      <c r="G119" s="18"/>
      <c r="H119" s="22"/>
      <c r="I119" s="18"/>
      <c r="J119" s="18" t="str">
        <f t="shared" si="5"/>
        <v>AUTOEVALUACIÓN</v>
      </c>
      <c r="K119" s="23" t="e">
        <f>VLOOKUP($G119&amp;K$5&amp;$J119,BASE!$P$2:$R$700,3,0)</f>
        <v>#N/A</v>
      </c>
      <c r="L119" s="23" t="e">
        <f>VLOOKUP($G119&amp;L$5&amp;$J119,BASE!$P$2:$R$700,3,0)</f>
        <v>#N/A</v>
      </c>
      <c r="M119" s="23" t="e">
        <f>VLOOKUP($G119&amp;M$5&amp;$J119,BASE!$P$2:$R$700,3,0)</f>
        <v>#N/A</v>
      </c>
      <c r="N119" s="23" t="e">
        <f>VLOOKUP($G119&amp;N$5&amp;$J119,BASE!$P$2:$R$700,3,0)</f>
        <v>#N/A</v>
      </c>
      <c r="O119" s="23" t="e">
        <f>VLOOKUP($G119&amp;O$5&amp;$J119,BASE!$P$2:$R$700,3,0)</f>
        <v>#N/A</v>
      </c>
      <c r="P119" s="23" t="e">
        <f>VLOOKUP($G119&amp;P$5&amp;$J119,BASE!$P$2:$R$700,3,0)</f>
        <v>#N/A</v>
      </c>
      <c r="Q119" s="23" t="e">
        <f>VLOOKUP($G119&amp;Q$5&amp;$J119,BASE!$P$2:$R$700,3,0)</f>
        <v>#N/A</v>
      </c>
      <c r="R119" s="23" t="e">
        <f>VLOOKUP($G119&amp;R$5&amp;$J119,BASE!$P$2:$R$700,3,0)</f>
        <v>#N/A</v>
      </c>
      <c r="S119" s="23" t="e">
        <f>VLOOKUP($G119&amp;S$5&amp;$J119,BASE!$P$2:$R$700,3,0)</f>
        <v>#N/A</v>
      </c>
      <c r="T119" s="23" t="e">
        <f>VLOOKUP($G119&amp;T$5&amp;$J119,BASE!$P$2:$R$700,3,0)</f>
        <v>#N/A</v>
      </c>
      <c r="U119" s="23" t="e">
        <f>VLOOKUP($G119&amp;U$5&amp;$J119,BASE!$P$2:$R$700,3,0)</f>
        <v>#N/A</v>
      </c>
      <c r="V119" s="23" t="e">
        <f>VLOOKUP($G119&amp;V$5&amp;$J119,BASE!$P$2:$R$700,3,0)</f>
        <v>#N/A</v>
      </c>
      <c r="W119" s="23" t="e">
        <f>VLOOKUP($G119&amp;W$5&amp;$J119,BASE!$P$2:$R$700,3,0)</f>
        <v>#N/A</v>
      </c>
      <c r="X119" s="23" t="e">
        <f>VLOOKUP($G119&amp;X$5&amp;$J119,BASE!$P$2:$R$700,3,0)</f>
        <v>#N/A</v>
      </c>
      <c r="Y119" s="23" t="e">
        <f>VLOOKUP($G119&amp;Y$5&amp;$J119,BASE!$P$2:$R$700,3,0)</f>
        <v>#N/A</v>
      </c>
      <c r="Z119" s="23" t="e">
        <f>VLOOKUP($G119&amp;Z$5&amp;$J119,BASE!$P$2:$R$700,3,0)</f>
        <v>#N/A</v>
      </c>
      <c r="AA119" s="23" t="e">
        <f>VLOOKUP($G119&amp;AA$5&amp;$J119,BASE!$P$2:$R$700,3,0)</f>
        <v>#N/A</v>
      </c>
      <c r="AB119" s="23" t="e">
        <f>VLOOKUP($G119&amp;AB$5&amp;$J119,BASE!$P$2:$R$700,3,0)</f>
        <v>#N/A</v>
      </c>
      <c r="AC119" s="19" t="e">
        <f t="shared" si="4"/>
        <v>#N/A</v>
      </c>
      <c r="AD119" s="23" t="e">
        <f>VLOOKUP($G119&amp;$J119,BASE[[#All],[LLAVE2]:[TipoEvaluacion]],5,0)</f>
        <v>#N/A</v>
      </c>
      <c r="AE119" s="23" t="e">
        <f>VLOOKUP($G119&amp;$J119,BASE[[#All],[LLAVE2]:[TipoEvaluacion]],7,0)</f>
        <v>#N/A</v>
      </c>
      <c r="AF119" s="23" t="e">
        <f>VLOOKUP($G119&amp;$J119,BASE[[#All],[LLAVE2]:[TipoEvaluacion]],9,0)</f>
        <v>#N/A</v>
      </c>
      <c r="AG119" s="23" t="e">
        <f>VLOOKUP($G119&amp;$J119,BASE[[#All],[LLAVE2]:[TipoEvaluacion]],11,0)</f>
        <v>#N/A</v>
      </c>
      <c r="AH119" s="23" t="e">
        <f>VLOOKUP($G119&amp;$J119,BASE[[#All],[LLAVE2]:[TipoEvaluacion]],13,0)</f>
        <v>#N/A</v>
      </c>
      <c r="AI119" s="18"/>
    </row>
    <row r="120" spans="2:35" ht="15.75" x14ac:dyDescent="0.3">
      <c r="B120" s="18" t="str">
        <f>BASE!$D$2</f>
        <v>DEVELOPER SALESFORCE</v>
      </c>
      <c r="C120" s="18"/>
      <c r="D120" s="18"/>
      <c r="E120" s="18"/>
      <c r="F120" s="18"/>
      <c r="G120" s="18"/>
      <c r="H120" s="22"/>
      <c r="I120" s="18"/>
      <c r="J120" s="18" t="str">
        <f t="shared" si="5"/>
        <v>AUTOEVALUACIÓN</v>
      </c>
      <c r="K120" s="23" t="e">
        <f>VLOOKUP($G120&amp;K$5&amp;$J120,BASE!$P$2:$R$700,3,0)</f>
        <v>#N/A</v>
      </c>
      <c r="L120" s="23" t="e">
        <f>VLOOKUP($G120&amp;L$5&amp;$J120,BASE!$P$2:$R$700,3,0)</f>
        <v>#N/A</v>
      </c>
      <c r="M120" s="23" t="e">
        <f>VLOOKUP($G120&amp;M$5&amp;$J120,BASE!$P$2:$R$700,3,0)</f>
        <v>#N/A</v>
      </c>
      <c r="N120" s="23" t="e">
        <f>VLOOKUP($G120&amp;N$5&amp;$J120,BASE!$P$2:$R$700,3,0)</f>
        <v>#N/A</v>
      </c>
      <c r="O120" s="23" t="e">
        <f>VLOOKUP($G120&amp;O$5&amp;$J120,BASE!$P$2:$R$700,3,0)</f>
        <v>#N/A</v>
      </c>
      <c r="P120" s="23" t="e">
        <f>VLOOKUP($G120&amp;P$5&amp;$J120,BASE!$P$2:$R$700,3,0)</f>
        <v>#N/A</v>
      </c>
      <c r="Q120" s="23" t="e">
        <f>VLOOKUP($G120&amp;Q$5&amp;$J120,BASE!$P$2:$R$700,3,0)</f>
        <v>#N/A</v>
      </c>
      <c r="R120" s="23" t="e">
        <f>VLOOKUP($G120&amp;R$5&amp;$J120,BASE!$P$2:$R$700,3,0)</f>
        <v>#N/A</v>
      </c>
      <c r="S120" s="23" t="e">
        <f>VLOOKUP($G120&amp;S$5&amp;$J120,BASE!$P$2:$R$700,3,0)</f>
        <v>#N/A</v>
      </c>
      <c r="T120" s="23" t="e">
        <f>VLOOKUP($G120&amp;T$5&amp;$J120,BASE!$P$2:$R$700,3,0)</f>
        <v>#N/A</v>
      </c>
      <c r="U120" s="23" t="e">
        <f>VLOOKUP($G120&amp;U$5&amp;$J120,BASE!$P$2:$R$700,3,0)</f>
        <v>#N/A</v>
      </c>
      <c r="V120" s="23" t="e">
        <f>VLOOKUP($G120&amp;V$5&amp;$J120,BASE!$P$2:$R$700,3,0)</f>
        <v>#N/A</v>
      </c>
      <c r="W120" s="23" t="e">
        <f>VLOOKUP($G120&amp;W$5&amp;$J120,BASE!$P$2:$R$700,3,0)</f>
        <v>#N/A</v>
      </c>
      <c r="X120" s="23" t="e">
        <f>VLOOKUP($G120&amp;X$5&amp;$J120,BASE!$P$2:$R$700,3,0)</f>
        <v>#N/A</v>
      </c>
      <c r="Y120" s="23" t="e">
        <f>VLOOKUP($G120&amp;Y$5&amp;$J120,BASE!$P$2:$R$700,3,0)</f>
        <v>#N/A</v>
      </c>
      <c r="Z120" s="23" t="e">
        <f>VLOOKUP($G120&amp;Z$5&amp;$J120,BASE!$P$2:$R$700,3,0)</f>
        <v>#N/A</v>
      </c>
      <c r="AA120" s="23" t="e">
        <f>VLOOKUP($G120&amp;AA$5&amp;$J120,BASE!$P$2:$R$700,3,0)</f>
        <v>#N/A</v>
      </c>
      <c r="AB120" s="23" t="e">
        <f>VLOOKUP($G120&amp;AB$5&amp;$J120,BASE!$P$2:$R$700,3,0)</f>
        <v>#N/A</v>
      </c>
      <c r="AC120" s="19" t="e">
        <f t="shared" si="4"/>
        <v>#N/A</v>
      </c>
      <c r="AD120" s="23" t="e">
        <f>VLOOKUP($G120&amp;$J120,BASE[[#All],[LLAVE2]:[TipoEvaluacion]],5,0)</f>
        <v>#N/A</v>
      </c>
      <c r="AE120" s="23" t="e">
        <f>VLOOKUP($G120&amp;$J120,BASE[[#All],[LLAVE2]:[TipoEvaluacion]],7,0)</f>
        <v>#N/A</v>
      </c>
      <c r="AF120" s="23" t="e">
        <f>VLOOKUP($G120&amp;$J120,BASE[[#All],[LLAVE2]:[TipoEvaluacion]],9,0)</f>
        <v>#N/A</v>
      </c>
      <c r="AG120" s="23" t="e">
        <f>VLOOKUP($G120&amp;$J120,BASE[[#All],[LLAVE2]:[TipoEvaluacion]],11,0)</f>
        <v>#N/A</v>
      </c>
      <c r="AH120" s="23" t="e">
        <f>VLOOKUP($G120&amp;$J120,BASE[[#All],[LLAVE2]:[TipoEvaluacion]],13,0)</f>
        <v>#N/A</v>
      </c>
      <c r="AI120" s="18"/>
    </row>
    <row r="121" spans="2:35" ht="15.75" x14ac:dyDescent="0.3">
      <c r="B121" s="18" t="str">
        <f>BASE!$D$2</f>
        <v>DEVELOPER SALESFORCE</v>
      </c>
      <c r="C121" s="18"/>
      <c r="D121" s="18"/>
      <c r="E121" s="18"/>
      <c r="F121" s="18"/>
      <c r="G121" s="18"/>
      <c r="H121" s="22"/>
      <c r="I121" s="18"/>
      <c r="J121" s="18" t="str">
        <f t="shared" si="5"/>
        <v>AUTOEVALUACIÓN</v>
      </c>
      <c r="K121" s="23" t="e">
        <f>VLOOKUP($G121&amp;K$5&amp;$J121,BASE!$P$2:$R$700,3,0)</f>
        <v>#N/A</v>
      </c>
      <c r="L121" s="23" t="e">
        <f>VLOOKUP($G121&amp;L$5&amp;$J121,BASE!$P$2:$R$700,3,0)</f>
        <v>#N/A</v>
      </c>
      <c r="M121" s="23" t="e">
        <f>VLOOKUP($G121&amp;M$5&amp;$J121,BASE!$P$2:$R$700,3,0)</f>
        <v>#N/A</v>
      </c>
      <c r="N121" s="23" t="e">
        <f>VLOOKUP($G121&amp;N$5&amp;$J121,BASE!$P$2:$R$700,3,0)</f>
        <v>#N/A</v>
      </c>
      <c r="O121" s="23" t="e">
        <f>VLOOKUP($G121&amp;O$5&amp;$J121,BASE!$P$2:$R$700,3,0)</f>
        <v>#N/A</v>
      </c>
      <c r="P121" s="23" t="e">
        <f>VLOOKUP($G121&amp;P$5&amp;$J121,BASE!$P$2:$R$700,3,0)</f>
        <v>#N/A</v>
      </c>
      <c r="Q121" s="23" t="e">
        <f>VLOOKUP($G121&amp;Q$5&amp;$J121,BASE!$P$2:$R$700,3,0)</f>
        <v>#N/A</v>
      </c>
      <c r="R121" s="23" t="e">
        <f>VLOOKUP($G121&amp;R$5&amp;$J121,BASE!$P$2:$R$700,3,0)</f>
        <v>#N/A</v>
      </c>
      <c r="S121" s="23" t="e">
        <f>VLOOKUP($G121&amp;S$5&amp;$J121,BASE!$P$2:$R$700,3,0)</f>
        <v>#N/A</v>
      </c>
      <c r="T121" s="23" t="e">
        <f>VLOOKUP($G121&amp;T$5&amp;$J121,BASE!$P$2:$R$700,3,0)</f>
        <v>#N/A</v>
      </c>
      <c r="U121" s="23" t="e">
        <f>VLOOKUP($G121&amp;U$5&amp;$J121,BASE!$P$2:$R$700,3,0)</f>
        <v>#N/A</v>
      </c>
      <c r="V121" s="23" t="e">
        <f>VLOOKUP($G121&amp;V$5&amp;$J121,BASE!$P$2:$R$700,3,0)</f>
        <v>#N/A</v>
      </c>
      <c r="W121" s="23" t="e">
        <f>VLOOKUP($G121&amp;W$5&amp;$J121,BASE!$P$2:$R$700,3,0)</f>
        <v>#N/A</v>
      </c>
      <c r="X121" s="23" t="e">
        <f>VLOOKUP($G121&amp;X$5&amp;$J121,BASE!$P$2:$R$700,3,0)</f>
        <v>#N/A</v>
      </c>
      <c r="Y121" s="23" t="e">
        <f>VLOOKUP($G121&amp;Y$5&amp;$J121,BASE!$P$2:$R$700,3,0)</f>
        <v>#N/A</v>
      </c>
      <c r="Z121" s="23" t="e">
        <f>VLOOKUP($G121&amp;Z$5&amp;$J121,BASE!$P$2:$R$700,3,0)</f>
        <v>#N/A</v>
      </c>
      <c r="AA121" s="23" t="e">
        <f>VLOOKUP($G121&amp;AA$5&amp;$J121,BASE!$P$2:$R$700,3,0)</f>
        <v>#N/A</v>
      </c>
      <c r="AB121" s="23" t="e">
        <f>VLOOKUP($G121&amp;AB$5&amp;$J121,BASE!$P$2:$R$700,3,0)</f>
        <v>#N/A</v>
      </c>
      <c r="AC121" s="19" t="e">
        <f t="shared" si="4"/>
        <v>#N/A</v>
      </c>
      <c r="AD121" s="23" t="e">
        <f>VLOOKUP($G121&amp;$J121,BASE[[#All],[LLAVE2]:[TipoEvaluacion]],5,0)</f>
        <v>#N/A</v>
      </c>
      <c r="AE121" s="23" t="e">
        <f>VLOOKUP($G121&amp;$J121,BASE[[#All],[LLAVE2]:[TipoEvaluacion]],7,0)</f>
        <v>#N/A</v>
      </c>
      <c r="AF121" s="23" t="e">
        <f>VLOOKUP($G121&amp;$J121,BASE[[#All],[LLAVE2]:[TipoEvaluacion]],9,0)</f>
        <v>#N/A</v>
      </c>
      <c r="AG121" s="23" t="e">
        <f>VLOOKUP($G121&amp;$J121,BASE[[#All],[LLAVE2]:[TipoEvaluacion]],11,0)</f>
        <v>#N/A</v>
      </c>
      <c r="AH121" s="23" t="e">
        <f>VLOOKUP($G121&amp;$J121,BASE[[#All],[LLAVE2]:[TipoEvaluacion]],13,0)</f>
        <v>#N/A</v>
      </c>
      <c r="AI121" s="18"/>
    </row>
    <row r="122" spans="2:35" ht="15.75" x14ac:dyDescent="0.3">
      <c r="B122" s="18" t="str">
        <f>BASE!$D$2</f>
        <v>DEVELOPER SALESFORCE</v>
      </c>
      <c r="C122" s="18"/>
      <c r="D122" s="18"/>
      <c r="E122" s="18"/>
      <c r="F122" s="18"/>
      <c r="G122" s="18"/>
      <c r="H122" s="22"/>
      <c r="I122" s="18"/>
      <c r="J122" s="18" t="str">
        <f t="shared" si="5"/>
        <v>AUTOEVALUACIÓN</v>
      </c>
      <c r="K122" s="23" t="e">
        <f>VLOOKUP($G122&amp;K$5&amp;$J122,BASE!$P$2:$R$700,3,0)</f>
        <v>#N/A</v>
      </c>
      <c r="L122" s="23" t="e">
        <f>VLOOKUP($G122&amp;L$5&amp;$J122,BASE!$P$2:$R$700,3,0)</f>
        <v>#N/A</v>
      </c>
      <c r="M122" s="23" t="e">
        <f>VLOOKUP($G122&amp;M$5&amp;$J122,BASE!$P$2:$R$700,3,0)</f>
        <v>#N/A</v>
      </c>
      <c r="N122" s="23" t="e">
        <f>VLOOKUP($G122&amp;N$5&amp;$J122,BASE!$P$2:$R$700,3,0)</f>
        <v>#N/A</v>
      </c>
      <c r="O122" s="23" t="e">
        <f>VLOOKUP($G122&amp;O$5&amp;$J122,BASE!$P$2:$R$700,3,0)</f>
        <v>#N/A</v>
      </c>
      <c r="P122" s="23" t="e">
        <f>VLOOKUP($G122&amp;P$5&amp;$J122,BASE!$P$2:$R$700,3,0)</f>
        <v>#N/A</v>
      </c>
      <c r="Q122" s="23" t="e">
        <f>VLOOKUP($G122&amp;Q$5&amp;$J122,BASE!$P$2:$R$700,3,0)</f>
        <v>#N/A</v>
      </c>
      <c r="R122" s="23" t="e">
        <f>VLOOKUP($G122&amp;R$5&amp;$J122,BASE!$P$2:$R$700,3,0)</f>
        <v>#N/A</v>
      </c>
      <c r="S122" s="23" t="e">
        <f>VLOOKUP($G122&amp;S$5&amp;$J122,BASE!$P$2:$R$700,3,0)</f>
        <v>#N/A</v>
      </c>
      <c r="T122" s="23" t="e">
        <f>VLOOKUP($G122&amp;T$5&amp;$J122,BASE!$P$2:$R$700,3,0)</f>
        <v>#N/A</v>
      </c>
      <c r="U122" s="23" t="e">
        <f>VLOOKUP($G122&amp;U$5&amp;$J122,BASE!$P$2:$R$700,3,0)</f>
        <v>#N/A</v>
      </c>
      <c r="V122" s="23" t="e">
        <f>VLOOKUP($G122&amp;V$5&amp;$J122,BASE!$P$2:$R$700,3,0)</f>
        <v>#N/A</v>
      </c>
      <c r="W122" s="23" t="e">
        <f>VLOOKUP($G122&amp;W$5&amp;$J122,BASE!$P$2:$R$700,3,0)</f>
        <v>#N/A</v>
      </c>
      <c r="X122" s="23" t="e">
        <f>VLOOKUP($G122&amp;X$5&amp;$J122,BASE!$P$2:$R$700,3,0)</f>
        <v>#N/A</v>
      </c>
      <c r="Y122" s="23" t="e">
        <f>VLOOKUP($G122&amp;Y$5&amp;$J122,BASE!$P$2:$R$700,3,0)</f>
        <v>#N/A</v>
      </c>
      <c r="Z122" s="23" t="e">
        <f>VLOOKUP($G122&amp;Z$5&amp;$J122,BASE!$P$2:$R$700,3,0)</f>
        <v>#N/A</v>
      </c>
      <c r="AA122" s="23" t="e">
        <f>VLOOKUP($G122&amp;AA$5&amp;$J122,BASE!$P$2:$R$700,3,0)</f>
        <v>#N/A</v>
      </c>
      <c r="AB122" s="23" t="e">
        <f>VLOOKUP($G122&amp;AB$5&amp;$J122,BASE!$P$2:$R$700,3,0)</f>
        <v>#N/A</v>
      </c>
      <c r="AC122" s="19" t="e">
        <f t="shared" si="4"/>
        <v>#N/A</v>
      </c>
      <c r="AD122" s="23" t="e">
        <f>VLOOKUP($G122&amp;$J122,BASE[[#All],[LLAVE2]:[TipoEvaluacion]],5,0)</f>
        <v>#N/A</v>
      </c>
      <c r="AE122" s="23" t="e">
        <f>VLOOKUP($G122&amp;$J122,BASE[[#All],[LLAVE2]:[TipoEvaluacion]],7,0)</f>
        <v>#N/A</v>
      </c>
      <c r="AF122" s="23" t="e">
        <f>VLOOKUP($G122&amp;$J122,BASE[[#All],[LLAVE2]:[TipoEvaluacion]],9,0)</f>
        <v>#N/A</v>
      </c>
      <c r="AG122" s="23" t="e">
        <f>VLOOKUP($G122&amp;$J122,BASE[[#All],[LLAVE2]:[TipoEvaluacion]],11,0)</f>
        <v>#N/A</v>
      </c>
      <c r="AH122" s="23" t="e">
        <f>VLOOKUP($G122&amp;$J122,BASE[[#All],[LLAVE2]:[TipoEvaluacion]],13,0)</f>
        <v>#N/A</v>
      </c>
      <c r="AI122" s="18"/>
    </row>
    <row r="123" spans="2:35" ht="15.75" x14ac:dyDescent="0.3">
      <c r="B123" s="18" t="str">
        <f>BASE!$D$2</f>
        <v>DEVELOPER SALESFORCE</v>
      </c>
      <c r="C123" s="18"/>
      <c r="D123" s="18"/>
      <c r="E123" s="18"/>
      <c r="F123" s="18"/>
      <c r="G123" s="18"/>
      <c r="H123" s="22"/>
      <c r="I123" s="18"/>
      <c r="J123" s="18" t="str">
        <f t="shared" si="5"/>
        <v>AUTOEVALUACIÓN</v>
      </c>
      <c r="K123" s="23" t="e">
        <f>VLOOKUP($G123&amp;K$5&amp;$J123,BASE!$P$2:$R$700,3,0)</f>
        <v>#N/A</v>
      </c>
      <c r="L123" s="23" t="e">
        <f>VLOOKUP($G123&amp;L$5&amp;$J123,BASE!$P$2:$R$700,3,0)</f>
        <v>#N/A</v>
      </c>
      <c r="M123" s="23" t="e">
        <f>VLOOKUP($G123&amp;M$5&amp;$J123,BASE!$P$2:$R$700,3,0)</f>
        <v>#N/A</v>
      </c>
      <c r="N123" s="23" t="e">
        <f>VLOOKUP($G123&amp;N$5&amp;$J123,BASE!$P$2:$R$700,3,0)</f>
        <v>#N/A</v>
      </c>
      <c r="O123" s="23" t="e">
        <f>VLOOKUP($G123&amp;O$5&amp;$J123,BASE!$P$2:$R$700,3,0)</f>
        <v>#N/A</v>
      </c>
      <c r="P123" s="23" t="e">
        <f>VLOOKUP($G123&amp;P$5&amp;$J123,BASE!$P$2:$R$700,3,0)</f>
        <v>#N/A</v>
      </c>
      <c r="Q123" s="23" t="e">
        <f>VLOOKUP($G123&amp;Q$5&amp;$J123,BASE!$P$2:$R$700,3,0)</f>
        <v>#N/A</v>
      </c>
      <c r="R123" s="23" t="e">
        <f>VLOOKUP($G123&amp;R$5&amp;$J123,BASE!$P$2:$R$700,3,0)</f>
        <v>#N/A</v>
      </c>
      <c r="S123" s="23" t="e">
        <f>VLOOKUP($G123&amp;S$5&amp;$J123,BASE!$P$2:$R$700,3,0)</f>
        <v>#N/A</v>
      </c>
      <c r="T123" s="23" t="e">
        <f>VLOOKUP($G123&amp;T$5&amp;$J123,BASE!$P$2:$R$700,3,0)</f>
        <v>#N/A</v>
      </c>
      <c r="U123" s="23" t="e">
        <f>VLOOKUP($G123&amp;U$5&amp;$J123,BASE!$P$2:$R$700,3,0)</f>
        <v>#N/A</v>
      </c>
      <c r="V123" s="23" t="e">
        <f>VLOOKUP($G123&amp;V$5&amp;$J123,BASE!$P$2:$R$700,3,0)</f>
        <v>#N/A</v>
      </c>
      <c r="W123" s="23" t="e">
        <f>VLOOKUP($G123&amp;W$5&amp;$J123,BASE!$P$2:$R$700,3,0)</f>
        <v>#N/A</v>
      </c>
      <c r="X123" s="23" t="e">
        <f>VLOOKUP($G123&amp;X$5&amp;$J123,BASE!$P$2:$R$700,3,0)</f>
        <v>#N/A</v>
      </c>
      <c r="Y123" s="23" t="e">
        <f>VLOOKUP($G123&amp;Y$5&amp;$J123,BASE!$P$2:$R$700,3,0)</f>
        <v>#N/A</v>
      </c>
      <c r="Z123" s="23" t="e">
        <f>VLOOKUP($G123&amp;Z$5&amp;$J123,BASE!$P$2:$R$700,3,0)</f>
        <v>#N/A</v>
      </c>
      <c r="AA123" s="23" t="e">
        <f>VLOOKUP($G123&amp;AA$5&amp;$J123,BASE!$P$2:$R$700,3,0)</f>
        <v>#N/A</v>
      </c>
      <c r="AB123" s="23" t="e">
        <f>VLOOKUP($G123&amp;AB$5&amp;$J123,BASE!$P$2:$R$700,3,0)</f>
        <v>#N/A</v>
      </c>
      <c r="AC123" s="19" t="e">
        <f t="shared" si="4"/>
        <v>#N/A</v>
      </c>
      <c r="AD123" s="23" t="e">
        <f>VLOOKUP($G123&amp;$J123,BASE[[#All],[LLAVE2]:[TipoEvaluacion]],5,0)</f>
        <v>#N/A</v>
      </c>
      <c r="AE123" s="23" t="e">
        <f>VLOOKUP($G123&amp;$J123,BASE[[#All],[LLAVE2]:[TipoEvaluacion]],7,0)</f>
        <v>#N/A</v>
      </c>
      <c r="AF123" s="23" t="e">
        <f>VLOOKUP($G123&amp;$J123,BASE[[#All],[LLAVE2]:[TipoEvaluacion]],9,0)</f>
        <v>#N/A</v>
      </c>
      <c r="AG123" s="23" t="e">
        <f>VLOOKUP($G123&amp;$J123,BASE[[#All],[LLAVE2]:[TipoEvaluacion]],11,0)</f>
        <v>#N/A</v>
      </c>
      <c r="AH123" s="23" t="e">
        <f>VLOOKUP($G123&amp;$J123,BASE[[#All],[LLAVE2]:[TipoEvaluacion]],13,0)</f>
        <v>#N/A</v>
      </c>
      <c r="AI123" s="18"/>
    </row>
    <row r="124" spans="2:35" ht="15.75" x14ac:dyDescent="0.3">
      <c r="B124" s="18" t="str">
        <f>BASE!$D$2</f>
        <v>DEVELOPER SALESFORCE</v>
      </c>
      <c r="C124" s="18"/>
      <c r="D124" s="18"/>
      <c r="E124" s="18"/>
      <c r="F124" s="18"/>
      <c r="G124" s="18"/>
      <c r="H124" s="22"/>
      <c r="I124" s="18"/>
      <c r="J124" s="18" t="str">
        <f t="shared" si="5"/>
        <v>AUTOEVALUACIÓN</v>
      </c>
      <c r="K124" s="23" t="e">
        <f>VLOOKUP($G124&amp;K$5&amp;$J124,BASE!$P$2:$R$700,3,0)</f>
        <v>#N/A</v>
      </c>
      <c r="L124" s="23" t="e">
        <f>VLOOKUP($G124&amp;L$5&amp;$J124,BASE!$P$2:$R$700,3,0)</f>
        <v>#N/A</v>
      </c>
      <c r="M124" s="23" t="e">
        <f>VLOOKUP($G124&amp;M$5&amp;$J124,BASE!$P$2:$R$700,3,0)</f>
        <v>#N/A</v>
      </c>
      <c r="N124" s="23" t="e">
        <f>VLOOKUP($G124&amp;N$5&amp;$J124,BASE!$P$2:$R$700,3,0)</f>
        <v>#N/A</v>
      </c>
      <c r="O124" s="23" t="e">
        <f>VLOOKUP($G124&amp;O$5&amp;$J124,BASE!$P$2:$R$700,3,0)</f>
        <v>#N/A</v>
      </c>
      <c r="P124" s="23" t="e">
        <f>VLOOKUP($G124&amp;P$5&amp;$J124,BASE!$P$2:$R$700,3,0)</f>
        <v>#N/A</v>
      </c>
      <c r="Q124" s="23" t="e">
        <f>VLOOKUP($G124&amp;Q$5&amp;$J124,BASE!$P$2:$R$700,3,0)</f>
        <v>#N/A</v>
      </c>
      <c r="R124" s="23" t="e">
        <f>VLOOKUP($G124&amp;R$5&amp;$J124,BASE!$P$2:$R$700,3,0)</f>
        <v>#N/A</v>
      </c>
      <c r="S124" s="23" t="e">
        <f>VLOOKUP($G124&amp;S$5&amp;$J124,BASE!$P$2:$R$700,3,0)</f>
        <v>#N/A</v>
      </c>
      <c r="T124" s="23" t="e">
        <f>VLOOKUP($G124&amp;T$5&amp;$J124,BASE!$P$2:$R$700,3,0)</f>
        <v>#N/A</v>
      </c>
      <c r="U124" s="23" t="e">
        <f>VLOOKUP($G124&amp;U$5&amp;$J124,BASE!$P$2:$R$700,3,0)</f>
        <v>#N/A</v>
      </c>
      <c r="V124" s="23" t="e">
        <f>VLOOKUP($G124&amp;V$5&amp;$J124,BASE!$P$2:$R$700,3,0)</f>
        <v>#N/A</v>
      </c>
      <c r="W124" s="23" t="e">
        <f>VLOOKUP($G124&amp;W$5&amp;$J124,BASE!$P$2:$R$700,3,0)</f>
        <v>#N/A</v>
      </c>
      <c r="X124" s="23" t="e">
        <f>VLOOKUP($G124&amp;X$5&amp;$J124,BASE!$P$2:$R$700,3,0)</f>
        <v>#N/A</v>
      </c>
      <c r="Y124" s="23" t="e">
        <f>VLOOKUP($G124&amp;Y$5&amp;$J124,BASE!$P$2:$R$700,3,0)</f>
        <v>#N/A</v>
      </c>
      <c r="Z124" s="23" t="e">
        <f>VLOOKUP($G124&amp;Z$5&amp;$J124,BASE!$P$2:$R$700,3,0)</f>
        <v>#N/A</v>
      </c>
      <c r="AA124" s="23" t="e">
        <f>VLOOKUP($G124&amp;AA$5&amp;$J124,BASE!$P$2:$R$700,3,0)</f>
        <v>#N/A</v>
      </c>
      <c r="AB124" s="23" t="e">
        <f>VLOOKUP($G124&amp;AB$5&amp;$J124,BASE!$P$2:$R$700,3,0)</f>
        <v>#N/A</v>
      </c>
      <c r="AC124" s="19" t="e">
        <f t="shared" si="4"/>
        <v>#N/A</v>
      </c>
      <c r="AD124" s="23" t="e">
        <f>VLOOKUP($G124&amp;$J124,BASE[[#All],[LLAVE2]:[TipoEvaluacion]],5,0)</f>
        <v>#N/A</v>
      </c>
      <c r="AE124" s="23" t="e">
        <f>VLOOKUP($G124&amp;$J124,BASE[[#All],[LLAVE2]:[TipoEvaluacion]],7,0)</f>
        <v>#N/A</v>
      </c>
      <c r="AF124" s="23" t="e">
        <f>VLOOKUP($G124&amp;$J124,BASE[[#All],[LLAVE2]:[TipoEvaluacion]],9,0)</f>
        <v>#N/A</v>
      </c>
      <c r="AG124" s="23" t="e">
        <f>VLOOKUP($G124&amp;$J124,BASE[[#All],[LLAVE2]:[TipoEvaluacion]],11,0)</f>
        <v>#N/A</v>
      </c>
      <c r="AH124" s="23" t="e">
        <f>VLOOKUP($G124&amp;$J124,BASE[[#All],[LLAVE2]:[TipoEvaluacion]],13,0)</f>
        <v>#N/A</v>
      </c>
      <c r="AI124" s="18"/>
    </row>
    <row r="125" spans="2:35" ht="15.75" x14ac:dyDescent="0.3">
      <c r="B125" s="18" t="str">
        <f>BASE!$D$2</f>
        <v>DEVELOPER SALESFORCE</v>
      </c>
      <c r="C125" s="18"/>
      <c r="D125" s="18"/>
      <c r="E125" s="18"/>
      <c r="F125" s="18"/>
      <c r="G125" s="18"/>
      <c r="H125" s="22"/>
      <c r="I125" s="18"/>
      <c r="J125" s="18" t="str">
        <f t="shared" si="5"/>
        <v>AUTOEVALUACIÓN</v>
      </c>
      <c r="K125" s="23" t="e">
        <f>VLOOKUP($G125&amp;K$5&amp;$J125,BASE!$P$2:$R$700,3,0)</f>
        <v>#N/A</v>
      </c>
      <c r="L125" s="23" t="e">
        <f>VLOOKUP($G125&amp;L$5&amp;$J125,BASE!$P$2:$R$700,3,0)</f>
        <v>#N/A</v>
      </c>
      <c r="M125" s="23" t="e">
        <f>VLOOKUP($G125&amp;M$5&amp;$J125,BASE!$P$2:$R$700,3,0)</f>
        <v>#N/A</v>
      </c>
      <c r="N125" s="23" t="e">
        <f>VLOOKUP($G125&amp;N$5&amp;$J125,BASE!$P$2:$R$700,3,0)</f>
        <v>#N/A</v>
      </c>
      <c r="O125" s="23" t="e">
        <f>VLOOKUP($G125&amp;O$5&amp;$J125,BASE!$P$2:$R$700,3,0)</f>
        <v>#N/A</v>
      </c>
      <c r="P125" s="23" t="e">
        <f>VLOOKUP($G125&amp;P$5&amp;$J125,BASE!$P$2:$R$700,3,0)</f>
        <v>#N/A</v>
      </c>
      <c r="Q125" s="23" t="e">
        <f>VLOOKUP($G125&amp;Q$5&amp;$J125,BASE!$P$2:$R$700,3,0)</f>
        <v>#N/A</v>
      </c>
      <c r="R125" s="23" t="e">
        <f>VLOOKUP($G125&amp;R$5&amp;$J125,BASE!$P$2:$R$700,3,0)</f>
        <v>#N/A</v>
      </c>
      <c r="S125" s="23" t="e">
        <f>VLOOKUP($G125&amp;S$5&amp;$J125,BASE!$P$2:$R$700,3,0)</f>
        <v>#N/A</v>
      </c>
      <c r="T125" s="23" t="e">
        <f>VLOOKUP($G125&amp;T$5&amp;$J125,BASE!$P$2:$R$700,3,0)</f>
        <v>#N/A</v>
      </c>
      <c r="U125" s="23" t="e">
        <f>VLOOKUP($G125&amp;U$5&amp;$J125,BASE!$P$2:$R$700,3,0)</f>
        <v>#N/A</v>
      </c>
      <c r="V125" s="23" t="e">
        <f>VLOOKUP($G125&amp;V$5&amp;$J125,BASE!$P$2:$R$700,3,0)</f>
        <v>#N/A</v>
      </c>
      <c r="W125" s="23" t="e">
        <f>VLOOKUP($G125&amp;W$5&amp;$J125,BASE!$P$2:$R$700,3,0)</f>
        <v>#N/A</v>
      </c>
      <c r="X125" s="23" t="e">
        <f>VLOOKUP($G125&amp;X$5&amp;$J125,BASE!$P$2:$R$700,3,0)</f>
        <v>#N/A</v>
      </c>
      <c r="Y125" s="23" t="e">
        <f>VLOOKUP($G125&amp;Y$5&amp;$J125,BASE!$P$2:$R$700,3,0)</f>
        <v>#N/A</v>
      </c>
      <c r="Z125" s="23" t="e">
        <f>VLOOKUP($G125&amp;Z$5&amp;$J125,BASE!$P$2:$R$700,3,0)</f>
        <v>#N/A</v>
      </c>
      <c r="AA125" s="23" t="e">
        <f>VLOOKUP($G125&amp;AA$5&amp;$J125,BASE!$P$2:$R$700,3,0)</f>
        <v>#N/A</v>
      </c>
      <c r="AB125" s="23" t="e">
        <f>VLOOKUP($G125&amp;AB$5&amp;$J125,BASE!$P$2:$R$700,3,0)</f>
        <v>#N/A</v>
      </c>
      <c r="AC125" s="19" t="e">
        <f t="shared" si="4"/>
        <v>#N/A</v>
      </c>
      <c r="AD125" s="23" t="e">
        <f>VLOOKUP($G125&amp;$J125,BASE[[#All],[LLAVE2]:[TipoEvaluacion]],5,0)</f>
        <v>#N/A</v>
      </c>
      <c r="AE125" s="23" t="e">
        <f>VLOOKUP($G125&amp;$J125,BASE[[#All],[LLAVE2]:[TipoEvaluacion]],7,0)</f>
        <v>#N/A</v>
      </c>
      <c r="AF125" s="23" t="e">
        <f>VLOOKUP($G125&amp;$J125,BASE[[#All],[LLAVE2]:[TipoEvaluacion]],9,0)</f>
        <v>#N/A</v>
      </c>
      <c r="AG125" s="23" t="e">
        <f>VLOOKUP($G125&amp;$J125,BASE[[#All],[LLAVE2]:[TipoEvaluacion]],11,0)</f>
        <v>#N/A</v>
      </c>
      <c r="AH125" s="23" t="e">
        <f>VLOOKUP($G125&amp;$J125,BASE[[#All],[LLAVE2]:[TipoEvaluacion]],13,0)</f>
        <v>#N/A</v>
      </c>
      <c r="AI125" s="18"/>
    </row>
    <row r="126" spans="2:35" ht="15.75" x14ac:dyDescent="0.3">
      <c r="B126" s="18" t="str">
        <f>BASE!$D$2</f>
        <v>DEVELOPER SALESFORCE</v>
      </c>
      <c r="C126" s="18"/>
      <c r="D126" s="18"/>
      <c r="E126" s="18"/>
      <c r="F126" s="18"/>
      <c r="G126" s="18"/>
      <c r="H126" s="22"/>
      <c r="I126" s="18"/>
      <c r="J126" s="18" t="str">
        <f t="shared" si="5"/>
        <v>AUTOEVALUACIÓN</v>
      </c>
      <c r="K126" s="23" t="e">
        <f>VLOOKUP($G126&amp;K$5&amp;$J126,BASE!$P$2:$R$700,3,0)</f>
        <v>#N/A</v>
      </c>
      <c r="L126" s="23" t="e">
        <f>VLOOKUP($G126&amp;L$5&amp;$J126,BASE!$P$2:$R$700,3,0)</f>
        <v>#N/A</v>
      </c>
      <c r="M126" s="23" t="e">
        <f>VLOOKUP($G126&amp;M$5&amp;$J126,BASE!$P$2:$R$700,3,0)</f>
        <v>#N/A</v>
      </c>
      <c r="N126" s="23" t="e">
        <f>VLOOKUP($G126&amp;N$5&amp;$J126,BASE!$P$2:$R$700,3,0)</f>
        <v>#N/A</v>
      </c>
      <c r="O126" s="23" t="e">
        <f>VLOOKUP($G126&amp;O$5&amp;$J126,BASE!$P$2:$R$700,3,0)</f>
        <v>#N/A</v>
      </c>
      <c r="P126" s="23" t="e">
        <f>VLOOKUP($G126&amp;P$5&amp;$J126,BASE!$P$2:$R$700,3,0)</f>
        <v>#N/A</v>
      </c>
      <c r="Q126" s="23" t="e">
        <f>VLOOKUP($G126&amp;Q$5&amp;$J126,BASE!$P$2:$R$700,3,0)</f>
        <v>#N/A</v>
      </c>
      <c r="R126" s="23" t="e">
        <f>VLOOKUP($G126&amp;R$5&amp;$J126,BASE!$P$2:$R$700,3,0)</f>
        <v>#N/A</v>
      </c>
      <c r="S126" s="23" t="e">
        <f>VLOOKUP($G126&amp;S$5&amp;$J126,BASE!$P$2:$R$700,3,0)</f>
        <v>#N/A</v>
      </c>
      <c r="T126" s="23" t="e">
        <f>VLOOKUP($G126&amp;T$5&amp;$J126,BASE!$P$2:$R$700,3,0)</f>
        <v>#N/A</v>
      </c>
      <c r="U126" s="23" t="e">
        <f>VLOOKUP($G126&amp;U$5&amp;$J126,BASE!$P$2:$R$700,3,0)</f>
        <v>#N/A</v>
      </c>
      <c r="V126" s="23" t="e">
        <f>VLOOKUP($G126&amp;V$5&amp;$J126,BASE!$P$2:$R$700,3,0)</f>
        <v>#N/A</v>
      </c>
      <c r="W126" s="23" t="e">
        <f>VLOOKUP($G126&amp;W$5&amp;$J126,BASE!$P$2:$R$700,3,0)</f>
        <v>#N/A</v>
      </c>
      <c r="X126" s="23" t="e">
        <f>VLOOKUP($G126&amp;X$5&amp;$J126,BASE!$P$2:$R$700,3,0)</f>
        <v>#N/A</v>
      </c>
      <c r="Y126" s="23" t="e">
        <f>VLOOKUP($G126&amp;Y$5&amp;$J126,BASE!$P$2:$R$700,3,0)</f>
        <v>#N/A</v>
      </c>
      <c r="Z126" s="23" t="e">
        <f>VLOOKUP($G126&amp;Z$5&amp;$J126,BASE!$P$2:$R$700,3,0)</f>
        <v>#N/A</v>
      </c>
      <c r="AA126" s="23" t="e">
        <f>VLOOKUP($G126&amp;AA$5&amp;$J126,BASE!$P$2:$R$700,3,0)</f>
        <v>#N/A</v>
      </c>
      <c r="AB126" s="23" t="e">
        <f>VLOOKUP($G126&amp;AB$5&amp;$J126,BASE!$P$2:$R$700,3,0)</f>
        <v>#N/A</v>
      </c>
      <c r="AC126" s="19" t="e">
        <f t="shared" si="4"/>
        <v>#N/A</v>
      </c>
      <c r="AD126" s="23" t="e">
        <f>VLOOKUP($G126&amp;$J126,BASE[[#All],[LLAVE2]:[TipoEvaluacion]],5,0)</f>
        <v>#N/A</v>
      </c>
      <c r="AE126" s="23" t="e">
        <f>VLOOKUP($G126&amp;$J126,BASE[[#All],[LLAVE2]:[TipoEvaluacion]],7,0)</f>
        <v>#N/A</v>
      </c>
      <c r="AF126" s="23" t="e">
        <f>VLOOKUP($G126&amp;$J126,BASE[[#All],[LLAVE2]:[TipoEvaluacion]],9,0)</f>
        <v>#N/A</v>
      </c>
      <c r="AG126" s="23" t="e">
        <f>VLOOKUP($G126&amp;$J126,BASE[[#All],[LLAVE2]:[TipoEvaluacion]],11,0)</f>
        <v>#N/A</v>
      </c>
      <c r="AH126" s="23" t="e">
        <f>VLOOKUP($G126&amp;$J126,BASE[[#All],[LLAVE2]:[TipoEvaluacion]],13,0)</f>
        <v>#N/A</v>
      </c>
      <c r="AI126" s="18"/>
    </row>
    <row r="127" spans="2:35" ht="15.75" x14ac:dyDescent="0.3">
      <c r="B127" s="18" t="str">
        <f>BASE!$D$2</f>
        <v>DEVELOPER SALESFORCE</v>
      </c>
      <c r="C127" s="18"/>
      <c r="D127" s="18"/>
      <c r="E127" s="18"/>
      <c r="F127" s="18"/>
      <c r="G127" s="18"/>
      <c r="H127" s="22"/>
      <c r="I127" s="18"/>
      <c r="J127" s="18" t="str">
        <f t="shared" si="5"/>
        <v>AUTOEVALUACIÓN</v>
      </c>
      <c r="K127" s="23" t="e">
        <f>VLOOKUP($G127&amp;K$5&amp;$J127,BASE!$P$2:$R$700,3,0)</f>
        <v>#N/A</v>
      </c>
      <c r="L127" s="23" t="e">
        <f>VLOOKUP($G127&amp;L$5&amp;$J127,BASE!$P$2:$R$700,3,0)</f>
        <v>#N/A</v>
      </c>
      <c r="M127" s="23" t="e">
        <f>VLOOKUP($G127&amp;M$5&amp;$J127,BASE!$P$2:$R$700,3,0)</f>
        <v>#N/A</v>
      </c>
      <c r="N127" s="23" t="e">
        <f>VLOOKUP($G127&amp;N$5&amp;$J127,BASE!$P$2:$R$700,3,0)</f>
        <v>#N/A</v>
      </c>
      <c r="O127" s="23" t="e">
        <f>VLOOKUP($G127&amp;O$5&amp;$J127,BASE!$P$2:$R$700,3,0)</f>
        <v>#N/A</v>
      </c>
      <c r="P127" s="23" t="e">
        <f>VLOOKUP($G127&amp;P$5&amp;$J127,BASE!$P$2:$R$700,3,0)</f>
        <v>#N/A</v>
      </c>
      <c r="Q127" s="23" t="e">
        <f>VLOOKUP($G127&amp;Q$5&amp;$J127,BASE!$P$2:$R$700,3,0)</f>
        <v>#N/A</v>
      </c>
      <c r="R127" s="23" t="e">
        <f>VLOOKUP($G127&amp;R$5&amp;$J127,BASE!$P$2:$R$700,3,0)</f>
        <v>#N/A</v>
      </c>
      <c r="S127" s="23" t="e">
        <f>VLOOKUP($G127&amp;S$5&amp;$J127,BASE!$P$2:$R$700,3,0)</f>
        <v>#N/A</v>
      </c>
      <c r="T127" s="23" t="e">
        <f>VLOOKUP($G127&amp;T$5&amp;$J127,BASE!$P$2:$R$700,3,0)</f>
        <v>#N/A</v>
      </c>
      <c r="U127" s="23" t="e">
        <f>VLOOKUP($G127&amp;U$5&amp;$J127,BASE!$P$2:$R$700,3,0)</f>
        <v>#N/A</v>
      </c>
      <c r="V127" s="23" t="e">
        <f>VLOOKUP($G127&amp;V$5&amp;$J127,BASE!$P$2:$R$700,3,0)</f>
        <v>#N/A</v>
      </c>
      <c r="W127" s="23" t="e">
        <f>VLOOKUP($G127&amp;W$5&amp;$J127,BASE!$P$2:$R$700,3,0)</f>
        <v>#N/A</v>
      </c>
      <c r="X127" s="23" t="e">
        <f>VLOOKUP($G127&amp;X$5&amp;$J127,BASE!$P$2:$R$700,3,0)</f>
        <v>#N/A</v>
      </c>
      <c r="Y127" s="23" t="e">
        <f>VLOOKUP($G127&amp;Y$5&amp;$J127,BASE!$P$2:$R$700,3,0)</f>
        <v>#N/A</v>
      </c>
      <c r="Z127" s="23" t="e">
        <f>VLOOKUP($G127&amp;Z$5&amp;$J127,BASE!$P$2:$R$700,3,0)</f>
        <v>#N/A</v>
      </c>
      <c r="AA127" s="23" t="e">
        <f>VLOOKUP($G127&amp;AA$5&amp;$J127,BASE!$P$2:$R$700,3,0)</f>
        <v>#N/A</v>
      </c>
      <c r="AB127" s="23" t="e">
        <f>VLOOKUP($G127&amp;AB$5&amp;$J127,BASE!$P$2:$R$700,3,0)</f>
        <v>#N/A</v>
      </c>
      <c r="AC127" s="19" t="e">
        <f t="shared" si="4"/>
        <v>#N/A</v>
      </c>
      <c r="AD127" s="23" t="e">
        <f>VLOOKUP($G127&amp;$J127,BASE[[#All],[LLAVE2]:[TipoEvaluacion]],5,0)</f>
        <v>#N/A</v>
      </c>
      <c r="AE127" s="23" t="e">
        <f>VLOOKUP($G127&amp;$J127,BASE[[#All],[LLAVE2]:[TipoEvaluacion]],7,0)</f>
        <v>#N/A</v>
      </c>
      <c r="AF127" s="23" t="e">
        <f>VLOOKUP($G127&amp;$J127,BASE[[#All],[LLAVE2]:[TipoEvaluacion]],9,0)</f>
        <v>#N/A</v>
      </c>
      <c r="AG127" s="23" t="e">
        <f>VLOOKUP($G127&amp;$J127,BASE[[#All],[LLAVE2]:[TipoEvaluacion]],11,0)</f>
        <v>#N/A</v>
      </c>
      <c r="AH127" s="23" t="e">
        <f>VLOOKUP($G127&amp;$J127,BASE[[#All],[LLAVE2]:[TipoEvaluacion]],13,0)</f>
        <v>#N/A</v>
      </c>
      <c r="AI127" s="18"/>
    </row>
    <row r="128" spans="2:35" ht="15.75" x14ac:dyDescent="0.3">
      <c r="B128" s="18" t="str">
        <f>BASE!$D$2</f>
        <v>DEVELOPER SALESFORCE</v>
      </c>
      <c r="C128" s="18"/>
      <c r="D128" s="18"/>
      <c r="E128" s="18"/>
      <c r="F128" s="18"/>
      <c r="G128" s="18"/>
      <c r="H128" s="22"/>
      <c r="I128" s="18"/>
      <c r="J128" s="18" t="str">
        <f t="shared" si="5"/>
        <v>AUTOEVALUACIÓN</v>
      </c>
      <c r="K128" s="23" t="e">
        <f>VLOOKUP($G128&amp;K$5&amp;$J128,BASE!$P$2:$R$700,3,0)</f>
        <v>#N/A</v>
      </c>
      <c r="L128" s="23" t="e">
        <f>VLOOKUP($G128&amp;L$5&amp;$J128,BASE!$P$2:$R$700,3,0)</f>
        <v>#N/A</v>
      </c>
      <c r="M128" s="23" t="e">
        <f>VLOOKUP($G128&amp;M$5&amp;$J128,BASE!$P$2:$R$700,3,0)</f>
        <v>#N/A</v>
      </c>
      <c r="N128" s="23" t="e">
        <f>VLOOKUP($G128&amp;N$5&amp;$J128,BASE!$P$2:$R$700,3,0)</f>
        <v>#N/A</v>
      </c>
      <c r="O128" s="23" t="e">
        <f>VLOOKUP($G128&amp;O$5&amp;$J128,BASE!$P$2:$R$700,3,0)</f>
        <v>#N/A</v>
      </c>
      <c r="P128" s="23" t="e">
        <f>VLOOKUP($G128&amp;P$5&amp;$J128,BASE!$P$2:$R$700,3,0)</f>
        <v>#N/A</v>
      </c>
      <c r="Q128" s="23" t="e">
        <f>VLOOKUP($G128&amp;Q$5&amp;$J128,BASE!$P$2:$R$700,3,0)</f>
        <v>#N/A</v>
      </c>
      <c r="R128" s="23" t="e">
        <f>VLOOKUP($G128&amp;R$5&amp;$J128,BASE!$P$2:$R$700,3,0)</f>
        <v>#N/A</v>
      </c>
      <c r="S128" s="23" t="e">
        <f>VLOOKUP($G128&amp;S$5&amp;$J128,BASE!$P$2:$R$700,3,0)</f>
        <v>#N/A</v>
      </c>
      <c r="T128" s="23" t="e">
        <f>VLOOKUP($G128&amp;T$5&amp;$J128,BASE!$P$2:$R$700,3,0)</f>
        <v>#N/A</v>
      </c>
      <c r="U128" s="23" t="e">
        <f>VLOOKUP($G128&amp;U$5&amp;$J128,BASE!$P$2:$R$700,3,0)</f>
        <v>#N/A</v>
      </c>
      <c r="V128" s="23" t="e">
        <f>VLOOKUP($G128&amp;V$5&amp;$J128,BASE!$P$2:$R$700,3,0)</f>
        <v>#N/A</v>
      </c>
      <c r="W128" s="23" t="e">
        <f>VLOOKUP($G128&amp;W$5&amp;$J128,BASE!$P$2:$R$700,3,0)</f>
        <v>#N/A</v>
      </c>
      <c r="X128" s="23" t="e">
        <f>VLOOKUP($G128&amp;X$5&amp;$J128,BASE!$P$2:$R$700,3,0)</f>
        <v>#N/A</v>
      </c>
      <c r="Y128" s="23" t="e">
        <f>VLOOKUP($G128&amp;Y$5&amp;$J128,BASE!$P$2:$R$700,3,0)</f>
        <v>#N/A</v>
      </c>
      <c r="Z128" s="23" t="e">
        <f>VLOOKUP($G128&amp;Z$5&amp;$J128,BASE!$P$2:$R$700,3,0)</f>
        <v>#N/A</v>
      </c>
      <c r="AA128" s="23" t="e">
        <f>VLOOKUP($G128&amp;AA$5&amp;$J128,BASE!$P$2:$R$700,3,0)</f>
        <v>#N/A</v>
      </c>
      <c r="AB128" s="23" t="e">
        <f>VLOOKUP($G128&amp;AB$5&amp;$J128,BASE!$P$2:$R$700,3,0)</f>
        <v>#N/A</v>
      </c>
      <c r="AC128" s="19" t="e">
        <f t="shared" si="4"/>
        <v>#N/A</v>
      </c>
      <c r="AD128" s="23" t="e">
        <f>VLOOKUP($G128&amp;$J128,BASE[[#All],[LLAVE2]:[TipoEvaluacion]],5,0)</f>
        <v>#N/A</v>
      </c>
      <c r="AE128" s="23" t="e">
        <f>VLOOKUP($G128&amp;$J128,BASE[[#All],[LLAVE2]:[TipoEvaluacion]],7,0)</f>
        <v>#N/A</v>
      </c>
      <c r="AF128" s="23" t="e">
        <f>VLOOKUP($G128&amp;$J128,BASE[[#All],[LLAVE2]:[TipoEvaluacion]],9,0)</f>
        <v>#N/A</v>
      </c>
      <c r="AG128" s="23" t="e">
        <f>VLOOKUP($G128&amp;$J128,BASE[[#All],[LLAVE2]:[TipoEvaluacion]],11,0)</f>
        <v>#N/A</v>
      </c>
      <c r="AH128" s="23" t="e">
        <f>VLOOKUP($G128&amp;$J128,BASE[[#All],[LLAVE2]:[TipoEvaluacion]],13,0)</f>
        <v>#N/A</v>
      </c>
      <c r="AI128" s="18"/>
    </row>
    <row r="129" spans="2:35" ht="15.75" x14ac:dyDescent="0.3">
      <c r="B129" s="18" t="str">
        <f>BASE!$D$2</f>
        <v>DEVELOPER SALESFORCE</v>
      </c>
      <c r="C129" s="18"/>
      <c r="D129" s="18"/>
      <c r="E129" s="18"/>
      <c r="F129" s="18"/>
      <c r="G129" s="18"/>
      <c r="H129" s="22"/>
      <c r="I129" s="18"/>
      <c r="J129" s="18" t="str">
        <f t="shared" si="5"/>
        <v>AUTOEVALUACIÓN</v>
      </c>
      <c r="K129" s="23" t="e">
        <f>VLOOKUP($G129&amp;K$5&amp;$J129,BASE!$P$2:$R$700,3,0)</f>
        <v>#N/A</v>
      </c>
      <c r="L129" s="23" t="e">
        <f>VLOOKUP($G129&amp;L$5&amp;$J129,BASE!$P$2:$R$700,3,0)</f>
        <v>#N/A</v>
      </c>
      <c r="M129" s="23" t="e">
        <f>VLOOKUP($G129&amp;M$5&amp;$J129,BASE!$P$2:$R$700,3,0)</f>
        <v>#N/A</v>
      </c>
      <c r="N129" s="23" t="e">
        <f>VLOOKUP($G129&amp;N$5&amp;$J129,BASE!$P$2:$R$700,3,0)</f>
        <v>#N/A</v>
      </c>
      <c r="O129" s="23" t="e">
        <f>VLOOKUP($G129&amp;O$5&amp;$J129,BASE!$P$2:$R$700,3,0)</f>
        <v>#N/A</v>
      </c>
      <c r="P129" s="23" t="e">
        <f>VLOOKUP($G129&amp;P$5&amp;$J129,BASE!$P$2:$R$700,3,0)</f>
        <v>#N/A</v>
      </c>
      <c r="Q129" s="23" t="e">
        <f>VLOOKUP($G129&amp;Q$5&amp;$J129,BASE!$P$2:$R$700,3,0)</f>
        <v>#N/A</v>
      </c>
      <c r="R129" s="23" t="e">
        <f>VLOOKUP($G129&amp;R$5&amp;$J129,BASE!$P$2:$R$700,3,0)</f>
        <v>#N/A</v>
      </c>
      <c r="S129" s="23" t="e">
        <f>VLOOKUP($G129&amp;S$5&amp;$J129,BASE!$P$2:$R$700,3,0)</f>
        <v>#N/A</v>
      </c>
      <c r="T129" s="23" t="e">
        <f>VLOOKUP($G129&amp;T$5&amp;$J129,BASE!$P$2:$R$700,3,0)</f>
        <v>#N/A</v>
      </c>
      <c r="U129" s="23" t="e">
        <f>VLOOKUP($G129&amp;U$5&amp;$J129,BASE!$P$2:$R$700,3,0)</f>
        <v>#N/A</v>
      </c>
      <c r="V129" s="23" t="e">
        <f>VLOOKUP($G129&amp;V$5&amp;$J129,BASE!$P$2:$R$700,3,0)</f>
        <v>#N/A</v>
      </c>
      <c r="W129" s="23" t="e">
        <f>VLOOKUP($G129&amp;W$5&amp;$J129,BASE!$P$2:$R$700,3,0)</f>
        <v>#N/A</v>
      </c>
      <c r="X129" s="23" t="e">
        <f>VLOOKUP($G129&amp;X$5&amp;$J129,BASE!$P$2:$R$700,3,0)</f>
        <v>#N/A</v>
      </c>
      <c r="Y129" s="23" t="e">
        <f>VLOOKUP($G129&amp;Y$5&amp;$J129,BASE!$P$2:$R$700,3,0)</f>
        <v>#N/A</v>
      </c>
      <c r="Z129" s="23" t="e">
        <f>VLOOKUP($G129&amp;Z$5&amp;$J129,BASE!$P$2:$R$700,3,0)</f>
        <v>#N/A</v>
      </c>
      <c r="AA129" s="23" t="e">
        <f>VLOOKUP($G129&amp;AA$5&amp;$J129,BASE!$P$2:$R$700,3,0)</f>
        <v>#N/A</v>
      </c>
      <c r="AB129" s="23" t="e">
        <f>VLOOKUP($G129&amp;AB$5&amp;$J129,BASE!$P$2:$R$700,3,0)</f>
        <v>#N/A</v>
      </c>
      <c r="AC129" s="19" t="e">
        <f t="shared" si="4"/>
        <v>#N/A</v>
      </c>
      <c r="AD129" s="23" t="e">
        <f>VLOOKUP($G129&amp;$J129,BASE[[#All],[LLAVE2]:[TipoEvaluacion]],5,0)</f>
        <v>#N/A</v>
      </c>
      <c r="AE129" s="23" t="e">
        <f>VLOOKUP($G129&amp;$J129,BASE[[#All],[LLAVE2]:[TipoEvaluacion]],7,0)</f>
        <v>#N/A</v>
      </c>
      <c r="AF129" s="23" t="e">
        <f>VLOOKUP($G129&amp;$J129,BASE[[#All],[LLAVE2]:[TipoEvaluacion]],9,0)</f>
        <v>#N/A</v>
      </c>
      <c r="AG129" s="23" t="e">
        <f>VLOOKUP($G129&amp;$J129,BASE[[#All],[LLAVE2]:[TipoEvaluacion]],11,0)</f>
        <v>#N/A</v>
      </c>
      <c r="AH129" s="23" t="e">
        <f>VLOOKUP($G129&amp;$J129,BASE[[#All],[LLAVE2]:[TipoEvaluacion]],13,0)</f>
        <v>#N/A</v>
      </c>
      <c r="AI129" s="18"/>
    </row>
    <row r="130" spans="2:35" ht="15.75" x14ac:dyDescent="0.3">
      <c r="B130" s="18" t="str">
        <f>BASE!$D$2</f>
        <v>DEVELOPER SALESFORCE</v>
      </c>
      <c r="C130" s="18"/>
      <c r="D130" s="18"/>
      <c r="E130" s="18"/>
      <c r="F130" s="18"/>
      <c r="G130" s="18"/>
      <c r="H130" s="22"/>
      <c r="I130" s="18"/>
      <c r="J130" s="18" t="str">
        <f t="shared" si="5"/>
        <v>AUTOEVALUACIÓN</v>
      </c>
      <c r="K130" s="23" t="e">
        <f>VLOOKUP($G130&amp;K$5&amp;$J130,BASE!$P$2:$R$700,3,0)</f>
        <v>#N/A</v>
      </c>
      <c r="L130" s="23" t="e">
        <f>VLOOKUP($G130&amp;L$5&amp;$J130,BASE!$P$2:$R$700,3,0)</f>
        <v>#N/A</v>
      </c>
      <c r="M130" s="23" t="e">
        <f>VLOOKUP($G130&amp;M$5&amp;$J130,BASE!$P$2:$R$700,3,0)</f>
        <v>#N/A</v>
      </c>
      <c r="N130" s="23" t="e">
        <f>VLOOKUP($G130&amp;N$5&amp;$J130,BASE!$P$2:$R$700,3,0)</f>
        <v>#N/A</v>
      </c>
      <c r="O130" s="23" t="e">
        <f>VLOOKUP($G130&amp;O$5&amp;$J130,BASE!$P$2:$R$700,3,0)</f>
        <v>#N/A</v>
      </c>
      <c r="P130" s="23" t="e">
        <f>VLOOKUP($G130&amp;P$5&amp;$J130,BASE!$P$2:$R$700,3,0)</f>
        <v>#N/A</v>
      </c>
      <c r="Q130" s="23" t="e">
        <f>VLOOKUP($G130&amp;Q$5&amp;$J130,BASE!$P$2:$R$700,3,0)</f>
        <v>#N/A</v>
      </c>
      <c r="R130" s="23" t="e">
        <f>VLOOKUP($G130&amp;R$5&amp;$J130,BASE!$P$2:$R$700,3,0)</f>
        <v>#N/A</v>
      </c>
      <c r="S130" s="23" t="e">
        <f>VLOOKUP($G130&amp;S$5&amp;$J130,BASE!$P$2:$R$700,3,0)</f>
        <v>#N/A</v>
      </c>
      <c r="T130" s="23" t="e">
        <f>VLOOKUP($G130&amp;T$5&amp;$J130,BASE!$P$2:$R$700,3,0)</f>
        <v>#N/A</v>
      </c>
      <c r="U130" s="23" t="e">
        <f>VLOOKUP($G130&amp;U$5&amp;$J130,BASE!$P$2:$R$700,3,0)</f>
        <v>#N/A</v>
      </c>
      <c r="V130" s="23" t="e">
        <f>VLOOKUP($G130&amp;V$5&amp;$J130,BASE!$P$2:$R$700,3,0)</f>
        <v>#N/A</v>
      </c>
      <c r="W130" s="23" t="e">
        <f>VLOOKUP($G130&amp;W$5&amp;$J130,BASE!$P$2:$R$700,3,0)</f>
        <v>#N/A</v>
      </c>
      <c r="X130" s="23" t="e">
        <f>VLOOKUP($G130&amp;X$5&amp;$J130,BASE!$P$2:$R$700,3,0)</f>
        <v>#N/A</v>
      </c>
      <c r="Y130" s="23" t="e">
        <f>VLOOKUP($G130&amp;Y$5&amp;$J130,BASE!$P$2:$R$700,3,0)</f>
        <v>#N/A</v>
      </c>
      <c r="Z130" s="23" t="e">
        <f>VLOOKUP($G130&amp;Z$5&amp;$J130,BASE!$P$2:$R$700,3,0)</f>
        <v>#N/A</v>
      </c>
      <c r="AA130" s="23" t="e">
        <f>VLOOKUP($G130&amp;AA$5&amp;$J130,BASE!$P$2:$R$700,3,0)</f>
        <v>#N/A</v>
      </c>
      <c r="AB130" s="23" t="e">
        <f>VLOOKUP($G130&amp;AB$5&amp;$J130,BASE!$P$2:$R$700,3,0)</f>
        <v>#N/A</v>
      </c>
      <c r="AC130" s="19" t="e">
        <f t="shared" si="4"/>
        <v>#N/A</v>
      </c>
      <c r="AD130" s="23" t="e">
        <f>VLOOKUP($G130&amp;$J130,BASE[[#All],[LLAVE2]:[TipoEvaluacion]],5,0)</f>
        <v>#N/A</v>
      </c>
      <c r="AE130" s="23" t="e">
        <f>VLOOKUP($G130&amp;$J130,BASE[[#All],[LLAVE2]:[TipoEvaluacion]],7,0)</f>
        <v>#N/A</v>
      </c>
      <c r="AF130" s="23" t="e">
        <f>VLOOKUP($G130&amp;$J130,BASE[[#All],[LLAVE2]:[TipoEvaluacion]],9,0)</f>
        <v>#N/A</v>
      </c>
      <c r="AG130" s="23" t="e">
        <f>VLOOKUP($G130&amp;$J130,BASE[[#All],[LLAVE2]:[TipoEvaluacion]],11,0)</f>
        <v>#N/A</v>
      </c>
      <c r="AH130" s="23" t="e">
        <f>VLOOKUP($G130&amp;$J130,BASE[[#All],[LLAVE2]:[TipoEvaluacion]],13,0)</f>
        <v>#N/A</v>
      </c>
      <c r="AI130" s="18"/>
    </row>
    <row r="131" spans="2:35" ht="15.75" x14ac:dyDescent="0.3">
      <c r="B131" s="18" t="str">
        <f>BASE!$D$2</f>
        <v>DEVELOPER SALESFORCE</v>
      </c>
      <c r="C131" s="18"/>
      <c r="D131" s="18"/>
      <c r="E131" s="18"/>
      <c r="F131" s="18"/>
      <c r="G131" s="18"/>
      <c r="H131" s="22"/>
      <c r="I131" s="18"/>
      <c r="J131" s="18" t="str">
        <f t="shared" si="5"/>
        <v>AUTOEVALUACIÓN</v>
      </c>
      <c r="K131" s="23" t="e">
        <f>VLOOKUP($G131&amp;K$5&amp;$J131,BASE!$P$2:$R$700,3,0)</f>
        <v>#N/A</v>
      </c>
      <c r="L131" s="23" t="e">
        <f>VLOOKUP($G131&amp;L$5&amp;$J131,BASE!$P$2:$R$700,3,0)</f>
        <v>#N/A</v>
      </c>
      <c r="M131" s="23" t="e">
        <f>VLOOKUP($G131&amp;M$5&amp;$J131,BASE!$P$2:$R$700,3,0)</f>
        <v>#N/A</v>
      </c>
      <c r="N131" s="23" t="e">
        <f>VLOOKUP($G131&amp;N$5&amp;$J131,BASE!$P$2:$R$700,3,0)</f>
        <v>#N/A</v>
      </c>
      <c r="O131" s="23" t="e">
        <f>VLOOKUP($G131&amp;O$5&amp;$J131,BASE!$P$2:$R$700,3,0)</f>
        <v>#N/A</v>
      </c>
      <c r="P131" s="23" t="e">
        <f>VLOOKUP($G131&amp;P$5&amp;$J131,BASE!$P$2:$R$700,3,0)</f>
        <v>#N/A</v>
      </c>
      <c r="Q131" s="23" t="e">
        <f>VLOOKUP($G131&amp;Q$5&amp;$J131,BASE!$P$2:$R$700,3,0)</f>
        <v>#N/A</v>
      </c>
      <c r="R131" s="23" t="e">
        <f>VLOOKUP($G131&amp;R$5&amp;$J131,BASE!$P$2:$R$700,3,0)</f>
        <v>#N/A</v>
      </c>
      <c r="S131" s="23" t="e">
        <f>VLOOKUP($G131&amp;S$5&amp;$J131,BASE!$P$2:$R$700,3,0)</f>
        <v>#N/A</v>
      </c>
      <c r="T131" s="23" t="e">
        <f>VLOOKUP($G131&amp;T$5&amp;$J131,BASE!$P$2:$R$700,3,0)</f>
        <v>#N/A</v>
      </c>
      <c r="U131" s="23" t="e">
        <f>VLOOKUP($G131&amp;U$5&amp;$J131,BASE!$P$2:$R$700,3,0)</f>
        <v>#N/A</v>
      </c>
      <c r="V131" s="23" t="e">
        <f>VLOOKUP($G131&amp;V$5&amp;$J131,BASE!$P$2:$R$700,3,0)</f>
        <v>#N/A</v>
      </c>
      <c r="W131" s="23" t="e">
        <f>VLOOKUP($G131&amp;W$5&amp;$J131,BASE!$P$2:$R$700,3,0)</f>
        <v>#N/A</v>
      </c>
      <c r="X131" s="23" t="e">
        <f>VLOOKUP($G131&amp;X$5&amp;$J131,BASE!$P$2:$R$700,3,0)</f>
        <v>#N/A</v>
      </c>
      <c r="Y131" s="23" t="e">
        <f>VLOOKUP($G131&amp;Y$5&amp;$J131,BASE!$P$2:$R$700,3,0)</f>
        <v>#N/A</v>
      </c>
      <c r="Z131" s="23" t="e">
        <f>VLOOKUP($G131&amp;Z$5&amp;$J131,BASE!$P$2:$R$700,3,0)</f>
        <v>#N/A</v>
      </c>
      <c r="AA131" s="23" t="e">
        <f>VLOOKUP($G131&amp;AA$5&amp;$J131,BASE!$P$2:$R$700,3,0)</f>
        <v>#N/A</v>
      </c>
      <c r="AB131" s="23" t="e">
        <f>VLOOKUP($G131&amp;AB$5&amp;$J131,BASE!$P$2:$R$700,3,0)</f>
        <v>#N/A</v>
      </c>
      <c r="AC131" s="19" t="e">
        <f t="shared" si="4"/>
        <v>#N/A</v>
      </c>
      <c r="AD131" s="23" t="e">
        <f>VLOOKUP($G131&amp;$J131,BASE[[#All],[LLAVE2]:[TipoEvaluacion]],5,0)</f>
        <v>#N/A</v>
      </c>
      <c r="AE131" s="23" t="e">
        <f>VLOOKUP($G131&amp;$J131,BASE[[#All],[LLAVE2]:[TipoEvaluacion]],7,0)</f>
        <v>#N/A</v>
      </c>
      <c r="AF131" s="23" t="e">
        <f>VLOOKUP($G131&amp;$J131,BASE[[#All],[LLAVE2]:[TipoEvaluacion]],9,0)</f>
        <v>#N/A</v>
      </c>
      <c r="AG131" s="23" t="e">
        <f>VLOOKUP($G131&amp;$J131,BASE[[#All],[LLAVE2]:[TipoEvaluacion]],11,0)</f>
        <v>#N/A</v>
      </c>
      <c r="AH131" s="23" t="e">
        <f>VLOOKUP($G131&amp;$J131,BASE[[#All],[LLAVE2]:[TipoEvaluacion]],13,0)</f>
        <v>#N/A</v>
      </c>
      <c r="AI131" s="18"/>
    </row>
    <row r="132" spans="2:35" ht="15.75" x14ac:dyDescent="0.3">
      <c r="B132" s="18" t="str">
        <f>BASE!$D$2</f>
        <v>DEVELOPER SALESFORCE</v>
      </c>
      <c r="C132" s="18"/>
      <c r="D132" s="18"/>
      <c r="E132" s="18"/>
      <c r="F132" s="18"/>
      <c r="G132" s="18"/>
      <c r="H132" s="22"/>
      <c r="I132" s="18"/>
      <c r="J132" s="18" t="str">
        <f t="shared" si="5"/>
        <v>AUTOEVALUACIÓN</v>
      </c>
      <c r="K132" s="23" t="e">
        <f>VLOOKUP($G132&amp;K$5&amp;$J132,BASE!$P$2:$R$700,3,0)</f>
        <v>#N/A</v>
      </c>
      <c r="L132" s="23" t="e">
        <f>VLOOKUP($G132&amp;L$5&amp;$J132,BASE!$P$2:$R$700,3,0)</f>
        <v>#N/A</v>
      </c>
      <c r="M132" s="23" t="e">
        <f>VLOOKUP($G132&amp;M$5&amp;$J132,BASE!$P$2:$R$700,3,0)</f>
        <v>#N/A</v>
      </c>
      <c r="N132" s="23" t="e">
        <f>VLOOKUP($G132&amp;N$5&amp;$J132,BASE!$P$2:$R$700,3,0)</f>
        <v>#N/A</v>
      </c>
      <c r="O132" s="23" t="e">
        <f>VLOOKUP($G132&amp;O$5&amp;$J132,BASE!$P$2:$R$700,3,0)</f>
        <v>#N/A</v>
      </c>
      <c r="P132" s="23" t="e">
        <f>VLOOKUP($G132&amp;P$5&amp;$J132,BASE!$P$2:$R$700,3,0)</f>
        <v>#N/A</v>
      </c>
      <c r="Q132" s="23" t="e">
        <f>VLOOKUP($G132&amp;Q$5&amp;$J132,BASE!$P$2:$R$700,3,0)</f>
        <v>#N/A</v>
      </c>
      <c r="R132" s="23" t="e">
        <f>VLOOKUP($G132&amp;R$5&amp;$J132,BASE!$P$2:$R$700,3,0)</f>
        <v>#N/A</v>
      </c>
      <c r="S132" s="23" t="e">
        <f>VLOOKUP($G132&amp;S$5&amp;$J132,BASE!$P$2:$R$700,3,0)</f>
        <v>#N/A</v>
      </c>
      <c r="T132" s="23" t="e">
        <f>VLOOKUP($G132&amp;T$5&amp;$J132,BASE!$P$2:$R$700,3,0)</f>
        <v>#N/A</v>
      </c>
      <c r="U132" s="23" t="e">
        <f>VLOOKUP($G132&amp;U$5&amp;$J132,BASE!$P$2:$R$700,3,0)</f>
        <v>#N/A</v>
      </c>
      <c r="V132" s="23" t="e">
        <f>VLOOKUP($G132&amp;V$5&amp;$J132,BASE!$P$2:$R$700,3,0)</f>
        <v>#N/A</v>
      </c>
      <c r="W132" s="23" t="e">
        <f>VLOOKUP($G132&amp;W$5&amp;$J132,BASE!$P$2:$R$700,3,0)</f>
        <v>#N/A</v>
      </c>
      <c r="X132" s="23" t="e">
        <f>VLOOKUP($G132&amp;X$5&amp;$J132,BASE!$P$2:$R$700,3,0)</f>
        <v>#N/A</v>
      </c>
      <c r="Y132" s="23" t="e">
        <f>VLOOKUP($G132&amp;Y$5&amp;$J132,BASE!$P$2:$R$700,3,0)</f>
        <v>#N/A</v>
      </c>
      <c r="Z132" s="23" t="e">
        <f>VLOOKUP($G132&amp;Z$5&amp;$J132,BASE!$P$2:$R$700,3,0)</f>
        <v>#N/A</v>
      </c>
      <c r="AA132" s="23" t="e">
        <f>VLOOKUP($G132&amp;AA$5&amp;$J132,BASE!$P$2:$R$700,3,0)</f>
        <v>#N/A</v>
      </c>
      <c r="AB132" s="23" t="e">
        <f>VLOOKUP($G132&amp;AB$5&amp;$J132,BASE!$P$2:$R$700,3,0)</f>
        <v>#N/A</v>
      </c>
      <c r="AC132" s="19" t="e">
        <f t="shared" si="4"/>
        <v>#N/A</v>
      </c>
      <c r="AD132" s="23" t="e">
        <f>VLOOKUP($G132&amp;$J132,BASE[[#All],[LLAVE2]:[TipoEvaluacion]],5,0)</f>
        <v>#N/A</v>
      </c>
      <c r="AE132" s="23" t="e">
        <f>VLOOKUP($G132&amp;$J132,BASE[[#All],[LLAVE2]:[TipoEvaluacion]],7,0)</f>
        <v>#N/A</v>
      </c>
      <c r="AF132" s="23" t="e">
        <f>VLOOKUP($G132&amp;$J132,BASE[[#All],[LLAVE2]:[TipoEvaluacion]],9,0)</f>
        <v>#N/A</v>
      </c>
      <c r="AG132" s="23" t="e">
        <f>VLOOKUP($G132&amp;$J132,BASE[[#All],[LLAVE2]:[TipoEvaluacion]],11,0)</f>
        <v>#N/A</v>
      </c>
      <c r="AH132" s="23" t="e">
        <f>VLOOKUP($G132&amp;$J132,BASE[[#All],[LLAVE2]:[TipoEvaluacion]],13,0)</f>
        <v>#N/A</v>
      </c>
      <c r="AI132" s="18"/>
    </row>
    <row r="133" spans="2:35" ht="15.75" x14ac:dyDescent="0.3">
      <c r="B133" s="18" t="str">
        <f>BASE!$D$2</f>
        <v>DEVELOPER SALESFORCE</v>
      </c>
      <c r="C133" s="18"/>
      <c r="D133" s="18"/>
      <c r="E133" s="18"/>
      <c r="F133" s="18"/>
      <c r="G133" s="18"/>
      <c r="H133" s="22"/>
      <c r="I133" s="18"/>
      <c r="J133" s="18" t="str">
        <f t="shared" si="5"/>
        <v>AUTOEVALUACIÓN</v>
      </c>
      <c r="K133" s="23" t="e">
        <f>VLOOKUP($G133&amp;K$5&amp;$J133,BASE!$P$2:$R$700,3,0)</f>
        <v>#N/A</v>
      </c>
      <c r="L133" s="23" t="e">
        <f>VLOOKUP($G133&amp;L$5&amp;$J133,BASE!$P$2:$R$700,3,0)</f>
        <v>#N/A</v>
      </c>
      <c r="M133" s="23" t="e">
        <f>VLOOKUP($G133&amp;M$5&amp;$J133,BASE!$P$2:$R$700,3,0)</f>
        <v>#N/A</v>
      </c>
      <c r="N133" s="23" t="e">
        <f>VLOOKUP($G133&amp;N$5&amp;$J133,BASE!$P$2:$R$700,3,0)</f>
        <v>#N/A</v>
      </c>
      <c r="O133" s="23" t="e">
        <f>VLOOKUP($G133&amp;O$5&amp;$J133,BASE!$P$2:$R$700,3,0)</f>
        <v>#N/A</v>
      </c>
      <c r="P133" s="23" t="e">
        <f>VLOOKUP($G133&amp;P$5&amp;$J133,BASE!$P$2:$R$700,3,0)</f>
        <v>#N/A</v>
      </c>
      <c r="Q133" s="23" t="e">
        <f>VLOOKUP($G133&amp;Q$5&amp;$J133,BASE!$P$2:$R$700,3,0)</f>
        <v>#N/A</v>
      </c>
      <c r="R133" s="23" t="e">
        <f>VLOOKUP($G133&amp;R$5&amp;$J133,BASE!$P$2:$R$700,3,0)</f>
        <v>#N/A</v>
      </c>
      <c r="S133" s="23" t="e">
        <f>VLOOKUP($G133&amp;S$5&amp;$J133,BASE!$P$2:$R$700,3,0)</f>
        <v>#N/A</v>
      </c>
      <c r="T133" s="23" t="e">
        <f>VLOOKUP($G133&amp;T$5&amp;$J133,BASE!$P$2:$R$700,3,0)</f>
        <v>#N/A</v>
      </c>
      <c r="U133" s="23" t="e">
        <f>VLOOKUP($G133&amp;U$5&amp;$J133,BASE!$P$2:$R$700,3,0)</f>
        <v>#N/A</v>
      </c>
      <c r="V133" s="23" t="e">
        <f>VLOOKUP($G133&amp;V$5&amp;$J133,BASE!$P$2:$R$700,3,0)</f>
        <v>#N/A</v>
      </c>
      <c r="W133" s="23" t="e">
        <f>VLOOKUP($G133&amp;W$5&amp;$J133,BASE!$P$2:$R$700,3,0)</f>
        <v>#N/A</v>
      </c>
      <c r="X133" s="23" t="e">
        <f>VLOOKUP($G133&amp;X$5&amp;$J133,BASE!$P$2:$R$700,3,0)</f>
        <v>#N/A</v>
      </c>
      <c r="Y133" s="23" t="e">
        <f>VLOOKUP($G133&amp;Y$5&amp;$J133,BASE!$P$2:$R$700,3,0)</f>
        <v>#N/A</v>
      </c>
      <c r="Z133" s="23" t="e">
        <f>VLOOKUP($G133&amp;Z$5&amp;$J133,BASE!$P$2:$R$700,3,0)</f>
        <v>#N/A</v>
      </c>
      <c r="AA133" s="23" t="e">
        <f>VLOOKUP($G133&amp;AA$5&amp;$J133,BASE!$P$2:$R$700,3,0)</f>
        <v>#N/A</v>
      </c>
      <c r="AB133" s="23" t="e">
        <f>VLOOKUP($G133&amp;AB$5&amp;$J133,BASE!$P$2:$R$700,3,0)</f>
        <v>#N/A</v>
      </c>
      <c r="AC133" s="19" t="e">
        <f t="shared" si="4"/>
        <v>#N/A</v>
      </c>
      <c r="AD133" s="23" t="e">
        <f>VLOOKUP($G133&amp;$J133,BASE[[#All],[LLAVE2]:[TipoEvaluacion]],5,0)</f>
        <v>#N/A</v>
      </c>
      <c r="AE133" s="23" t="e">
        <f>VLOOKUP($G133&amp;$J133,BASE[[#All],[LLAVE2]:[TipoEvaluacion]],7,0)</f>
        <v>#N/A</v>
      </c>
      <c r="AF133" s="23" t="e">
        <f>VLOOKUP($G133&amp;$J133,BASE[[#All],[LLAVE2]:[TipoEvaluacion]],9,0)</f>
        <v>#N/A</v>
      </c>
      <c r="AG133" s="23" t="e">
        <f>VLOOKUP($G133&amp;$J133,BASE[[#All],[LLAVE2]:[TipoEvaluacion]],11,0)</f>
        <v>#N/A</v>
      </c>
      <c r="AH133" s="23" t="e">
        <f>VLOOKUP($G133&amp;$J133,BASE[[#All],[LLAVE2]:[TipoEvaluacion]],13,0)</f>
        <v>#N/A</v>
      </c>
      <c r="AI133" s="18"/>
    </row>
  </sheetData>
  <mergeCells count="2">
    <mergeCell ref="K3:AC3"/>
    <mergeCell ref="AD3:AG3"/>
  </mergeCells>
  <phoneticPr fontId="8" type="noConversion"/>
  <conditionalFormatting sqref="K6:AB133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6:AH133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7CEA-0BAF-45F5-9F22-7B6EFAF30829}">
  <dimension ref="A1:N7"/>
  <sheetViews>
    <sheetView showGridLines="0" workbookViewId="0">
      <selection activeCell="B2" sqref="B2"/>
    </sheetView>
  </sheetViews>
  <sheetFormatPr baseColWidth="10" defaultRowHeight="15" x14ac:dyDescent="0.25"/>
  <cols>
    <col min="1" max="1" width="33.7109375" bestFit="1" customWidth="1"/>
    <col min="2" max="2" width="35.85546875" bestFit="1" customWidth="1"/>
    <col min="3" max="3" width="12.140625" bestFit="1" customWidth="1"/>
    <col min="4" max="14" width="3.7109375" bestFit="1" customWidth="1"/>
    <col min="15" max="17" width="4" bestFit="1" customWidth="1"/>
    <col min="18" max="21" width="3.7109375" bestFit="1" customWidth="1"/>
  </cols>
  <sheetData>
    <row r="1" spans="1:14" x14ac:dyDescent="0.25">
      <c r="A1" s="2" t="s">
        <v>15</v>
      </c>
      <c r="B1" t="s" vm="3">
        <v>40</v>
      </c>
    </row>
    <row r="2" spans="1:14" x14ac:dyDescent="0.25">
      <c r="A2" s="2" t="s">
        <v>2</v>
      </c>
      <c r="B2" t="s" vm="1">
        <v>40</v>
      </c>
    </row>
    <row r="4" spans="1:14" x14ac:dyDescent="0.25">
      <c r="A4" s="2" t="s">
        <v>47</v>
      </c>
      <c r="C4" s="2" t="s">
        <v>3</v>
      </c>
    </row>
    <row r="5" spans="1:14" ht="174.75" x14ac:dyDescent="0.25">
      <c r="A5" s="2" t="s">
        <v>8</v>
      </c>
      <c r="B5" s="2" t="s">
        <v>14</v>
      </c>
      <c r="C5" s="8" t="s">
        <v>204</v>
      </c>
      <c r="D5" s="8" t="s">
        <v>203</v>
      </c>
      <c r="E5" s="8" t="s">
        <v>172</v>
      </c>
      <c r="F5" s="8" t="s">
        <v>61</v>
      </c>
      <c r="G5" s="8" t="s">
        <v>201</v>
      </c>
      <c r="H5" s="8" t="s">
        <v>202</v>
      </c>
      <c r="I5" s="8" t="s">
        <v>205</v>
      </c>
      <c r="J5" s="8" t="s">
        <v>209</v>
      </c>
      <c r="K5" s="8" t="s">
        <v>60</v>
      </c>
      <c r="L5" s="8" t="s">
        <v>208</v>
      </c>
      <c r="M5" s="8" t="s">
        <v>206</v>
      </c>
      <c r="N5" s="8" t="s">
        <v>207</v>
      </c>
    </row>
    <row r="6" spans="1:14" x14ac:dyDescent="0.25">
      <c r="A6" t="s">
        <v>5</v>
      </c>
      <c r="B6" t="s">
        <v>197</v>
      </c>
      <c r="C6">
        <v>3</v>
      </c>
      <c r="D6">
        <v>4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</row>
    <row r="7" spans="1:14" x14ac:dyDescent="0.25">
      <c r="A7" t="s">
        <v>7</v>
      </c>
      <c r="B7" t="s">
        <v>198</v>
      </c>
      <c r="C7">
        <v>0</v>
      </c>
      <c r="D7">
        <v>4</v>
      </c>
      <c r="E7">
        <v>0</v>
      </c>
      <c r="F7">
        <v>0</v>
      </c>
      <c r="G7">
        <v>0</v>
      </c>
      <c r="H7">
        <v>4</v>
      </c>
      <c r="I7">
        <v>0</v>
      </c>
      <c r="J7">
        <v>0</v>
      </c>
      <c r="K7">
        <v>4</v>
      </c>
      <c r="L7">
        <v>0</v>
      </c>
      <c r="M7">
        <v>0</v>
      </c>
      <c r="N7">
        <v>0</v>
      </c>
    </row>
  </sheetData>
  <conditionalFormatting pivot="1" sqref="C6:N7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pivot="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012A-E242-4424-B5C4-CF77AA63BFA6}">
  <dimension ref="A2:T131"/>
  <sheetViews>
    <sheetView showGridLines="0" zoomScale="77" zoomScaleNormal="77" workbookViewId="0">
      <selection activeCell="M5" sqref="M5"/>
    </sheetView>
  </sheetViews>
  <sheetFormatPr baseColWidth="10" defaultRowHeight="15" x14ac:dyDescent="0.25"/>
  <cols>
    <col min="1" max="1" width="48" bestFit="1" customWidth="1"/>
    <col min="2" max="2" width="22.7109375" bestFit="1" customWidth="1"/>
    <col min="3" max="20" width="4.7109375" bestFit="1" customWidth="1"/>
    <col min="21" max="21" width="31" bestFit="1" customWidth="1"/>
    <col min="22" max="22" width="28.5703125" bestFit="1" customWidth="1"/>
    <col min="23" max="23" width="31" bestFit="1" customWidth="1"/>
    <col min="24" max="24" width="28.5703125" bestFit="1" customWidth="1"/>
    <col min="25" max="25" width="31" bestFit="1" customWidth="1"/>
    <col min="26" max="26" width="28.5703125" bestFit="1" customWidth="1"/>
    <col min="27" max="27" width="31" bestFit="1" customWidth="1"/>
    <col min="28" max="28" width="28.5703125" bestFit="1" customWidth="1"/>
    <col min="29" max="29" width="31" bestFit="1" customWidth="1"/>
    <col min="30" max="30" width="28.5703125" bestFit="1" customWidth="1"/>
    <col min="31" max="31" width="31" bestFit="1" customWidth="1"/>
    <col min="32" max="32" width="28.5703125" bestFit="1" customWidth="1"/>
    <col min="33" max="33" width="31" bestFit="1" customWidth="1"/>
    <col min="34" max="34" width="28.5703125" bestFit="1" customWidth="1"/>
    <col min="35" max="35" width="31" bestFit="1" customWidth="1"/>
    <col min="36" max="36" width="28.5703125" bestFit="1" customWidth="1"/>
    <col min="37" max="37" width="31" bestFit="1" customWidth="1"/>
    <col min="38" max="38" width="6.28515625" bestFit="1" customWidth="1"/>
    <col min="39" max="41" width="5.28515625" bestFit="1" customWidth="1"/>
    <col min="42" max="42" width="22.7109375" bestFit="1" customWidth="1"/>
    <col min="43" max="43" width="6.28515625" bestFit="1" customWidth="1"/>
    <col min="44" max="46" width="5.28515625" bestFit="1" customWidth="1"/>
    <col min="47" max="47" width="10.7109375" bestFit="1" customWidth="1"/>
    <col min="48" max="48" width="6.28515625" bestFit="1" customWidth="1"/>
    <col min="49" max="51" width="5.28515625" bestFit="1" customWidth="1"/>
    <col min="52" max="52" width="25.28515625" bestFit="1" customWidth="1"/>
    <col min="53" max="53" width="6.28515625" bestFit="1" customWidth="1"/>
    <col min="54" max="56" width="5.28515625" bestFit="1" customWidth="1"/>
    <col min="57" max="57" width="30.5703125" bestFit="1" customWidth="1"/>
    <col min="58" max="58" width="6.28515625" bestFit="1" customWidth="1"/>
    <col min="59" max="61" width="5.28515625" bestFit="1" customWidth="1"/>
    <col min="62" max="62" width="21" bestFit="1" customWidth="1"/>
    <col min="63" max="63" width="6.28515625" bestFit="1" customWidth="1"/>
    <col min="64" max="65" width="5.28515625" bestFit="1" customWidth="1"/>
    <col min="66" max="66" width="12.42578125" bestFit="1" customWidth="1"/>
    <col min="67" max="67" width="6.28515625" bestFit="1" customWidth="1"/>
    <col min="68" max="70" width="5.28515625" bestFit="1" customWidth="1"/>
    <col min="71" max="71" width="22.5703125" bestFit="1" customWidth="1"/>
    <col min="72" max="72" width="6.28515625" bestFit="1" customWidth="1"/>
    <col min="73" max="75" width="5.28515625" bestFit="1" customWidth="1"/>
    <col min="76" max="76" width="28.28515625" bestFit="1" customWidth="1"/>
    <col min="77" max="77" width="6.28515625" bestFit="1" customWidth="1"/>
    <col min="78" max="80" width="5.28515625" bestFit="1" customWidth="1"/>
    <col min="81" max="81" width="14.7109375" bestFit="1" customWidth="1"/>
    <col min="82" max="82" width="6.28515625" bestFit="1" customWidth="1"/>
    <col min="83" max="85" width="5.28515625" bestFit="1" customWidth="1"/>
    <col min="86" max="86" width="9" bestFit="1" customWidth="1"/>
    <col min="87" max="87" width="6.28515625" bestFit="1" customWidth="1"/>
    <col min="88" max="90" width="5.28515625" bestFit="1" customWidth="1"/>
    <col min="91" max="91" width="20" bestFit="1" customWidth="1"/>
  </cols>
  <sheetData>
    <row r="2" spans="1:20" x14ac:dyDescent="0.25">
      <c r="A2" s="2" t="s">
        <v>2</v>
      </c>
      <c r="B2" t="s" vm="2">
        <v>26</v>
      </c>
    </row>
    <row r="4" spans="1:20" x14ac:dyDescent="0.25">
      <c r="A4" s="2" t="s">
        <v>47</v>
      </c>
      <c r="B4" s="2" t="s">
        <v>30</v>
      </c>
    </row>
    <row r="5" spans="1:20" ht="164.25" x14ac:dyDescent="0.25">
      <c r="A5" s="2" t="s">
        <v>29</v>
      </c>
      <c r="B5" s="8" t="s">
        <v>61</v>
      </c>
      <c r="C5" s="8" t="s">
        <v>60</v>
      </c>
      <c r="D5" s="8" t="s">
        <v>174</v>
      </c>
      <c r="E5" s="8" t="s">
        <v>175</v>
      </c>
      <c r="F5" s="8" t="s">
        <v>171</v>
      </c>
      <c r="G5" s="8" t="s">
        <v>173</v>
      </c>
      <c r="H5" s="8" t="s">
        <v>176</v>
      </c>
      <c r="I5" s="8" t="s">
        <v>177</v>
      </c>
      <c r="J5" s="8" t="s">
        <v>172</v>
      </c>
      <c r="K5" s="8" t="s">
        <v>178</v>
      </c>
      <c r="L5" s="8" t="s">
        <v>179</v>
      </c>
      <c r="M5" s="8" t="s">
        <v>164</v>
      </c>
      <c r="N5" s="8" t="s">
        <v>165</v>
      </c>
      <c r="O5" s="8" t="s">
        <v>166</v>
      </c>
      <c r="P5" s="8" t="s">
        <v>167</v>
      </c>
      <c r="Q5" s="8" t="s">
        <v>168</v>
      </c>
      <c r="R5" s="8" t="s">
        <v>169</v>
      </c>
      <c r="S5" s="8" t="s">
        <v>170</v>
      </c>
      <c r="T5" s="8" t="s">
        <v>163</v>
      </c>
    </row>
    <row r="6" spans="1:20" x14ac:dyDescent="0.25">
      <c r="A6" s="5" t="s">
        <v>82</v>
      </c>
      <c r="B6" s="11">
        <v>1</v>
      </c>
      <c r="C6" s="11">
        <v>2.5714285714285716</v>
      </c>
      <c r="D6" s="11">
        <v>2.4285714285714284</v>
      </c>
      <c r="E6" s="11">
        <v>1.8571428571428572</v>
      </c>
      <c r="F6" s="11">
        <v>0</v>
      </c>
      <c r="G6" s="11">
        <v>2.7142857142857144</v>
      </c>
      <c r="H6" s="11">
        <v>0</v>
      </c>
      <c r="I6" s="11">
        <v>2.1428571428571428</v>
      </c>
      <c r="J6" s="11">
        <v>0</v>
      </c>
      <c r="K6" s="11">
        <v>0</v>
      </c>
      <c r="L6" s="11">
        <v>2.4285714285714284</v>
      </c>
      <c r="M6" s="11">
        <v>1.8571428571428572</v>
      </c>
      <c r="N6" s="11">
        <v>0</v>
      </c>
      <c r="O6" s="11">
        <v>2</v>
      </c>
      <c r="P6" s="11">
        <v>1.1428571428571428</v>
      </c>
      <c r="Q6" s="11">
        <v>0</v>
      </c>
      <c r="R6" s="11">
        <v>2</v>
      </c>
      <c r="S6" s="11">
        <v>2.2857142857142856</v>
      </c>
      <c r="T6" s="11">
        <v>0</v>
      </c>
    </row>
    <row r="7" spans="1:20" x14ac:dyDescent="0.25">
      <c r="A7" s="6" t="s">
        <v>136</v>
      </c>
      <c r="B7" s="11">
        <v>1</v>
      </c>
      <c r="C7" s="11">
        <v>2</v>
      </c>
      <c r="D7" s="11">
        <v>2</v>
      </c>
      <c r="E7" s="11">
        <v>2</v>
      </c>
      <c r="F7" s="11">
        <v>0</v>
      </c>
      <c r="G7" s="11">
        <v>2</v>
      </c>
      <c r="H7" s="11">
        <v>0</v>
      </c>
      <c r="I7" s="11">
        <v>2</v>
      </c>
      <c r="J7" s="11">
        <v>0</v>
      </c>
      <c r="K7" s="11">
        <v>0</v>
      </c>
      <c r="L7" s="11">
        <v>2</v>
      </c>
      <c r="M7" s="11">
        <v>2</v>
      </c>
      <c r="N7" s="11">
        <v>0</v>
      </c>
      <c r="O7" s="11">
        <v>2</v>
      </c>
      <c r="P7" s="11">
        <v>1</v>
      </c>
      <c r="Q7" s="11">
        <v>0</v>
      </c>
      <c r="R7" s="11">
        <v>2</v>
      </c>
      <c r="S7" s="11">
        <v>2</v>
      </c>
      <c r="T7" s="11">
        <v>0</v>
      </c>
    </row>
    <row r="8" spans="1:20" x14ac:dyDescent="0.25">
      <c r="A8" s="6" t="s">
        <v>95</v>
      </c>
      <c r="B8" s="11">
        <v>0</v>
      </c>
      <c r="C8" s="11">
        <v>3</v>
      </c>
      <c r="D8" s="11">
        <v>3</v>
      </c>
      <c r="E8" s="11">
        <v>2</v>
      </c>
      <c r="F8" s="11">
        <v>0</v>
      </c>
      <c r="G8" s="11">
        <v>3</v>
      </c>
      <c r="H8" s="11">
        <v>0</v>
      </c>
      <c r="I8" s="11">
        <v>3</v>
      </c>
      <c r="J8" s="11">
        <v>0</v>
      </c>
      <c r="K8" s="11">
        <v>0</v>
      </c>
      <c r="L8" s="11">
        <v>3</v>
      </c>
      <c r="M8" s="11">
        <v>2</v>
      </c>
      <c r="N8" s="11">
        <v>0</v>
      </c>
      <c r="O8" s="11">
        <v>2</v>
      </c>
      <c r="P8" s="11">
        <v>2</v>
      </c>
      <c r="Q8" s="11">
        <v>0</v>
      </c>
      <c r="R8" s="11">
        <v>3</v>
      </c>
      <c r="S8" s="11">
        <v>3</v>
      </c>
      <c r="T8" s="11">
        <v>0</v>
      </c>
    </row>
    <row r="9" spans="1:20" x14ac:dyDescent="0.25">
      <c r="A9" s="6" t="s">
        <v>105</v>
      </c>
      <c r="B9" s="11">
        <v>1</v>
      </c>
      <c r="C9" s="11">
        <v>2</v>
      </c>
      <c r="D9" s="11">
        <v>2</v>
      </c>
      <c r="E9" s="11">
        <v>1</v>
      </c>
      <c r="F9" s="11">
        <v>0</v>
      </c>
      <c r="G9" s="11">
        <v>2</v>
      </c>
      <c r="H9" s="11">
        <v>0</v>
      </c>
      <c r="I9" s="11">
        <v>2</v>
      </c>
      <c r="J9" s="11">
        <v>0</v>
      </c>
      <c r="K9" s="11">
        <v>0</v>
      </c>
      <c r="L9" s="11">
        <v>2</v>
      </c>
      <c r="M9" s="11">
        <v>1</v>
      </c>
      <c r="N9" s="11">
        <v>0</v>
      </c>
      <c r="O9" s="11">
        <v>2</v>
      </c>
      <c r="P9" s="11">
        <v>1</v>
      </c>
      <c r="Q9" s="11">
        <v>0</v>
      </c>
      <c r="R9" s="11">
        <v>1</v>
      </c>
      <c r="S9" s="11">
        <v>2</v>
      </c>
      <c r="T9" s="11">
        <v>0</v>
      </c>
    </row>
    <row r="10" spans="1:20" x14ac:dyDescent="0.25">
      <c r="A10" s="6" t="s">
        <v>83</v>
      </c>
      <c r="B10" s="11">
        <v>0</v>
      </c>
      <c r="C10" s="11">
        <v>3</v>
      </c>
      <c r="D10" s="11">
        <v>2</v>
      </c>
      <c r="E10" s="11">
        <v>2</v>
      </c>
      <c r="F10" s="11">
        <v>0</v>
      </c>
      <c r="G10" s="11">
        <v>3</v>
      </c>
      <c r="H10" s="11">
        <v>0</v>
      </c>
      <c r="I10" s="11">
        <v>2</v>
      </c>
      <c r="J10" s="11">
        <v>0</v>
      </c>
      <c r="K10" s="11">
        <v>0</v>
      </c>
      <c r="L10" s="11">
        <v>3</v>
      </c>
      <c r="M10" s="11">
        <v>2</v>
      </c>
      <c r="N10" s="11">
        <v>0</v>
      </c>
      <c r="O10" s="11">
        <v>2</v>
      </c>
      <c r="P10" s="11">
        <v>1</v>
      </c>
      <c r="Q10" s="11">
        <v>0</v>
      </c>
      <c r="R10" s="11">
        <v>2</v>
      </c>
      <c r="S10" s="11">
        <v>3</v>
      </c>
      <c r="T10" s="11">
        <v>0</v>
      </c>
    </row>
    <row r="11" spans="1:20" x14ac:dyDescent="0.25">
      <c r="A11" s="6" t="s">
        <v>96</v>
      </c>
      <c r="B11" s="11">
        <v>0</v>
      </c>
      <c r="C11" s="11">
        <v>3</v>
      </c>
      <c r="D11" s="11">
        <v>3</v>
      </c>
      <c r="E11" s="11">
        <v>2</v>
      </c>
      <c r="F11" s="11">
        <v>0</v>
      </c>
      <c r="G11" s="11">
        <v>3</v>
      </c>
      <c r="H11" s="11">
        <v>0</v>
      </c>
      <c r="I11" s="11">
        <v>2</v>
      </c>
      <c r="J11" s="11">
        <v>0</v>
      </c>
      <c r="K11" s="11">
        <v>0</v>
      </c>
      <c r="L11" s="11">
        <v>2</v>
      </c>
      <c r="M11" s="11">
        <v>2</v>
      </c>
      <c r="N11" s="11">
        <v>0</v>
      </c>
      <c r="O11" s="11">
        <v>2</v>
      </c>
      <c r="P11" s="11">
        <v>1</v>
      </c>
      <c r="Q11" s="11">
        <v>0</v>
      </c>
      <c r="R11" s="11">
        <v>2</v>
      </c>
      <c r="S11" s="11">
        <v>2</v>
      </c>
      <c r="T11" s="11">
        <v>0</v>
      </c>
    </row>
    <row r="12" spans="1:20" x14ac:dyDescent="0.25">
      <c r="A12" s="6" t="s">
        <v>97</v>
      </c>
      <c r="B12" s="11">
        <v>0</v>
      </c>
      <c r="C12" s="11">
        <v>2</v>
      </c>
      <c r="D12" s="11">
        <v>2</v>
      </c>
      <c r="E12" s="11">
        <v>2</v>
      </c>
      <c r="F12" s="11">
        <v>0</v>
      </c>
      <c r="G12" s="11">
        <v>3</v>
      </c>
      <c r="H12" s="11">
        <v>0</v>
      </c>
      <c r="I12" s="11">
        <v>2</v>
      </c>
      <c r="J12" s="11">
        <v>0</v>
      </c>
      <c r="K12" s="11">
        <v>0</v>
      </c>
      <c r="L12" s="11">
        <v>2</v>
      </c>
      <c r="M12" s="11">
        <v>2</v>
      </c>
      <c r="N12" s="11">
        <v>0</v>
      </c>
      <c r="O12" s="11">
        <v>2</v>
      </c>
      <c r="P12" s="11">
        <v>1</v>
      </c>
      <c r="Q12" s="11">
        <v>0</v>
      </c>
      <c r="R12" s="11">
        <v>2</v>
      </c>
      <c r="S12" s="11">
        <v>2</v>
      </c>
      <c r="T12" s="11">
        <v>0</v>
      </c>
    </row>
    <row r="13" spans="1:20" x14ac:dyDescent="0.25">
      <c r="A13" s="6" t="s">
        <v>100</v>
      </c>
      <c r="B13" s="11">
        <v>0</v>
      </c>
      <c r="C13" s="11">
        <v>3</v>
      </c>
      <c r="D13" s="11">
        <v>3</v>
      </c>
      <c r="E13" s="11">
        <v>2</v>
      </c>
      <c r="F13" s="11">
        <v>0</v>
      </c>
      <c r="G13" s="11">
        <v>3</v>
      </c>
      <c r="H13" s="11">
        <v>0</v>
      </c>
      <c r="I13" s="11">
        <v>2</v>
      </c>
      <c r="J13" s="11">
        <v>0</v>
      </c>
      <c r="K13" s="11">
        <v>0</v>
      </c>
      <c r="L13" s="11">
        <v>3</v>
      </c>
      <c r="M13" s="11">
        <v>2</v>
      </c>
      <c r="N13" s="11">
        <v>0</v>
      </c>
      <c r="O13" s="11">
        <v>2</v>
      </c>
      <c r="P13" s="11">
        <v>1</v>
      </c>
      <c r="Q13" s="11">
        <v>0</v>
      </c>
      <c r="R13" s="11">
        <v>2</v>
      </c>
      <c r="S13" s="11">
        <v>2</v>
      </c>
      <c r="T13" s="11">
        <v>0</v>
      </c>
    </row>
    <row r="14" spans="1:20" x14ac:dyDescent="0.25">
      <c r="A14" s="5" t="s">
        <v>70</v>
      </c>
      <c r="B14" s="11">
        <v>1.8571428571428572</v>
      </c>
      <c r="C14" s="11">
        <v>2.6666666666666665</v>
      </c>
      <c r="D14" s="11">
        <v>2.6666666666666665</v>
      </c>
      <c r="E14" s="11">
        <v>2.1428571428571428</v>
      </c>
      <c r="F14" s="11">
        <v>0</v>
      </c>
      <c r="G14" s="11">
        <v>2.5714285714285716</v>
      </c>
      <c r="H14" s="11">
        <v>0</v>
      </c>
      <c r="I14" s="11">
        <v>2.5714285714285716</v>
      </c>
      <c r="J14" s="11">
        <v>1.7142857142857142</v>
      </c>
      <c r="K14" s="11">
        <v>2.5714285714285716</v>
      </c>
      <c r="L14" s="11">
        <v>2.2000000000000002</v>
      </c>
      <c r="M14" s="11">
        <v>1.7142857142857142</v>
      </c>
      <c r="N14" s="11">
        <v>0</v>
      </c>
      <c r="O14" s="11">
        <v>2.4285714285714284</v>
      </c>
      <c r="P14" s="11">
        <v>1.75</v>
      </c>
      <c r="Q14" s="11">
        <v>1</v>
      </c>
      <c r="R14" s="11">
        <v>1.7142857142857142</v>
      </c>
      <c r="S14" s="11">
        <v>2.5714285714285716</v>
      </c>
      <c r="T14" s="11">
        <v>0</v>
      </c>
    </row>
    <row r="15" spans="1:20" x14ac:dyDescent="0.25">
      <c r="A15" s="6" t="s">
        <v>156</v>
      </c>
      <c r="B15" s="11">
        <v>2</v>
      </c>
      <c r="C15" s="11">
        <v>3</v>
      </c>
      <c r="D15" s="11">
        <v>3</v>
      </c>
      <c r="E15" s="11">
        <v>2</v>
      </c>
      <c r="F15" s="11">
        <v>0</v>
      </c>
      <c r="G15" s="11">
        <v>2</v>
      </c>
      <c r="H15" s="11">
        <v>0</v>
      </c>
      <c r="I15" s="11">
        <v>2</v>
      </c>
      <c r="J15" s="11">
        <v>1</v>
      </c>
      <c r="K15" s="11">
        <v>2</v>
      </c>
      <c r="L15" s="11">
        <v>2</v>
      </c>
      <c r="M15" s="11">
        <v>2</v>
      </c>
      <c r="N15" s="11">
        <v>0</v>
      </c>
      <c r="O15" s="11">
        <v>2</v>
      </c>
      <c r="P15" s="11">
        <v>1</v>
      </c>
      <c r="Q15" s="11">
        <v>0</v>
      </c>
      <c r="R15" s="11">
        <v>2</v>
      </c>
      <c r="S15" s="11">
        <v>3</v>
      </c>
      <c r="T15" s="11">
        <v>0</v>
      </c>
    </row>
    <row r="16" spans="1:20" x14ac:dyDescent="0.25">
      <c r="A16" s="6" t="s">
        <v>104</v>
      </c>
      <c r="B16" s="11">
        <v>2</v>
      </c>
      <c r="C16" s="11">
        <v>3</v>
      </c>
      <c r="D16" s="11">
        <v>3</v>
      </c>
      <c r="E16" s="11">
        <v>3</v>
      </c>
      <c r="F16" s="11">
        <v>0</v>
      </c>
      <c r="G16" s="11">
        <v>3</v>
      </c>
      <c r="H16" s="11">
        <v>0</v>
      </c>
      <c r="I16" s="11">
        <v>3</v>
      </c>
      <c r="J16" s="11">
        <v>2</v>
      </c>
      <c r="K16" s="11">
        <v>3</v>
      </c>
      <c r="L16" s="11">
        <v>2</v>
      </c>
      <c r="M16" s="11">
        <v>2</v>
      </c>
      <c r="N16" s="11">
        <v>0</v>
      </c>
      <c r="O16" s="11">
        <v>3</v>
      </c>
      <c r="P16" s="11">
        <v>2</v>
      </c>
      <c r="Q16" s="11">
        <v>0</v>
      </c>
      <c r="R16" s="11">
        <v>2</v>
      </c>
      <c r="S16" s="11">
        <v>3</v>
      </c>
      <c r="T16" s="11">
        <v>0</v>
      </c>
    </row>
    <row r="17" spans="1:20" x14ac:dyDescent="0.25">
      <c r="A17" s="6" t="s">
        <v>128</v>
      </c>
      <c r="B17" s="11">
        <v>1</v>
      </c>
      <c r="C17" s="11">
        <v>2</v>
      </c>
      <c r="D17" s="11">
        <v>1</v>
      </c>
      <c r="E17" s="11">
        <v>1</v>
      </c>
      <c r="F17" s="11">
        <v>0</v>
      </c>
      <c r="G17" s="11">
        <v>2</v>
      </c>
      <c r="H17" s="11">
        <v>0</v>
      </c>
      <c r="I17" s="11">
        <v>2</v>
      </c>
      <c r="J17" s="11">
        <v>1</v>
      </c>
      <c r="K17" s="11">
        <v>2</v>
      </c>
      <c r="L17" s="11">
        <v>2</v>
      </c>
      <c r="M17" s="11">
        <v>1</v>
      </c>
      <c r="N17" s="11">
        <v>0</v>
      </c>
      <c r="O17" s="11">
        <v>1</v>
      </c>
      <c r="P17" s="11">
        <v>0</v>
      </c>
      <c r="Q17" s="11">
        <v>0</v>
      </c>
      <c r="R17" s="11">
        <v>1</v>
      </c>
      <c r="S17" s="11">
        <v>2</v>
      </c>
      <c r="T17" s="11">
        <v>0</v>
      </c>
    </row>
    <row r="18" spans="1:20" x14ac:dyDescent="0.25">
      <c r="A18" s="6" t="s">
        <v>139</v>
      </c>
      <c r="B18" s="11">
        <v>2</v>
      </c>
      <c r="C18" s="11">
        <v>3</v>
      </c>
      <c r="D18" s="11">
        <v>3</v>
      </c>
      <c r="E18" s="11">
        <v>2</v>
      </c>
      <c r="F18" s="11">
        <v>0</v>
      </c>
      <c r="G18" s="11">
        <v>3</v>
      </c>
      <c r="H18" s="11">
        <v>0</v>
      </c>
      <c r="I18" s="11">
        <v>3</v>
      </c>
      <c r="J18" s="11">
        <v>2</v>
      </c>
      <c r="K18" s="11">
        <v>3</v>
      </c>
      <c r="L18" s="11">
        <v>2</v>
      </c>
      <c r="M18" s="11">
        <v>2</v>
      </c>
      <c r="N18" s="11">
        <v>0</v>
      </c>
      <c r="O18" s="11">
        <v>3</v>
      </c>
      <c r="P18" s="11">
        <v>2</v>
      </c>
      <c r="Q18" s="11">
        <v>0</v>
      </c>
      <c r="R18" s="11">
        <v>2</v>
      </c>
      <c r="S18" s="11">
        <v>3</v>
      </c>
      <c r="T18" s="11">
        <v>0</v>
      </c>
    </row>
    <row r="19" spans="1:20" x14ac:dyDescent="0.25">
      <c r="A19" s="6" t="s">
        <v>154</v>
      </c>
      <c r="B19" s="11">
        <v>2</v>
      </c>
      <c r="C19" s="11">
        <v>2</v>
      </c>
      <c r="D19" s="11">
        <v>3</v>
      </c>
      <c r="E19" s="11">
        <v>2</v>
      </c>
      <c r="F19" s="11">
        <v>0</v>
      </c>
      <c r="G19" s="11">
        <v>2</v>
      </c>
      <c r="H19" s="11">
        <v>0</v>
      </c>
      <c r="I19" s="11">
        <v>2</v>
      </c>
      <c r="J19" s="11">
        <v>2</v>
      </c>
      <c r="K19" s="11">
        <v>2</v>
      </c>
      <c r="L19" s="11">
        <v>0</v>
      </c>
      <c r="M19" s="11">
        <v>1</v>
      </c>
      <c r="N19" s="11">
        <v>0</v>
      </c>
      <c r="O19" s="11">
        <v>2</v>
      </c>
      <c r="P19" s="11">
        <v>0</v>
      </c>
      <c r="Q19" s="11">
        <v>1</v>
      </c>
      <c r="R19" s="11">
        <v>1</v>
      </c>
      <c r="S19" s="11">
        <v>2</v>
      </c>
      <c r="T19" s="11">
        <v>0</v>
      </c>
    </row>
    <row r="20" spans="1:20" x14ac:dyDescent="0.25">
      <c r="A20" s="6" t="s">
        <v>81</v>
      </c>
      <c r="B20" s="11">
        <v>2</v>
      </c>
      <c r="C20" s="11">
        <v>0</v>
      </c>
      <c r="D20" s="11">
        <v>3</v>
      </c>
      <c r="E20" s="11">
        <v>3</v>
      </c>
      <c r="F20" s="11">
        <v>0</v>
      </c>
      <c r="G20" s="11">
        <v>3</v>
      </c>
      <c r="H20" s="11">
        <v>0</v>
      </c>
      <c r="I20" s="11">
        <v>3</v>
      </c>
      <c r="J20" s="11">
        <v>2</v>
      </c>
      <c r="K20" s="11">
        <v>3</v>
      </c>
      <c r="L20" s="11">
        <v>0</v>
      </c>
      <c r="M20" s="11">
        <v>2</v>
      </c>
      <c r="N20" s="11">
        <v>0</v>
      </c>
      <c r="O20" s="11">
        <v>3</v>
      </c>
      <c r="P20" s="11">
        <v>2</v>
      </c>
      <c r="Q20" s="11">
        <v>0</v>
      </c>
      <c r="R20" s="11">
        <v>2</v>
      </c>
      <c r="S20" s="11">
        <v>3</v>
      </c>
      <c r="T20" s="11">
        <v>0</v>
      </c>
    </row>
    <row r="21" spans="1:20" x14ac:dyDescent="0.25">
      <c r="A21" s="6" t="s">
        <v>110</v>
      </c>
      <c r="B21" s="11">
        <v>2</v>
      </c>
      <c r="C21" s="11">
        <v>3</v>
      </c>
      <c r="D21" s="11">
        <v>0</v>
      </c>
      <c r="E21" s="11">
        <v>2</v>
      </c>
      <c r="F21" s="11">
        <v>0</v>
      </c>
      <c r="G21" s="11">
        <v>3</v>
      </c>
      <c r="H21" s="11">
        <v>0</v>
      </c>
      <c r="I21" s="11">
        <v>3</v>
      </c>
      <c r="J21" s="11">
        <v>2</v>
      </c>
      <c r="K21" s="11">
        <v>3</v>
      </c>
      <c r="L21" s="11">
        <v>3</v>
      </c>
      <c r="M21" s="11">
        <v>2</v>
      </c>
      <c r="N21" s="11">
        <v>0</v>
      </c>
      <c r="O21" s="11">
        <v>3</v>
      </c>
      <c r="P21" s="11">
        <v>0</v>
      </c>
      <c r="Q21" s="11">
        <v>0</v>
      </c>
      <c r="R21" s="11">
        <v>2</v>
      </c>
      <c r="S21" s="11">
        <v>2</v>
      </c>
      <c r="T21" s="11">
        <v>0</v>
      </c>
    </row>
    <row r="22" spans="1:20" x14ac:dyDescent="0.25">
      <c r="A22" s="5" t="s">
        <v>65</v>
      </c>
      <c r="B22" s="11">
        <v>0</v>
      </c>
      <c r="C22" s="11">
        <v>1.6666666666666667</v>
      </c>
      <c r="D22" s="11">
        <v>1.7777777777777777</v>
      </c>
      <c r="E22" s="11">
        <v>1</v>
      </c>
      <c r="F22" s="11">
        <v>0</v>
      </c>
      <c r="G22" s="11">
        <v>1.8888888888888888</v>
      </c>
      <c r="H22" s="11">
        <v>0</v>
      </c>
      <c r="I22" s="11">
        <v>1.6666666666666667</v>
      </c>
      <c r="J22" s="11">
        <v>0</v>
      </c>
      <c r="K22" s="11">
        <v>0</v>
      </c>
      <c r="L22" s="11">
        <v>1.2857142857142858</v>
      </c>
      <c r="M22" s="11">
        <v>1.2857142857142858</v>
      </c>
      <c r="N22" s="11">
        <v>0</v>
      </c>
      <c r="O22" s="11">
        <v>1</v>
      </c>
      <c r="P22" s="11">
        <v>0</v>
      </c>
      <c r="Q22" s="11">
        <v>0</v>
      </c>
      <c r="R22" s="11">
        <v>1.4285714285714286</v>
      </c>
      <c r="S22" s="11">
        <v>1.75</v>
      </c>
      <c r="T22" s="11">
        <v>0</v>
      </c>
    </row>
    <row r="23" spans="1:20" x14ac:dyDescent="0.25">
      <c r="A23" s="6" t="s">
        <v>107</v>
      </c>
      <c r="B23" s="11">
        <v>0</v>
      </c>
      <c r="C23" s="11">
        <v>2</v>
      </c>
      <c r="D23" s="11">
        <v>2</v>
      </c>
      <c r="E23" s="11">
        <v>1</v>
      </c>
      <c r="F23" s="11">
        <v>0</v>
      </c>
      <c r="G23" s="11">
        <v>2</v>
      </c>
      <c r="H23" s="11">
        <v>0</v>
      </c>
      <c r="I23" s="11">
        <v>2</v>
      </c>
      <c r="J23" s="11">
        <v>0</v>
      </c>
      <c r="K23" s="11">
        <v>0</v>
      </c>
      <c r="L23" s="11">
        <v>1</v>
      </c>
      <c r="M23" s="11">
        <v>1</v>
      </c>
      <c r="N23" s="11">
        <v>0</v>
      </c>
      <c r="O23" s="11">
        <v>1</v>
      </c>
      <c r="P23" s="11">
        <v>0</v>
      </c>
      <c r="Q23" s="11">
        <v>0</v>
      </c>
      <c r="R23" s="11">
        <v>1</v>
      </c>
      <c r="S23" s="11">
        <v>0</v>
      </c>
      <c r="T23" s="11">
        <v>0</v>
      </c>
    </row>
    <row r="24" spans="1:20" x14ac:dyDescent="0.25">
      <c r="A24" s="6" t="s">
        <v>109</v>
      </c>
      <c r="B24" s="11">
        <v>0</v>
      </c>
      <c r="C24" s="11">
        <v>2</v>
      </c>
      <c r="D24" s="11">
        <v>2</v>
      </c>
      <c r="E24" s="11">
        <v>1</v>
      </c>
      <c r="F24" s="11">
        <v>0</v>
      </c>
      <c r="G24" s="11">
        <v>2</v>
      </c>
      <c r="H24" s="11">
        <v>0</v>
      </c>
      <c r="I24" s="11">
        <v>2</v>
      </c>
      <c r="J24" s="11">
        <v>0</v>
      </c>
      <c r="K24" s="11">
        <v>0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1</v>
      </c>
      <c r="S24" s="11">
        <v>2</v>
      </c>
      <c r="T24" s="11">
        <v>0</v>
      </c>
    </row>
    <row r="25" spans="1:20" x14ac:dyDescent="0.25">
      <c r="A25" s="6" t="s">
        <v>118</v>
      </c>
      <c r="B25" s="11">
        <v>0</v>
      </c>
      <c r="C25" s="11">
        <v>2</v>
      </c>
      <c r="D25" s="11">
        <v>2</v>
      </c>
      <c r="E25" s="11">
        <v>1</v>
      </c>
      <c r="F25" s="11">
        <v>0</v>
      </c>
      <c r="G25" s="11">
        <v>2</v>
      </c>
      <c r="H25" s="11">
        <v>0</v>
      </c>
      <c r="I25" s="11">
        <v>2</v>
      </c>
      <c r="J25" s="11">
        <v>0</v>
      </c>
      <c r="K25" s="11">
        <v>0</v>
      </c>
      <c r="L25" s="11">
        <v>1</v>
      </c>
      <c r="M25" s="11">
        <v>1</v>
      </c>
      <c r="N25" s="11">
        <v>0</v>
      </c>
      <c r="O25" s="11">
        <v>1</v>
      </c>
      <c r="P25" s="11">
        <v>0</v>
      </c>
      <c r="Q25" s="11">
        <v>0</v>
      </c>
      <c r="R25" s="11">
        <v>2</v>
      </c>
      <c r="S25" s="11">
        <v>2</v>
      </c>
      <c r="T25" s="11">
        <v>0</v>
      </c>
    </row>
    <row r="26" spans="1:20" x14ac:dyDescent="0.25">
      <c r="A26" s="6" t="s">
        <v>143</v>
      </c>
      <c r="B26" s="11">
        <v>0</v>
      </c>
      <c r="C26" s="11">
        <v>1</v>
      </c>
      <c r="D26" s="11">
        <v>1</v>
      </c>
      <c r="E26" s="11">
        <v>0</v>
      </c>
      <c r="F26" s="11">
        <v>0</v>
      </c>
      <c r="G26" s="11">
        <v>1</v>
      </c>
      <c r="H26" s="11">
        <v>0</v>
      </c>
      <c r="I26" s="11">
        <v>1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</v>
      </c>
      <c r="T26" s="11">
        <v>0</v>
      </c>
    </row>
    <row r="27" spans="1:20" x14ac:dyDescent="0.25">
      <c r="A27" s="6" t="s">
        <v>135</v>
      </c>
      <c r="B27" s="11">
        <v>0</v>
      </c>
      <c r="C27" s="11">
        <v>2</v>
      </c>
      <c r="D27" s="11">
        <v>1</v>
      </c>
      <c r="E27" s="11">
        <v>1</v>
      </c>
      <c r="F27" s="11">
        <v>0</v>
      </c>
      <c r="G27" s="11">
        <v>2</v>
      </c>
      <c r="H27" s="11">
        <v>0</v>
      </c>
      <c r="I27" s="11">
        <v>1</v>
      </c>
      <c r="J27" s="11">
        <v>0</v>
      </c>
      <c r="K27" s="11">
        <v>0</v>
      </c>
      <c r="L27" s="11">
        <v>1</v>
      </c>
      <c r="M27" s="11">
        <v>1</v>
      </c>
      <c r="N27" s="11">
        <v>0</v>
      </c>
      <c r="O27" s="11">
        <v>1</v>
      </c>
      <c r="P27" s="11">
        <v>0</v>
      </c>
      <c r="Q27" s="11">
        <v>0</v>
      </c>
      <c r="R27" s="11">
        <v>1</v>
      </c>
      <c r="S27" s="11">
        <v>2</v>
      </c>
      <c r="T27" s="11">
        <v>0</v>
      </c>
    </row>
    <row r="28" spans="1:20" x14ac:dyDescent="0.25">
      <c r="A28" s="6" t="s">
        <v>108</v>
      </c>
      <c r="B28" s="11">
        <v>0</v>
      </c>
      <c r="C28" s="11">
        <v>1</v>
      </c>
      <c r="D28" s="11">
        <v>1</v>
      </c>
      <c r="E28" s="11">
        <v>1</v>
      </c>
      <c r="F28" s="11">
        <v>0</v>
      </c>
      <c r="G28" s="11">
        <v>2</v>
      </c>
      <c r="H28" s="11">
        <v>0</v>
      </c>
      <c r="I28" s="11">
        <v>2</v>
      </c>
      <c r="J28" s="11">
        <v>0</v>
      </c>
      <c r="K28" s="11">
        <v>0</v>
      </c>
      <c r="L28" s="11">
        <v>1</v>
      </c>
      <c r="M28" s="11">
        <v>1</v>
      </c>
      <c r="N28" s="11">
        <v>0</v>
      </c>
      <c r="O28" s="11">
        <v>1</v>
      </c>
      <c r="P28" s="11">
        <v>0</v>
      </c>
      <c r="Q28" s="11">
        <v>0</v>
      </c>
      <c r="R28" s="11">
        <v>1</v>
      </c>
      <c r="S28" s="11">
        <v>1</v>
      </c>
      <c r="T28" s="11">
        <v>0</v>
      </c>
    </row>
    <row r="29" spans="1:20" x14ac:dyDescent="0.25">
      <c r="A29" s="6" t="s">
        <v>161</v>
      </c>
      <c r="B29" s="11">
        <v>0</v>
      </c>
      <c r="C29" s="11">
        <v>2</v>
      </c>
      <c r="D29" s="11">
        <v>3</v>
      </c>
      <c r="E29" s="11">
        <v>1</v>
      </c>
      <c r="F29" s="11">
        <v>0</v>
      </c>
      <c r="G29" s="11">
        <v>2</v>
      </c>
      <c r="H29" s="11">
        <v>0</v>
      </c>
      <c r="I29" s="11">
        <v>2</v>
      </c>
      <c r="J29" s="11">
        <v>0</v>
      </c>
      <c r="K29" s="11">
        <v>0</v>
      </c>
      <c r="L29" s="11">
        <v>2</v>
      </c>
      <c r="M29" s="11">
        <v>2</v>
      </c>
      <c r="N29" s="11">
        <v>0</v>
      </c>
      <c r="O29" s="11">
        <v>1</v>
      </c>
      <c r="P29" s="11">
        <v>0</v>
      </c>
      <c r="Q29" s="11">
        <v>0</v>
      </c>
      <c r="R29" s="11">
        <v>2</v>
      </c>
      <c r="S29" s="11">
        <v>2</v>
      </c>
      <c r="T29" s="11">
        <v>0</v>
      </c>
    </row>
    <row r="30" spans="1:20" x14ac:dyDescent="0.25">
      <c r="A30" s="6" t="s">
        <v>157</v>
      </c>
      <c r="B30" s="11">
        <v>0</v>
      </c>
      <c r="C30" s="11">
        <v>1</v>
      </c>
      <c r="D30" s="11">
        <v>1</v>
      </c>
      <c r="E30" s="11">
        <v>0</v>
      </c>
      <c r="F30" s="11">
        <v>0</v>
      </c>
      <c r="G30" s="11">
        <v>1</v>
      </c>
      <c r="H30" s="11">
        <v>0</v>
      </c>
      <c r="I30" s="11">
        <v>1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1</v>
      </c>
      <c r="T30" s="11">
        <v>0</v>
      </c>
    </row>
    <row r="31" spans="1:20" x14ac:dyDescent="0.25">
      <c r="A31" s="6" t="s">
        <v>66</v>
      </c>
      <c r="B31" s="11">
        <v>0</v>
      </c>
      <c r="C31" s="11">
        <v>2</v>
      </c>
      <c r="D31" s="11">
        <v>3</v>
      </c>
      <c r="E31" s="11">
        <v>1</v>
      </c>
      <c r="F31" s="11">
        <v>0</v>
      </c>
      <c r="G31" s="11">
        <v>3</v>
      </c>
      <c r="H31" s="11">
        <v>0</v>
      </c>
      <c r="I31" s="11">
        <v>2</v>
      </c>
      <c r="J31" s="11">
        <v>0</v>
      </c>
      <c r="K31" s="11">
        <v>0</v>
      </c>
      <c r="L31" s="11">
        <v>2</v>
      </c>
      <c r="M31" s="11">
        <v>2</v>
      </c>
      <c r="N31" s="11">
        <v>0</v>
      </c>
      <c r="O31" s="11">
        <v>1</v>
      </c>
      <c r="P31" s="11">
        <v>0</v>
      </c>
      <c r="Q31" s="11">
        <v>0</v>
      </c>
      <c r="R31" s="11">
        <v>2</v>
      </c>
      <c r="S31" s="11">
        <v>3</v>
      </c>
      <c r="T31" s="11">
        <v>0</v>
      </c>
    </row>
    <row r="32" spans="1:20" x14ac:dyDescent="0.25">
      <c r="A32" s="5" t="s">
        <v>119</v>
      </c>
      <c r="B32" s="11">
        <v>1.5</v>
      </c>
      <c r="C32" s="11">
        <v>2</v>
      </c>
      <c r="D32" s="11">
        <v>1.6666666666666667</v>
      </c>
      <c r="E32" s="11">
        <v>1</v>
      </c>
      <c r="F32" s="11">
        <v>1</v>
      </c>
      <c r="G32" s="11">
        <v>2.3333333333333335</v>
      </c>
      <c r="H32" s="11">
        <v>1</v>
      </c>
      <c r="I32" s="11">
        <v>1</v>
      </c>
      <c r="J32" s="11">
        <v>1</v>
      </c>
      <c r="K32" s="11">
        <v>1</v>
      </c>
      <c r="L32" s="11">
        <v>1.6666666666666667</v>
      </c>
      <c r="M32" s="11">
        <v>1.5</v>
      </c>
      <c r="N32" s="11">
        <v>0</v>
      </c>
      <c r="O32" s="11">
        <v>1.3333333333333333</v>
      </c>
      <c r="P32" s="11">
        <v>1</v>
      </c>
      <c r="Q32" s="11">
        <v>2</v>
      </c>
      <c r="R32" s="11">
        <v>1</v>
      </c>
      <c r="S32" s="11">
        <v>1</v>
      </c>
      <c r="T32" s="11">
        <v>0</v>
      </c>
    </row>
    <row r="33" spans="1:20" x14ac:dyDescent="0.25">
      <c r="A33" s="6" t="s">
        <v>120</v>
      </c>
      <c r="B33" s="11">
        <v>1</v>
      </c>
      <c r="C33" s="11">
        <v>2</v>
      </c>
      <c r="D33" s="11">
        <v>2</v>
      </c>
      <c r="E33" s="11">
        <v>1</v>
      </c>
      <c r="F33" s="11">
        <v>1</v>
      </c>
      <c r="G33" s="11">
        <v>2</v>
      </c>
      <c r="H33" s="11">
        <v>1</v>
      </c>
      <c r="I33" s="11">
        <v>0</v>
      </c>
      <c r="J33" s="11">
        <v>1</v>
      </c>
      <c r="K33" s="11">
        <v>1</v>
      </c>
      <c r="L33" s="11">
        <v>1</v>
      </c>
      <c r="M33" s="11">
        <v>1</v>
      </c>
      <c r="N33" s="11">
        <v>0</v>
      </c>
      <c r="O33" s="11">
        <v>1</v>
      </c>
      <c r="P33" s="11">
        <v>1</v>
      </c>
      <c r="Q33" s="11">
        <v>2</v>
      </c>
      <c r="R33" s="11">
        <v>0</v>
      </c>
      <c r="S33" s="11">
        <v>1</v>
      </c>
      <c r="T33" s="11">
        <v>0</v>
      </c>
    </row>
    <row r="34" spans="1:20" x14ac:dyDescent="0.25">
      <c r="A34" s="6" t="s">
        <v>159</v>
      </c>
      <c r="B34" s="11">
        <v>0</v>
      </c>
      <c r="C34" s="11">
        <v>2</v>
      </c>
      <c r="D34" s="11">
        <v>1</v>
      </c>
      <c r="E34" s="11">
        <v>1</v>
      </c>
      <c r="F34" s="11">
        <v>0</v>
      </c>
      <c r="G34" s="11">
        <v>2</v>
      </c>
      <c r="H34" s="11">
        <v>0</v>
      </c>
      <c r="I34" s="11">
        <v>1</v>
      </c>
      <c r="J34" s="11">
        <v>0</v>
      </c>
      <c r="K34" s="11">
        <v>1</v>
      </c>
      <c r="L34" s="11">
        <v>3</v>
      </c>
      <c r="M34" s="11">
        <v>2</v>
      </c>
      <c r="N34" s="11">
        <v>0</v>
      </c>
      <c r="O34" s="11">
        <v>1</v>
      </c>
      <c r="P34" s="11">
        <v>1</v>
      </c>
      <c r="Q34" s="11">
        <v>0</v>
      </c>
      <c r="R34" s="11">
        <v>0</v>
      </c>
      <c r="S34" s="11">
        <v>0</v>
      </c>
      <c r="T34" s="11">
        <v>0</v>
      </c>
    </row>
    <row r="35" spans="1:20" x14ac:dyDescent="0.25">
      <c r="A35" s="6" t="s">
        <v>131</v>
      </c>
      <c r="B35" s="11">
        <v>2</v>
      </c>
      <c r="C35" s="11">
        <v>2</v>
      </c>
      <c r="D35" s="11">
        <v>2</v>
      </c>
      <c r="E35" s="11">
        <v>1</v>
      </c>
      <c r="F35" s="11">
        <v>1</v>
      </c>
      <c r="G35" s="11">
        <v>3</v>
      </c>
      <c r="H35" s="11">
        <v>0</v>
      </c>
      <c r="I35" s="11">
        <v>1</v>
      </c>
      <c r="J35" s="11">
        <v>1</v>
      </c>
      <c r="K35" s="11">
        <v>0</v>
      </c>
      <c r="L35" s="11">
        <v>1</v>
      </c>
      <c r="M35" s="11">
        <v>0</v>
      </c>
      <c r="N35" s="11">
        <v>0</v>
      </c>
      <c r="O35" s="11">
        <v>2</v>
      </c>
      <c r="P35" s="11">
        <v>0</v>
      </c>
      <c r="Q35" s="11">
        <v>0</v>
      </c>
      <c r="R35" s="11">
        <v>1</v>
      </c>
      <c r="S35" s="11">
        <v>1</v>
      </c>
      <c r="T35" s="11">
        <v>0</v>
      </c>
    </row>
    <row r="36" spans="1:20" x14ac:dyDescent="0.25">
      <c r="A36" s="5" t="s">
        <v>75</v>
      </c>
      <c r="B36" s="11">
        <v>2</v>
      </c>
      <c r="C36" s="11">
        <v>2.5</v>
      </c>
      <c r="D36" s="11">
        <v>2.3333333333333335</v>
      </c>
      <c r="E36" s="11">
        <v>2.2000000000000002</v>
      </c>
      <c r="F36" s="11">
        <v>0</v>
      </c>
      <c r="G36" s="11">
        <v>2.5</v>
      </c>
      <c r="H36" s="11">
        <v>0</v>
      </c>
      <c r="I36" s="11">
        <v>1.8333333333333333</v>
      </c>
      <c r="J36" s="11">
        <v>1.8</v>
      </c>
      <c r="K36" s="11">
        <v>1.8333333333333333</v>
      </c>
      <c r="L36" s="11">
        <v>2.6666666666666665</v>
      </c>
      <c r="M36" s="11">
        <v>2</v>
      </c>
      <c r="N36" s="11">
        <v>0</v>
      </c>
      <c r="O36" s="11">
        <v>2.3333333333333335</v>
      </c>
      <c r="P36" s="11">
        <v>2</v>
      </c>
      <c r="Q36" s="11">
        <v>0</v>
      </c>
      <c r="R36" s="11">
        <v>2.1666666666666665</v>
      </c>
      <c r="S36" s="11">
        <v>2.4</v>
      </c>
      <c r="T36" s="11">
        <v>0</v>
      </c>
    </row>
    <row r="37" spans="1:20" x14ac:dyDescent="0.25">
      <c r="A37" s="6" t="s">
        <v>88</v>
      </c>
      <c r="B37" s="11">
        <v>3</v>
      </c>
      <c r="C37" s="11">
        <v>3</v>
      </c>
      <c r="D37" s="11">
        <v>3</v>
      </c>
      <c r="E37" s="11">
        <v>3</v>
      </c>
      <c r="F37" s="11">
        <v>0</v>
      </c>
      <c r="G37" s="11">
        <v>3</v>
      </c>
      <c r="H37" s="11">
        <v>0</v>
      </c>
      <c r="I37" s="11">
        <v>3</v>
      </c>
      <c r="J37" s="11">
        <v>2</v>
      </c>
      <c r="K37" s="11">
        <v>3</v>
      </c>
      <c r="L37" s="11">
        <v>3</v>
      </c>
      <c r="M37" s="11">
        <v>2</v>
      </c>
      <c r="N37" s="11">
        <v>0</v>
      </c>
      <c r="O37" s="11">
        <v>3</v>
      </c>
      <c r="P37" s="11">
        <v>2</v>
      </c>
      <c r="Q37" s="11">
        <v>0</v>
      </c>
      <c r="R37" s="11">
        <v>3</v>
      </c>
      <c r="S37" s="11">
        <v>0</v>
      </c>
      <c r="T37" s="11">
        <v>0</v>
      </c>
    </row>
    <row r="38" spans="1:20" x14ac:dyDescent="0.25">
      <c r="A38" s="6" t="s">
        <v>140</v>
      </c>
      <c r="B38" s="11">
        <v>2</v>
      </c>
      <c r="C38" s="11">
        <v>2</v>
      </c>
      <c r="D38" s="11">
        <v>2</v>
      </c>
      <c r="E38" s="11">
        <v>2</v>
      </c>
      <c r="F38" s="11">
        <v>0</v>
      </c>
      <c r="G38" s="11">
        <v>2</v>
      </c>
      <c r="H38" s="11">
        <v>0</v>
      </c>
      <c r="I38" s="11">
        <v>2</v>
      </c>
      <c r="J38" s="11">
        <v>1</v>
      </c>
      <c r="K38" s="11">
        <v>1</v>
      </c>
      <c r="L38" s="11">
        <v>3</v>
      </c>
      <c r="M38" s="11">
        <v>2</v>
      </c>
      <c r="N38" s="11">
        <v>0</v>
      </c>
      <c r="O38" s="11">
        <v>2</v>
      </c>
      <c r="P38" s="11">
        <v>0</v>
      </c>
      <c r="Q38" s="11">
        <v>0</v>
      </c>
      <c r="R38" s="11">
        <v>2</v>
      </c>
      <c r="S38" s="11">
        <v>2</v>
      </c>
      <c r="T38" s="11">
        <v>0</v>
      </c>
    </row>
    <row r="39" spans="1:20" x14ac:dyDescent="0.25">
      <c r="A39" s="6" t="s">
        <v>76</v>
      </c>
      <c r="B39" s="11">
        <v>2</v>
      </c>
      <c r="C39" s="11">
        <v>3</v>
      </c>
      <c r="D39" s="11">
        <v>2</v>
      </c>
      <c r="E39" s="11">
        <v>2</v>
      </c>
      <c r="F39" s="11">
        <v>0</v>
      </c>
      <c r="G39" s="11">
        <v>3</v>
      </c>
      <c r="H39" s="11">
        <v>0</v>
      </c>
      <c r="I39" s="11">
        <v>2</v>
      </c>
      <c r="J39" s="11">
        <v>2</v>
      </c>
      <c r="K39" s="11">
        <v>2</v>
      </c>
      <c r="L39" s="11">
        <v>3</v>
      </c>
      <c r="M39" s="11">
        <v>2</v>
      </c>
      <c r="N39" s="11">
        <v>0</v>
      </c>
      <c r="O39" s="11">
        <v>2</v>
      </c>
      <c r="P39" s="11">
        <v>0</v>
      </c>
      <c r="Q39" s="11">
        <v>0</v>
      </c>
      <c r="R39" s="11">
        <v>2</v>
      </c>
      <c r="S39" s="11">
        <v>3</v>
      </c>
      <c r="T39" s="11">
        <v>0</v>
      </c>
    </row>
    <row r="40" spans="1:20" x14ac:dyDescent="0.25">
      <c r="A40" s="6" t="s">
        <v>87</v>
      </c>
      <c r="B40" s="11">
        <v>2</v>
      </c>
      <c r="C40" s="11">
        <v>3</v>
      </c>
      <c r="D40" s="11">
        <v>2</v>
      </c>
      <c r="E40" s="11">
        <v>0</v>
      </c>
      <c r="F40" s="11">
        <v>0</v>
      </c>
      <c r="G40" s="11">
        <v>3</v>
      </c>
      <c r="H40" s="11">
        <v>0</v>
      </c>
      <c r="I40" s="11">
        <v>1</v>
      </c>
      <c r="J40" s="11">
        <v>2</v>
      </c>
      <c r="K40" s="11">
        <v>1</v>
      </c>
      <c r="L40" s="11">
        <v>2</v>
      </c>
      <c r="M40" s="11">
        <v>2</v>
      </c>
      <c r="N40" s="11">
        <v>0</v>
      </c>
      <c r="O40" s="11">
        <v>2</v>
      </c>
      <c r="P40" s="11">
        <v>0</v>
      </c>
      <c r="Q40" s="11">
        <v>0</v>
      </c>
      <c r="R40" s="11">
        <v>2</v>
      </c>
      <c r="S40" s="11">
        <v>2</v>
      </c>
      <c r="T40" s="11">
        <v>0</v>
      </c>
    </row>
    <row r="41" spans="1:20" x14ac:dyDescent="0.25">
      <c r="A41" s="6" t="s">
        <v>125</v>
      </c>
      <c r="B41" s="11">
        <v>2</v>
      </c>
      <c r="C41" s="11">
        <v>2</v>
      </c>
      <c r="D41" s="11">
        <v>2</v>
      </c>
      <c r="E41" s="11">
        <v>2</v>
      </c>
      <c r="F41" s="11">
        <v>0</v>
      </c>
      <c r="G41" s="11">
        <v>2</v>
      </c>
      <c r="H41" s="11">
        <v>0</v>
      </c>
      <c r="I41" s="11">
        <v>2</v>
      </c>
      <c r="J41" s="11">
        <v>2</v>
      </c>
      <c r="K41" s="11">
        <v>3</v>
      </c>
      <c r="L41" s="11">
        <v>2</v>
      </c>
      <c r="M41" s="11">
        <v>2</v>
      </c>
      <c r="N41" s="11">
        <v>0</v>
      </c>
      <c r="O41" s="11">
        <v>3</v>
      </c>
      <c r="P41" s="11">
        <v>0</v>
      </c>
      <c r="Q41" s="11">
        <v>0</v>
      </c>
      <c r="R41" s="11">
        <v>2</v>
      </c>
      <c r="S41" s="11">
        <v>3</v>
      </c>
      <c r="T41" s="11">
        <v>0</v>
      </c>
    </row>
    <row r="42" spans="1:20" x14ac:dyDescent="0.25">
      <c r="A42" s="6" t="s">
        <v>124</v>
      </c>
      <c r="B42" s="11">
        <v>1</v>
      </c>
      <c r="C42" s="11">
        <v>2</v>
      </c>
      <c r="D42" s="11">
        <v>3</v>
      </c>
      <c r="E42" s="11">
        <v>2</v>
      </c>
      <c r="F42" s="11">
        <v>0</v>
      </c>
      <c r="G42" s="11">
        <v>2</v>
      </c>
      <c r="H42" s="11">
        <v>0</v>
      </c>
      <c r="I42" s="11">
        <v>1</v>
      </c>
      <c r="J42" s="11">
        <v>0</v>
      </c>
      <c r="K42" s="11">
        <v>1</v>
      </c>
      <c r="L42" s="11">
        <v>3</v>
      </c>
      <c r="M42" s="11">
        <v>2</v>
      </c>
      <c r="N42" s="11">
        <v>0</v>
      </c>
      <c r="O42" s="11">
        <v>2</v>
      </c>
      <c r="P42" s="11">
        <v>0</v>
      </c>
      <c r="Q42" s="11">
        <v>0</v>
      </c>
      <c r="R42" s="11">
        <v>2</v>
      </c>
      <c r="S42" s="11">
        <v>2</v>
      </c>
      <c r="T42" s="11">
        <v>0</v>
      </c>
    </row>
    <row r="43" spans="1:20" x14ac:dyDescent="0.25">
      <c r="A43" s="5" t="s">
        <v>73</v>
      </c>
      <c r="B43" s="11">
        <v>2.6666666666666665</v>
      </c>
      <c r="C43" s="11">
        <v>3</v>
      </c>
      <c r="D43" s="11">
        <v>2.6666666666666665</v>
      </c>
      <c r="E43" s="11">
        <v>2.6666666666666665</v>
      </c>
      <c r="F43" s="11">
        <v>0</v>
      </c>
      <c r="G43" s="11">
        <v>2.6666666666666665</v>
      </c>
      <c r="H43" s="11">
        <v>0</v>
      </c>
      <c r="I43" s="11">
        <v>2.3333333333333335</v>
      </c>
      <c r="J43" s="11">
        <v>1.5</v>
      </c>
      <c r="K43" s="11">
        <v>3</v>
      </c>
      <c r="L43" s="11">
        <v>2.6666666666666665</v>
      </c>
      <c r="M43" s="11">
        <v>2</v>
      </c>
      <c r="N43" s="11">
        <v>0</v>
      </c>
      <c r="O43" s="11">
        <v>0</v>
      </c>
      <c r="P43" s="11">
        <v>0</v>
      </c>
      <c r="Q43" s="11">
        <v>0</v>
      </c>
      <c r="R43" s="11">
        <v>1</v>
      </c>
      <c r="S43" s="11">
        <v>2.6666666666666665</v>
      </c>
      <c r="T43" s="11">
        <v>0</v>
      </c>
    </row>
    <row r="44" spans="1:20" x14ac:dyDescent="0.25">
      <c r="A44" s="6" t="s">
        <v>130</v>
      </c>
      <c r="B44" s="11">
        <v>3</v>
      </c>
      <c r="C44" s="11">
        <v>3</v>
      </c>
      <c r="D44" s="11">
        <v>3</v>
      </c>
      <c r="E44" s="11">
        <v>3</v>
      </c>
      <c r="F44" s="11">
        <v>0</v>
      </c>
      <c r="G44" s="11">
        <v>3</v>
      </c>
      <c r="H44" s="11">
        <v>0</v>
      </c>
      <c r="I44" s="11">
        <v>3</v>
      </c>
      <c r="J44" s="11">
        <v>0</v>
      </c>
      <c r="K44" s="11">
        <v>3</v>
      </c>
      <c r="L44" s="11">
        <v>3</v>
      </c>
      <c r="M44" s="11">
        <v>2</v>
      </c>
      <c r="N44" s="11">
        <v>0</v>
      </c>
      <c r="O44" s="11">
        <v>0</v>
      </c>
      <c r="P44" s="11">
        <v>0</v>
      </c>
      <c r="Q44" s="11">
        <v>0</v>
      </c>
      <c r="R44" s="11">
        <v>1</v>
      </c>
      <c r="S44" s="11">
        <v>3</v>
      </c>
      <c r="T44" s="11">
        <v>0</v>
      </c>
    </row>
    <row r="45" spans="1:20" x14ac:dyDescent="0.25">
      <c r="A45" s="6" t="s">
        <v>144</v>
      </c>
      <c r="B45" s="11">
        <v>2</v>
      </c>
      <c r="C45" s="11">
        <v>3</v>
      </c>
      <c r="D45" s="11">
        <v>2</v>
      </c>
      <c r="E45" s="11">
        <v>2</v>
      </c>
      <c r="F45" s="11">
        <v>0</v>
      </c>
      <c r="G45" s="11">
        <v>2</v>
      </c>
      <c r="H45" s="11">
        <v>0</v>
      </c>
      <c r="I45" s="11">
        <v>2</v>
      </c>
      <c r="J45" s="11">
        <v>2</v>
      </c>
      <c r="K45" s="11">
        <v>3</v>
      </c>
      <c r="L45" s="11">
        <v>2</v>
      </c>
      <c r="M45" s="11">
        <v>2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2</v>
      </c>
      <c r="T45" s="11">
        <v>0</v>
      </c>
    </row>
    <row r="46" spans="1:20" x14ac:dyDescent="0.25">
      <c r="A46" s="6" t="s">
        <v>74</v>
      </c>
      <c r="B46" s="11">
        <v>3</v>
      </c>
      <c r="C46" s="11">
        <v>3</v>
      </c>
      <c r="D46" s="11">
        <v>3</v>
      </c>
      <c r="E46" s="11">
        <v>3</v>
      </c>
      <c r="F46" s="11">
        <v>0</v>
      </c>
      <c r="G46" s="11">
        <v>3</v>
      </c>
      <c r="H46" s="11">
        <v>0</v>
      </c>
      <c r="I46" s="11">
        <v>2</v>
      </c>
      <c r="J46" s="11">
        <v>1</v>
      </c>
      <c r="K46" s="11">
        <v>3</v>
      </c>
      <c r="L46" s="11">
        <v>3</v>
      </c>
      <c r="M46" s="11">
        <v>2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3</v>
      </c>
      <c r="T46" s="11">
        <v>0</v>
      </c>
    </row>
    <row r="47" spans="1:20" x14ac:dyDescent="0.25">
      <c r="A47" s="5" t="s">
        <v>93</v>
      </c>
      <c r="B47" s="11">
        <v>1.6666666666666667</v>
      </c>
      <c r="C47" s="11">
        <v>2.3333333333333335</v>
      </c>
      <c r="D47" s="11">
        <v>2.3333333333333335</v>
      </c>
      <c r="E47" s="11">
        <v>2</v>
      </c>
      <c r="F47" s="11">
        <v>2</v>
      </c>
      <c r="G47" s="11">
        <v>2.3333333333333335</v>
      </c>
      <c r="H47" s="11">
        <v>2</v>
      </c>
      <c r="I47" s="11">
        <v>1.6666666666666667</v>
      </c>
      <c r="J47" s="11">
        <v>1.3333333333333333</v>
      </c>
      <c r="K47" s="11">
        <v>2</v>
      </c>
      <c r="L47" s="11">
        <v>1.6666666666666667</v>
      </c>
      <c r="M47" s="11">
        <v>1.5</v>
      </c>
      <c r="N47" s="11">
        <v>0</v>
      </c>
      <c r="O47" s="11">
        <v>2.3333333333333335</v>
      </c>
      <c r="P47" s="11">
        <v>2</v>
      </c>
      <c r="Q47" s="11">
        <v>1.5</v>
      </c>
      <c r="R47" s="11">
        <v>1</v>
      </c>
      <c r="S47" s="11">
        <v>2</v>
      </c>
      <c r="T47" s="11">
        <v>1.5</v>
      </c>
    </row>
    <row r="48" spans="1:20" x14ac:dyDescent="0.25">
      <c r="A48" s="6" t="s">
        <v>158</v>
      </c>
      <c r="B48" s="11">
        <v>1</v>
      </c>
      <c r="C48" s="11">
        <v>2</v>
      </c>
      <c r="D48" s="11">
        <v>2</v>
      </c>
      <c r="E48" s="11">
        <v>0</v>
      </c>
      <c r="F48" s="11">
        <v>0</v>
      </c>
      <c r="G48" s="11">
        <v>2</v>
      </c>
      <c r="H48" s="11">
        <v>0</v>
      </c>
      <c r="I48" s="11">
        <v>1</v>
      </c>
      <c r="J48" s="11">
        <v>1</v>
      </c>
      <c r="K48" s="11">
        <v>1</v>
      </c>
      <c r="L48" s="11">
        <v>1</v>
      </c>
      <c r="M48" s="11">
        <v>0</v>
      </c>
      <c r="N48" s="11">
        <v>0</v>
      </c>
      <c r="O48" s="11">
        <v>1</v>
      </c>
      <c r="P48" s="11">
        <v>0</v>
      </c>
      <c r="Q48" s="11">
        <v>0</v>
      </c>
      <c r="R48" s="11">
        <v>1</v>
      </c>
      <c r="S48" s="11">
        <v>1</v>
      </c>
      <c r="T48" s="11">
        <v>0</v>
      </c>
    </row>
    <row r="49" spans="1:20" x14ac:dyDescent="0.25">
      <c r="A49" s="6" t="s">
        <v>122</v>
      </c>
      <c r="B49" s="11">
        <v>2</v>
      </c>
      <c r="C49" s="11">
        <v>2</v>
      </c>
      <c r="D49" s="11">
        <v>2</v>
      </c>
      <c r="E49" s="11">
        <v>2</v>
      </c>
      <c r="F49" s="11">
        <v>0</v>
      </c>
      <c r="G49" s="11">
        <v>2</v>
      </c>
      <c r="H49" s="11">
        <v>0</v>
      </c>
      <c r="I49" s="11">
        <v>2</v>
      </c>
      <c r="J49" s="11">
        <v>1</v>
      </c>
      <c r="K49" s="11">
        <v>3</v>
      </c>
      <c r="L49" s="11">
        <v>1</v>
      </c>
      <c r="M49" s="11">
        <v>2</v>
      </c>
      <c r="N49" s="11">
        <v>0</v>
      </c>
      <c r="O49" s="11">
        <v>3</v>
      </c>
      <c r="P49" s="11">
        <v>0</v>
      </c>
      <c r="Q49" s="11">
        <v>1</v>
      </c>
      <c r="R49" s="11">
        <v>1</v>
      </c>
      <c r="S49" s="11">
        <v>2</v>
      </c>
      <c r="T49" s="11">
        <v>1</v>
      </c>
    </row>
    <row r="50" spans="1:20" x14ac:dyDescent="0.25">
      <c r="A50" s="6" t="s">
        <v>94</v>
      </c>
      <c r="B50" s="11">
        <v>2</v>
      </c>
      <c r="C50" s="11">
        <v>3</v>
      </c>
      <c r="D50" s="11">
        <v>3</v>
      </c>
      <c r="E50" s="11">
        <v>2</v>
      </c>
      <c r="F50" s="11">
        <v>2</v>
      </c>
      <c r="G50" s="11">
        <v>3</v>
      </c>
      <c r="H50" s="11">
        <v>2</v>
      </c>
      <c r="I50" s="11">
        <v>2</v>
      </c>
      <c r="J50" s="11">
        <v>2</v>
      </c>
      <c r="K50" s="11">
        <v>2</v>
      </c>
      <c r="L50" s="11">
        <v>3</v>
      </c>
      <c r="M50" s="11">
        <v>1</v>
      </c>
      <c r="N50" s="11">
        <v>0</v>
      </c>
      <c r="O50" s="11">
        <v>3</v>
      </c>
      <c r="P50" s="11">
        <v>2</v>
      </c>
      <c r="Q50" s="11">
        <v>2</v>
      </c>
      <c r="R50" s="11">
        <v>1</v>
      </c>
      <c r="S50" s="11">
        <v>3</v>
      </c>
      <c r="T50" s="11">
        <v>2</v>
      </c>
    </row>
    <row r="51" spans="1:20" x14ac:dyDescent="0.25">
      <c r="A51" s="5" t="s">
        <v>71</v>
      </c>
      <c r="B51" s="11">
        <v>2.25</v>
      </c>
      <c r="C51" s="11">
        <v>2.5</v>
      </c>
      <c r="D51" s="11">
        <v>2.8888888888888888</v>
      </c>
      <c r="E51" s="11">
        <v>2.1111111111111112</v>
      </c>
      <c r="F51" s="11">
        <v>2</v>
      </c>
      <c r="G51" s="11">
        <v>2.5</v>
      </c>
      <c r="H51" s="11">
        <v>3</v>
      </c>
      <c r="I51" s="11">
        <v>2.4444444444444446</v>
      </c>
      <c r="J51" s="11">
        <v>2.5</v>
      </c>
      <c r="K51" s="11">
        <v>2.6666666666666665</v>
      </c>
      <c r="L51" s="11">
        <v>2.7777777777777777</v>
      </c>
      <c r="M51" s="11">
        <v>2</v>
      </c>
      <c r="N51" s="11">
        <v>3</v>
      </c>
      <c r="O51" s="11">
        <v>2.4444444444444446</v>
      </c>
      <c r="P51" s="11">
        <v>1.8571428571428572</v>
      </c>
      <c r="Q51" s="11">
        <v>0</v>
      </c>
      <c r="R51" s="11">
        <v>2</v>
      </c>
      <c r="S51" s="11">
        <v>2.3333333333333335</v>
      </c>
      <c r="T51" s="11">
        <v>3</v>
      </c>
    </row>
    <row r="52" spans="1:20" x14ac:dyDescent="0.25">
      <c r="A52" s="6" t="s">
        <v>127</v>
      </c>
      <c r="B52" s="11">
        <v>0</v>
      </c>
      <c r="C52" s="11">
        <v>2</v>
      </c>
      <c r="D52" s="11">
        <v>3</v>
      </c>
      <c r="E52" s="11">
        <v>2</v>
      </c>
      <c r="F52" s="11">
        <v>0</v>
      </c>
      <c r="G52" s="11">
        <v>2</v>
      </c>
      <c r="H52" s="11">
        <v>0</v>
      </c>
      <c r="I52" s="11">
        <v>2</v>
      </c>
      <c r="J52" s="11">
        <v>0</v>
      </c>
      <c r="K52" s="11">
        <v>0</v>
      </c>
      <c r="L52" s="11">
        <v>2</v>
      </c>
      <c r="M52" s="11">
        <v>2</v>
      </c>
      <c r="N52" s="11">
        <v>0</v>
      </c>
      <c r="O52" s="11">
        <v>2</v>
      </c>
      <c r="P52" s="11">
        <v>1</v>
      </c>
      <c r="Q52" s="11">
        <v>0</v>
      </c>
      <c r="R52" s="11">
        <v>2</v>
      </c>
      <c r="S52" s="11">
        <v>2</v>
      </c>
      <c r="T52" s="11">
        <v>0</v>
      </c>
    </row>
    <row r="53" spans="1:20" x14ac:dyDescent="0.25">
      <c r="A53" s="6" t="s">
        <v>137</v>
      </c>
      <c r="B53" s="11">
        <v>2</v>
      </c>
      <c r="C53" s="11">
        <v>3</v>
      </c>
      <c r="D53" s="11">
        <v>3</v>
      </c>
      <c r="E53" s="11">
        <v>2</v>
      </c>
      <c r="F53" s="11">
        <v>0</v>
      </c>
      <c r="G53" s="11">
        <v>3</v>
      </c>
      <c r="H53" s="11">
        <v>0</v>
      </c>
      <c r="I53" s="11">
        <v>3</v>
      </c>
      <c r="J53" s="11">
        <v>2</v>
      </c>
      <c r="K53" s="11">
        <v>3</v>
      </c>
      <c r="L53" s="11">
        <v>3</v>
      </c>
      <c r="M53" s="11">
        <v>2</v>
      </c>
      <c r="N53" s="11">
        <v>0</v>
      </c>
      <c r="O53" s="11">
        <v>3</v>
      </c>
      <c r="P53" s="11">
        <v>2</v>
      </c>
      <c r="Q53" s="11">
        <v>0</v>
      </c>
      <c r="R53" s="11">
        <v>2</v>
      </c>
      <c r="S53" s="11">
        <v>3</v>
      </c>
      <c r="T53" s="11">
        <v>0</v>
      </c>
    </row>
    <row r="54" spans="1:20" x14ac:dyDescent="0.25">
      <c r="A54" s="6" t="s">
        <v>150</v>
      </c>
      <c r="B54" s="11">
        <v>3</v>
      </c>
      <c r="C54" s="11">
        <v>0</v>
      </c>
      <c r="D54" s="11">
        <v>3</v>
      </c>
      <c r="E54" s="11">
        <v>3</v>
      </c>
      <c r="F54" s="11">
        <v>2</v>
      </c>
      <c r="G54" s="11">
        <v>0</v>
      </c>
      <c r="H54" s="11">
        <v>3</v>
      </c>
      <c r="I54" s="11">
        <v>3</v>
      </c>
      <c r="J54" s="11">
        <v>3</v>
      </c>
      <c r="K54" s="11">
        <v>0</v>
      </c>
      <c r="L54" s="11">
        <v>3</v>
      </c>
      <c r="M54" s="11">
        <v>2</v>
      </c>
      <c r="N54" s="11">
        <v>3</v>
      </c>
      <c r="O54" s="11">
        <v>3</v>
      </c>
      <c r="P54" s="11">
        <v>3</v>
      </c>
      <c r="Q54" s="11">
        <v>0</v>
      </c>
      <c r="R54" s="11">
        <v>2</v>
      </c>
      <c r="S54" s="11">
        <v>3</v>
      </c>
      <c r="T54" s="11">
        <v>3</v>
      </c>
    </row>
    <row r="55" spans="1:20" x14ac:dyDescent="0.25">
      <c r="A55" s="6" t="s">
        <v>138</v>
      </c>
      <c r="B55" s="11">
        <v>0</v>
      </c>
      <c r="C55" s="11">
        <v>2</v>
      </c>
      <c r="D55" s="11">
        <v>3</v>
      </c>
      <c r="E55" s="11">
        <v>2</v>
      </c>
      <c r="F55" s="11">
        <v>0</v>
      </c>
      <c r="G55" s="11">
        <v>3</v>
      </c>
      <c r="H55" s="11">
        <v>0</v>
      </c>
      <c r="I55" s="11">
        <v>2</v>
      </c>
      <c r="J55" s="11">
        <v>0</v>
      </c>
      <c r="K55" s="11">
        <v>0</v>
      </c>
      <c r="L55" s="11">
        <v>3</v>
      </c>
      <c r="M55" s="11">
        <v>2</v>
      </c>
      <c r="N55" s="11">
        <v>0</v>
      </c>
      <c r="O55" s="11">
        <v>2</v>
      </c>
      <c r="P55" s="11">
        <v>0</v>
      </c>
      <c r="Q55" s="11">
        <v>0</v>
      </c>
      <c r="R55" s="11">
        <v>2</v>
      </c>
      <c r="S55" s="11">
        <v>2</v>
      </c>
      <c r="T55" s="11">
        <v>0</v>
      </c>
    </row>
    <row r="56" spans="1:20" x14ac:dyDescent="0.25">
      <c r="A56" s="6" t="s">
        <v>91</v>
      </c>
      <c r="B56" s="11">
        <v>2</v>
      </c>
      <c r="C56" s="11">
        <v>3</v>
      </c>
      <c r="D56" s="11">
        <v>3</v>
      </c>
      <c r="E56" s="11">
        <v>2</v>
      </c>
      <c r="F56" s="11">
        <v>0</v>
      </c>
      <c r="G56" s="11">
        <v>3</v>
      </c>
      <c r="H56" s="11">
        <v>0</v>
      </c>
      <c r="I56" s="11">
        <v>3</v>
      </c>
      <c r="J56" s="11">
        <v>2</v>
      </c>
      <c r="K56" s="11">
        <v>2</v>
      </c>
      <c r="L56" s="11">
        <v>3</v>
      </c>
      <c r="M56" s="11">
        <v>2</v>
      </c>
      <c r="N56" s="11">
        <v>0</v>
      </c>
      <c r="O56" s="11">
        <v>2</v>
      </c>
      <c r="P56" s="11">
        <v>2</v>
      </c>
      <c r="Q56" s="11">
        <v>0</v>
      </c>
      <c r="R56" s="11">
        <v>2</v>
      </c>
      <c r="S56" s="11">
        <v>2</v>
      </c>
      <c r="T56" s="11">
        <v>0</v>
      </c>
    </row>
    <row r="57" spans="1:20" x14ac:dyDescent="0.25">
      <c r="A57" s="6" t="s">
        <v>77</v>
      </c>
      <c r="B57" s="11">
        <v>0</v>
      </c>
      <c r="C57" s="11">
        <v>3</v>
      </c>
      <c r="D57" s="11">
        <v>3</v>
      </c>
      <c r="E57" s="11">
        <v>2</v>
      </c>
      <c r="F57" s="11">
        <v>0</v>
      </c>
      <c r="G57" s="11">
        <v>2</v>
      </c>
      <c r="H57" s="11">
        <v>0</v>
      </c>
      <c r="I57" s="11">
        <v>2</v>
      </c>
      <c r="J57" s="11">
        <v>0</v>
      </c>
      <c r="K57" s="11">
        <v>0</v>
      </c>
      <c r="L57" s="11">
        <v>3</v>
      </c>
      <c r="M57" s="11">
        <v>2</v>
      </c>
      <c r="N57" s="11">
        <v>0</v>
      </c>
      <c r="O57" s="11">
        <v>3</v>
      </c>
      <c r="P57" s="11">
        <v>1</v>
      </c>
      <c r="Q57" s="11">
        <v>0</v>
      </c>
      <c r="R57" s="11">
        <v>2</v>
      </c>
      <c r="S57" s="11">
        <v>2</v>
      </c>
      <c r="T57" s="11">
        <v>0</v>
      </c>
    </row>
    <row r="58" spans="1:20" x14ac:dyDescent="0.25">
      <c r="A58" s="6" t="s">
        <v>142</v>
      </c>
      <c r="B58" s="11">
        <v>2</v>
      </c>
      <c r="C58" s="11">
        <v>3</v>
      </c>
      <c r="D58" s="11">
        <v>3</v>
      </c>
      <c r="E58" s="11">
        <v>2</v>
      </c>
      <c r="F58" s="11">
        <v>0</v>
      </c>
      <c r="G58" s="11">
        <v>3</v>
      </c>
      <c r="H58" s="11">
        <v>0</v>
      </c>
      <c r="I58" s="11">
        <v>3</v>
      </c>
      <c r="J58" s="11">
        <v>3</v>
      </c>
      <c r="K58" s="11">
        <v>0</v>
      </c>
      <c r="L58" s="11">
        <v>3</v>
      </c>
      <c r="M58" s="11">
        <v>2</v>
      </c>
      <c r="N58" s="11">
        <v>0</v>
      </c>
      <c r="O58" s="11">
        <v>3</v>
      </c>
      <c r="P58" s="11">
        <v>2</v>
      </c>
      <c r="Q58" s="11">
        <v>0</v>
      </c>
      <c r="R58" s="11">
        <v>2</v>
      </c>
      <c r="S58" s="11">
        <v>3</v>
      </c>
      <c r="T58" s="11">
        <v>0</v>
      </c>
    </row>
    <row r="59" spans="1:20" x14ac:dyDescent="0.25">
      <c r="A59" s="6" t="s">
        <v>72</v>
      </c>
      <c r="B59" s="11">
        <v>0</v>
      </c>
      <c r="C59" s="11">
        <v>2</v>
      </c>
      <c r="D59" s="11">
        <v>2</v>
      </c>
      <c r="E59" s="11">
        <v>2</v>
      </c>
      <c r="F59" s="11">
        <v>0</v>
      </c>
      <c r="G59" s="11">
        <v>2</v>
      </c>
      <c r="H59" s="11">
        <v>0</v>
      </c>
      <c r="I59" s="11">
        <v>2</v>
      </c>
      <c r="J59" s="11">
        <v>0</v>
      </c>
      <c r="K59" s="11">
        <v>0</v>
      </c>
      <c r="L59" s="11">
        <v>3</v>
      </c>
      <c r="M59" s="11">
        <v>2</v>
      </c>
      <c r="N59" s="11">
        <v>0</v>
      </c>
      <c r="O59" s="11">
        <v>2</v>
      </c>
      <c r="P59" s="11">
        <v>0</v>
      </c>
      <c r="Q59" s="11">
        <v>0</v>
      </c>
      <c r="R59" s="11">
        <v>2</v>
      </c>
      <c r="S59" s="11">
        <v>2</v>
      </c>
      <c r="T59" s="11">
        <v>0</v>
      </c>
    </row>
    <row r="60" spans="1:20" x14ac:dyDescent="0.25">
      <c r="A60" s="6" t="s">
        <v>116</v>
      </c>
      <c r="B60" s="11">
        <v>0</v>
      </c>
      <c r="C60" s="11">
        <v>2</v>
      </c>
      <c r="D60" s="11">
        <v>3</v>
      </c>
      <c r="E60" s="11">
        <v>2</v>
      </c>
      <c r="F60" s="11">
        <v>0</v>
      </c>
      <c r="G60" s="11">
        <v>2</v>
      </c>
      <c r="H60" s="11">
        <v>0</v>
      </c>
      <c r="I60" s="11">
        <v>2</v>
      </c>
      <c r="J60" s="11">
        <v>0</v>
      </c>
      <c r="K60" s="11">
        <v>3</v>
      </c>
      <c r="L60" s="11">
        <v>2</v>
      </c>
      <c r="M60" s="11">
        <v>2</v>
      </c>
      <c r="N60" s="11">
        <v>0</v>
      </c>
      <c r="O60" s="11">
        <v>2</v>
      </c>
      <c r="P60" s="11">
        <v>2</v>
      </c>
      <c r="Q60" s="11">
        <v>0</v>
      </c>
      <c r="R60" s="11">
        <v>2</v>
      </c>
      <c r="S60" s="11">
        <v>2</v>
      </c>
      <c r="T60" s="11">
        <v>0</v>
      </c>
    </row>
    <row r="61" spans="1:20" x14ac:dyDescent="0.25">
      <c r="A61" s="5" t="s">
        <v>78</v>
      </c>
      <c r="B61" s="11">
        <v>2</v>
      </c>
      <c r="C61" s="11">
        <v>2.6666666666666665</v>
      </c>
      <c r="D61" s="11">
        <v>2.6666666666666665</v>
      </c>
      <c r="E61" s="11">
        <v>1.5</v>
      </c>
      <c r="F61" s="11">
        <v>0</v>
      </c>
      <c r="G61" s="11">
        <v>2.6666666666666665</v>
      </c>
      <c r="H61" s="11">
        <v>0</v>
      </c>
      <c r="I61" s="11">
        <v>2</v>
      </c>
      <c r="J61" s="11">
        <v>1.5</v>
      </c>
      <c r="K61" s="11">
        <v>2.6666666666666665</v>
      </c>
      <c r="L61" s="11">
        <v>2.3333333333333335</v>
      </c>
      <c r="M61" s="11">
        <v>2</v>
      </c>
      <c r="N61" s="11">
        <v>2</v>
      </c>
      <c r="O61" s="11">
        <v>2.6666666666666665</v>
      </c>
      <c r="P61" s="11">
        <v>0</v>
      </c>
      <c r="Q61" s="11">
        <v>0</v>
      </c>
      <c r="R61" s="11">
        <v>2</v>
      </c>
      <c r="S61" s="11">
        <v>2.3333333333333335</v>
      </c>
      <c r="T61" s="11">
        <v>0</v>
      </c>
    </row>
    <row r="62" spans="1:20" x14ac:dyDescent="0.25">
      <c r="A62" s="6" t="s">
        <v>99</v>
      </c>
      <c r="B62" s="11">
        <v>2</v>
      </c>
      <c r="C62" s="11">
        <v>3</v>
      </c>
      <c r="D62" s="11">
        <v>3</v>
      </c>
      <c r="E62" s="11">
        <v>2</v>
      </c>
      <c r="F62" s="11">
        <v>0</v>
      </c>
      <c r="G62" s="11">
        <v>3</v>
      </c>
      <c r="H62" s="11">
        <v>0</v>
      </c>
      <c r="I62" s="11">
        <v>2</v>
      </c>
      <c r="J62" s="11">
        <v>2</v>
      </c>
      <c r="K62" s="11">
        <v>3</v>
      </c>
      <c r="L62" s="11">
        <v>3</v>
      </c>
      <c r="M62" s="11">
        <v>2</v>
      </c>
      <c r="N62" s="11">
        <v>0</v>
      </c>
      <c r="O62" s="11">
        <v>3</v>
      </c>
      <c r="P62" s="11">
        <v>0</v>
      </c>
      <c r="Q62" s="11">
        <v>0</v>
      </c>
      <c r="R62" s="11">
        <v>2</v>
      </c>
      <c r="S62" s="11">
        <v>2</v>
      </c>
      <c r="T62" s="11">
        <v>0</v>
      </c>
    </row>
    <row r="63" spans="1:20" x14ac:dyDescent="0.25">
      <c r="A63" s="6" t="s">
        <v>98</v>
      </c>
      <c r="B63" s="11">
        <v>2</v>
      </c>
      <c r="C63" s="11">
        <v>2</v>
      </c>
      <c r="D63" s="11">
        <v>2</v>
      </c>
      <c r="E63" s="11">
        <v>1</v>
      </c>
      <c r="F63" s="11">
        <v>0</v>
      </c>
      <c r="G63" s="11">
        <v>3</v>
      </c>
      <c r="H63" s="11">
        <v>0</v>
      </c>
      <c r="I63" s="11">
        <v>2</v>
      </c>
      <c r="J63" s="11">
        <v>1</v>
      </c>
      <c r="K63" s="11">
        <v>2</v>
      </c>
      <c r="L63" s="11">
        <v>2</v>
      </c>
      <c r="M63" s="11">
        <v>2</v>
      </c>
      <c r="N63" s="11">
        <v>2</v>
      </c>
      <c r="O63" s="11">
        <v>2</v>
      </c>
      <c r="P63" s="11">
        <v>0</v>
      </c>
      <c r="Q63" s="11">
        <v>0</v>
      </c>
      <c r="R63" s="11">
        <v>2</v>
      </c>
      <c r="S63" s="11">
        <v>2</v>
      </c>
      <c r="T63" s="11">
        <v>0</v>
      </c>
    </row>
    <row r="64" spans="1:20" x14ac:dyDescent="0.25">
      <c r="A64" s="6" t="s">
        <v>126</v>
      </c>
      <c r="B64" s="11">
        <v>2</v>
      </c>
      <c r="C64" s="11">
        <v>3</v>
      </c>
      <c r="D64" s="11">
        <v>3</v>
      </c>
      <c r="E64" s="11">
        <v>0</v>
      </c>
      <c r="F64" s="11">
        <v>0</v>
      </c>
      <c r="G64" s="11">
        <v>2</v>
      </c>
      <c r="H64" s="11">
        <v>0</v>
      </c>
      <c r="I64" s="11">
        <v>2</v>
      </c>
      <c r="J64" s="11">
        <v>0</v>
      </c>
      <c r="K64" s="11">
        <v>3</v>
      </c>
      <c r="L64" s="11">
        <v>2</v>
      </c>
      <c r="M64" s="11">
        <v>0</v>
      </c>
      <c r="N64" s="11">
        <v>0</v>
      </c>
      <c r="O64" s="11">
        <v>3</v>
      </c>
      <c r="P64" s="11">
        <v>0</v>
      </c>
      <c r="Q64" s="11">
        <v>0</v>
      </c>
      <c r="R64" s="11">
        <v>2</v>
      </c>
      <c r="S64" s="11">
        <v>3</v>
      </c>
      <c r="T64" s="11">
        <v>0</v>
      </c>
    </row>
    <row r="65" spans="1:20" x14ac:dyDescent="0.25">
      <c r="A65" s="5" t="s">
        <v>67</v>
      </c>
      <c r="B65" s="11">
        <v>2</v>
      </c>
      <c r="C65" s="11">
        <v>2</v>
      </c>
      <c r="D65" s="11">
        <v>2</v>
      </c>
      <c r="E65" s="11">
        <v>2</v>
      </c>
      <c r="F65" s="11">
        <v>0</v>
      </c>
      <c r="G65" s="11">
        <v>2</v>
      </c>
      <c r="H65" s="11">
        <v>0</v>
      </c>
      <c r="I65" s="11">
        <v>2</v>
      </c>
      <c r="J65" s="11">
        <v>2.5</v>
      </c>
      <c r="K65" s="11">
        <v>3</v>
      </c>
      <c r="L65" s="11">
        <v>2</v>
      </c>
      <c r="M65" s="11">
        <v>2</v>
      </c>
      <c r="N65" s="11">
        <v>0</v>
      </c>
      <c r="O65" s="11">
        <v>1</v>
      </c>
      <c r="P65" s="11">
        <v>0</v>
      </c>
      <c r="Q65" s="11">
        <v>0</v>
      </c>
      <c r="R65" s="11">
        <v>2</v>
      </c>
      <c r="S65" s="11">
        <v>2</v>
      </c>
      <c r="T65" s="11">
        <v>0</v>
      </c>
    </row>
    <row r="66" spans="1:20" x14ac:dyDescent="0.25">
      <c r="A66" s="6" t="s">
        <v>111</v>
      </c>
      <c r="B66" s="11">
        <v>3</v>
      </c>
      <c r="C66" s="11">
        <v>3</v>
      </c>
      <c r="D66" s="11">
        <v>3</v>
      </c>
      <c r="E66" s="11">
        <v>3</v>
      </c>
      <c r="F66" s="11">
        <v>0</v>
      </c>
      <c r="G66" s="11">
        <v>3</v>
      </c>
      <c r="H66" s="11">
        <v>0</v>
      </c>
      <c r="I66" s="11">
        <v>3</v>
      </c>
      <c r="J66" s="11">
        <v>3</v>
      </c>
      <c r="K66" s="11">
        <v>3</v>
      </c>
      <c r="L66" s="11">
        <v>3</v>
      </c>
      <c r="M66" s="11">
        <v>3</v>
      </c>
      <c r="N66" s="11">
        <v>0</v>
      </c>
      <c r="O66" s="11">
        <v>0</v>
      </c>
      <c r="P66" s="11">
        <v>0</v>
      </c>
      <c r="Q66" s="11">
        <v>0</v>
      </c>
      <c r="R66" s="11">
        <v>3</v>
      </c>
      <c r="S66" s="11">
        <v>3</v>
      </c>
      <c r="T66" s="11">
        <v>0</v>
      </c>
    </row>
    <row r="67" spans="1:20" x14ac:dyDescent="0.25">
      <c r="A67" s="6" t="s">
        <v>141</v>
      </c>
      <c r="B67" s="11">
        <v>1</v>
      </c>
      <c r="C67" s="11">
        <v>1</v>
      </c>
      <c r="D67" s="11">
        <v>1</v>
      </c>
      <c r="E67" s="11">
        <v>1</v>
      </c>
      <c r="F67" s="11">
        <v>0</v>
      </c>
      <c r="G67" s="11">
        <v>1</v>
      </c>
      <c r="H67" s="11">
        <v>0</v>
      </c>
      <c r="I67" s="11">
        <v>1</v>
      </c>
      <c r="J67" s="11">
        <v>2</v>
      </c>
      <c r="K67" s="11">
        <v>0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1</v>
      </c>
      <c r="S67" s="11">
        <v>1</v>
      </c>
      <c r="T67" s="11">
        <v>0</v>
      </c>
    </row>
    <row r="68" spans="1:20" x14ac:dyDescent="0.25">
      <c r="A68" s="5" t="s">
        <v>63</v>
      </c>
      <c r="B68" s="11">
        <v>2.4285714285714284</v>
      </c>
      <c r="C68" s="11">
        <v>2.6666666666666665</v>
      </c>
      <c r="D68" s="11">
        <v>3</v>
      </c>
      <c r="E68" s="11">
        <v>2.8333333333333335</v>
      </c>
      <c r="F68" s="11">
        <v>2.5</v>
      </c>
      <c r="G68" s="11">
        <v>3</v>
      </c>
      <c r="H68" s="11">
        <v>2.5</v>
      </c>
      <c r="I68" s="11">
        <v>3</v>
      </c>
      <c r="J68" s="11">
        <v>2</v>
      </c>
      <c r="K68" s="11">
        <v>2.8</v>
      </c>
      <c r="L68" s="11">
        <v>2</v>
      </c>
      <c r="M68" s="11">
        <v>3</v>
      </c>
      <c r="N68" s="11">
        <v>1.5</v>
      </c>
      <c r="O68" s="11">
        <v>2.7142857142857144</v>
      </c>
      <c r="P68" s="11">
        <v>1</v>
      </c>
      <c r="Q68" s="11">
        <v>2</v>
      </c>
      <c r="R68" s="11">
        <v>3</v>
      </c>
      <c r="S68" s="11">
        <v>3</v>
      </c>
      <c r="T68" s="11">
        <v>2</v>
      </c>
    </row>
    <row r="69" spans="1:20" x14ac:dyDescent="0.25">
      <c r="A69" s="6" t="s">
        <v>70</v>
      </c>
      <c r="B69" s="11">
        <v>1</v>
      </c>
      <c r="C69" s="11">
        <v>0</v>
      </c>
      <c r="D69" s="11">
        <v>0</v>
      </c>
      <c r="E69" s="11">
        <v>3</v>
      </c>
      <c r="F69" s="11">
        <v>0</v>
      </c>
      <c r="G69" s="11">
        <v>0</v>
      </c>
      <c r="H69" s="11">
        <v>0</v>
      </c>
      <c r="I69" s="11">
        <v>3</v>
      </c>
      <c r="J69" s="11">
        <v>1</v>
      </c>
      <c r="K69" s="11">
        <v>0</v>
      </c>
      <c r="L69" s="11">
        <v>0</v>
      </c>
      <c r="M69" s="11">
        <v>3</v>
      </c>
      <c r="N69" s="11">
        <v>0</v>
      </c>
      <c r="O69" s="11">
        <v>3</v>
      </c>
      <c r="P69" s="11">
        <v>1</v>
      </c>
      <c r="Q69" s="11">
        <v>0</v>
      </c>
      <c r="R69" s="11">
        <v>3</v>
      </c>
      <c r="S69" s="11">
        <v>3</v>
      </c>
      <c r="T69" s="11">
        <v>0</v>
      </c>
    </row>
    <row r="70" spans="1:20" x14ac:dyDescent="0.25">
      <c r="A70" s="6" t="s">
        <v>75</v>
      </c>
      <c r="B70" s="11">
        <v>0</v>
      </c>
      <c r="C70" s="11">
        <v>0</v>
      </c>
      <c r="D70" s="11">
        <v>3</v>
      </c>
      <c r="E70" s="11">
        <v>0</v>
      </c>
      <c r="F70" s="11">
        <v>3</v>
      </c>
      <c r="G70" s="11">
        <v>0</v>
      </c>
      <c r="H70" s="11">
        <v>2</v>
      </c>
      <c r="I70" s="11">
        <v>3</v>
      </c>
      <c r="J70" s="11">
        <v>1</v>
      </c>
      <c r="K70" s="11">
        <v>2</v>
      </c>
      <c r="L70" s="11">
        <v>2</v>
      </c>
      <c r="M70" s="11">
        <v>3</v>
      </c>
      <c r="N70" s="11">
        <v>0</v>
      </c>
      <c r="O70" s="11">
        <v>3</v>
      </c>
      <c r="P70" s="11">
        <v>0</v>
      </c>
      <c r="Q70" s="11">
        <v>2</v>
      </c>
      <c r="R70" s="11">
        <v>3</v>
      </c>
      <c r="S70" s="11">
        <v>3</v>
      </c>
      <c r="T70" s="11">
        <v>2</v>
      </c>
    </row>
    <row r="71" spans="1:20" x14ac:dyDescent="0.25">
      <c r="A71" s="6" t="s">
        <v>78</v>
      </c>
      <c r="B71" s="11">
        <v>2</v>
      </c>
      <c r="C71" s="11">
        <v>0</v>
      </c>
      <c r="D71" s="11">
        <v>0</v>
      </c>
      <c r="E71" s="11">
        <v>2</v>
      </c>
      <c r="F71" s="11">
        <v>0</v>
      </c>
      <c r="G71" s="11">
        <v>0</v>
      </c>
      <c r="H71" s="11">
        <v>0</v>
      </c>
      <c r="I71" s="11">
        <v>3</v>
      </c>
      <c r="J71" s="11">
        <v>0</v>
      </c>
      <c r="K71" s="11">
        <v>0</v>
      </c>
      <c r="L71" s="11">
        <v>0</v>
      </c>
      <c r="M71" s="11">
        <v>3</v>
      </c>
      <c r="N71" s="11">
        <v>0</v>
      </c>
      <c r="O71" s="11">
        <v>3</v>
      </c>
      <c r="P71" s="11">
        <v>0</v>
      </c>
      <c r="Q71" s="11">
        <v>0</v>
      </c>
      <c r="R71" s="11">
        <v>3</v>
      </c>
      <c r="S71" s="11">
        <v>3</v>
      </c>
      <c r="T71" s="11">
        <v>0</v>
      </c>
    </row>
    <row r="72" spans="1:20" x14ac:dyDescent="0.25">
      <c r="A72" s="6" t="s">
        <v>67</v>
      </c>
      <c r="B72" s="11">
        <v>2</v>
      </c>
      <c r="C72" s="11">
        <v>3</v>
      </c>
      <c r="D72" s="11">
        <v>0</v>
      </c>
      <c r="E72" s="11">
        <v>3</v>
      </c>
      <c r="F72" s="11">
        <v>0</v>
      </c>
      <c r="G72" s="11">
        <v>0</v>
      </c>
      <c r="H72" s="11">
        <v>0</v>
      </c>
      <c r="I72" s="11">
        <v>0</v>
      </c>
      <c r="J72" s="11">
        <v>2</v>
      </c>
      <c r="K72" s="11">
        <v>3</v>
      </c>
      <c r="L72" s="11">
        <v>0</v>
      </c>
      <c r="M72" s="11">
        <v>0</v>
      </c>
      <c r="N72" s="11">
        <v>0</v>
      </c>
      <c r="O72" s="11">
        <v>2</v>
      </c>
      <c r="P72" s="11">
        <v>0</v>
      </c>
      <c r="Q72" s="11">
        <v>1</v>
      </c>
      <c r="R72" s="11">
        <v>3</v>
      </c>
      <c r="S72" s="11">
        <v>3</v>
      </c>
      <c r="T72" s="11">
        <v>1</v>
      </c>
    </row>
    <row r="73" spans="1:20" x14ac:dyDescent="0.25">
      <c r="A73" s="6" t="s">
        <v>79</v>
      </c>
      <c r="B73" s="11">
        <v>3</v>
      </c>
      <c r="C73" s="11">
        <v>0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3</v>
      </c>
      <c r="J73" s="11">
        <v>3</v>
      </c>
      <c r="K73" s="11">
        <v>0</v>
      </c>
      <c r="L73" s="11">
        <v>0</v>
      </c>
      <c r="M73" s="11">
        <v>3</v>
      </c>
      <c r="N73" s="11">
        <v>2</v>
      </c>
      <c r="O73" s="11">
        <v>0</v>
      </c>
      <c r="P73" s="11">
        <v>0</v>
      </c>
      <c r="Q73" s="11">
        <v>1</v>
      </c>
      <c r="R73" s="11">
        <v>0</v>
      </c>
      <c r="S73" s="11">
        <v>0</v>
      </c>
      <c r="T73" s="11">
        <v>1</v>
      </c>
    </row>
    <row r="74" spans="1:20" x14ac:dyDescent="0.25">
      <c r="A74" s="6" t="s">
        <v>68</v>
      </c>
      <c r="B74" s="11">
        <v>3</v>
      </c>
      <c r="C74" s="11">
        <v>3</v>
      </c>
      <c r="D74" s="11">
        <v>3</v>
      </c>
      <c r="E74" s="11">
        <v>3</v>
      </c>
      <c r="F74" s="11">
        <v>2</v>
      </c>
      <c r="G74" s="11">
        <v>3</v>
      </c>
      <c r="H74" s="11">
        <v>3</v>
      </c>
      <c r="I74" s="11">
        <v>3</v>
      </c>
      <c r="J74" s="11">
        <v>1</v>
      </c>
      <c r="K74" s="11">
        <v>3</v>
      </c>
      <c r="L74" s="11">
        <v>2</v>
      </c>
      <c r="M74" s="11">
        <v>3</v>
      </c>
      <c r="N74" s="11">
        <v>1</v>
      </c>
      <c r="O74" s="11">
        <v>3</v>
      </c>
      <c r="P74" s="11">
        <v>1</v>
      </c>
      <c r="Q74" s="11">
        <v>3</v>
      </c>
      <c r="R74" s="11">
        <v>3</v>
      </c>
      <c r="S74" s="11">
        <v>3</v>
      </c>
      <c r="T74" s="11">
        <v>3</v>
      </c>
    </row>
    <row r="75" spans="1:20" x14ac:dyDescent="0.25">
      <c r="A75" s="6" t="s">
        <v>64</v>
      </c>
      <c r="B75" s="11">
        <v>3</v>
      </c>
      <c r="C75" s="11">
        <v>0</v>
      </c>
      <c r="D75" s="11">
        <v>0</v>
      </c>
      <c r="E75" s="11">
        <v>0</v>
      </c>
      <c r="F75" s="11">
        <v>2</v>
      </c>
      <c r="G75" s="11">
        <v>0</v>
      </c>
      <c r="H75" s="11">
        <v>2</v>
      </c>
      <c r="I75" s="11">
        <v>3</v>
      </c>
      <c r="J75" s="11">
        <v>3</v>
      </c>
      <c r="K75" s="11">
        <v>0</v>
      </c>
      <c r="L75" s="11">
        <v>0</v>
      </c>
      <c r="M75" s="11">
        <v>3</v>
      </c>
      <c r="N75" s="11">
        <v>0</v>
      </c>
      <c r="O75" s="11">
        <v>0</v>
      </c>
      <c r="P75" s="11">
        <v>0</v>
      </c>
      <c r="Q75" s="11">
        <v>2</v>
      </c>
      <c r="R75" s="11">
        <v>3</v>
      </c>
      <c r="S75" s="11">
        <v>0</v>
      </c>
      <c r="T75" s="11">
        <v>2</v>
      </c>
    </row>
    <row r="76" spans="1:20" x14ac:dyDescent="0.25">
      <c r="A76" s="6" t="s">
        <v>160</v>
      </c>
      <c r="B76" s="11">
        <v>3</v>
      </c>
      <c r="C76" s="11">
        <v>2</v>
      </c>
      <c r="D76" s="11">
        <v>0</v>
      </c>
      <c r="E76" s="11">
        <v>3</v>
      </c>
      <c r="F76" s="11">
        <v>0</v>
      </c>
      <c r="G76" s="11">
        <v>0</v>
      </c>
      <c r="H76" s="11">
        <v>0</v>
      </c>
      <c r="I76" s="11">
        <v>3</v>
      </c>
      <c r="J76" s="11">
        <v>2</v>
      </c>
      <c r="K76" s="11">
        <v>3</v>
      </c>
      <c r="L76" s="11">
        <v>0</v>
      </c>
      <c r="M76" s="11">
        <v>3</v>
      </c>
      <c r="N76" s="11">
        <v>0</v>
      </c>
      <c r="O76" s="11">
        <v>2</v>
      </c>
      <c r="P76" s="11">
        <v>0</v>
      </c>
      <c r="Q76" s="11">
        <v>0</v>
      </c>
      <c r="R76" s="11">
        <v>3</v>
      </c>
      <c r="S76" s="11">
        <v>3</v>
      </c>
      <c r="T76" s="11">
        <v>0</v>
      </c>
    </row>
    <row r="77" spans="1:20" x14ac:dyDescent="0.25">
      <c r="A77" s="6" t="s">
        <v>89</v>
      </c>
      <c r="B77" s="11">
        <v>0</v>
      </c>
      <c r="C77" s="11">
        <v>0</v>
      </c>
      <c r="D77" s="11">
        <v>0</v>
      </c>
      <c r="E77" s="11">
        <v>3</v>
      </c>
      <c r="F77" s="11">
        <v>3</v>
      </c>
      <c r="G77" s="11">
        <v>0</v>
      </c>
      <c r="H77" s="11">
        <v>3</v>
      </c>
      <c r="I77" s="11">
        <v>0</v>
      </c>
      <c r="J77" s="11">
        <v>3</v>
      </c>
      <c r="K77" s="11">
        <v>3</v>
      </c>
      <c r="L77" s="11">
        <v>0</v>
      </c>
      <c r="M77" s="11">
        <v>3</v>
      </c>
      <c r="N77" s="11">
        <v>0</v>
      </c>
      <c r="O77" s="11">
        <v>3</v>
      </c>
      <c r="P77" s="11">
        <v>1</v>
      </c>
      <c r="Q77" s="11">
        <v>3</v>
      </c>
      <c r="R77" s="11">
        <v>3</v>
      </c>
      <c r="S77" s="11">
        <v>3</v>
      </c>
      <c r="T77" s="11">
        <v>3</v>
      </c>
    </row>
    <row r="78" spans="1:20" x14ac:dyDescent="0.25">
      <c r="A78" s="5" t="s">
        <v>79</v>
      </c>
      <c r="B78" s="11">
        <v>3</v>
      </c>
      <c r="C78" s="11">
        <v>2</v>
      </c>
      <c r="D78" s="11">
        <v>2</v>
      </c>
      <c r="E78" s="11">
        <v>2</v>
      </c>
      <c r="F78" s="11">
        <v>0</v>
      </c>
      <c r="G78" s="11">
        <v>2</v>
      </c>
      <c r="H78" s="11">
        <v>2</v>
      </c>
      <c r="I78" s="11">
        <v>2.3333333333333335</v>
      </c>
      <c r="J78" s="11">
        <v>2.5</v>
      </c>
      <c r="K78" s="11">
        <v>2.5</v>
      </c>
      <c r="L78" s="11">
        <v>0</v>
      </c>
      <c r="M78" s="11">
        <v>2.25</v>
      </c>
      <c r="N78" s="11">
        <v>0</v>
      </c>
      <c r="O78" s="11">
        <v>2.5</v>
      </c>
      <c r="P78" s="11">
        <v>0</v>
      </c>
      <c r="Q78" s="11">
        <v>2</v>
      </c>
      <c r="R78" s="11">
        <v>2.75</v>
      </c>
      <c r="S78" s="11">
        <v>3</v>
      </c>
      <c r="T78" s="11">
        <v>2.3333333333333335</v>
      </c>
    </row>
    <row r="79" spans="1:20" x14ac:dyDescent="0.25">
      <c r="A79" s="6" t="s">
        <v>121</v>
      </c>
      <c r="B79" s="11">
        <v>0</v>
      </c>
      <c r="C79" s="11">
        <v>0</v>
      </c>
      <c r="D79" s="11">
        <v>0</v>
      </c>
      <c r="E79" s="11">
        <v>0</v>
      </c>
      <c r="F79" s="11">
        <v>0</v>
      </c>
      <c r="G79" s="11">
        <v>0</v>
      </c>
      <c r="H79" s="11">
        <v>3</v>
      </c>
      <c r="I79" s="11">
        <v>0</v>
      </c>
      <c r="J79" s="11">
        <v>3</v>
      </c>
      <c r="K79" s="11">
        <v>0</v>
      </c>
      <c r="L79" s="11">
        <v>0</v>
      </c>
      <c r="M79" s="11">
        <v>3</v>
      </c>
      <c r="N79" s="11">
        <v>0</v>
      </c>
      <c r="O79" s="11">
        <v>0</v>
      </c>
      <c r="P79" s="11">
        <v>0</v>
      </c>
      <c r="Q79" s="11">
        <v>3</v>
      </c>
      <c r="R79" s="11">
        <v>3</v>
      </c>
      <c r="S79" s="11">
        <v>0</v>
      </c>
      <c r="T79" s="11">
        <v>3</v>
      </c>
    </row>
    <row r="80" spans="1:20" x14ac:dyDescent="0.25">
      <c r="A80" s="6" t="s">
        <v>129</v>
      </c>
      <c r="B80" s="11">
        <v>0</v>
      </c>
      <c r="C80" s="11">
        <v>0</v>
      </c>
      <c r="D80" s="11">
        <v>0</v>
      </c>
      <c r="E80" s="11">
        <v>3</v>
      </c>
      <c r="F80" s="11">
        <v>0</v>
      </c>
      <c r="G80" s="11">
        <v>0</v>
      </c>
      <c r="H80" s="11">
        <v>3</v>
      </c>
      <c r="I80" s="11">
        <v>3</v>
      </c>
      <c r="J80" s="11">
        <v>3</v>
      </c>
      <c r="K80" s="11">
        <v>0</v>
      </c>
      <c r="L80" s="11">
        <v>0</v>
      </c>
      <c r="M80" s="11">
        <v>3</v>
      </c>
      <c r="N80" s="11">
        <v>0</v>
      </c>
      <c r="O80" s="11">
        <v>0</v>
      </c>
      <c r="P80" s="11">
        <v>0</v>
      </c>
      <c r="Q80" s="11">
        <v>3</v>
      </c>
      <c r="R80" s="11">
        <v>3</v>
      </c>
      <c r="S80" s="11">
        <v>0</v>
      </c>
      <c r="T80" s="11">
        <v>3</v>
      </c>
    </row>
    <row r="81" spans="1:20" x14ac:dyDescent="0.25">
      <c r="A81" s="6" t="s">
        <v>132</v>
      </c>
      <c r="B81" s="11">
        <v>3</v>
      </c>
      <c r="C81" s="11">
        <v>2</v>
      </c>
      <c r="D81" s="11">
        <v>0</v>
      </c>
      <c r="E81" s="11">
        <v>2</v>
      </c>
      <c r="F81" s="11">
        <v>0</v>
      </c>
      <c r="G81" s="11">
        <v>0</v>
      </c>
      <c r="H81" s="11">
        <v>1</v>
      </c>
      <c r="I81" s="11">
        <v>3</v>
      </c>
      <c r="J81" s="11">
        <v>2</v>
      </c>
      <c r="K81" s="11">
        <v>3</v>
      </c>
      <c r="L81" s="11">
        <v>0</v>
      </c>
      <c r="M81" s="11">
        <v>2</v>
      </c>
      <c r="N81" s="11">
        <v>0</v>
      </c>
      <c r="O81" s="11">
        <v>3</v>
      </c>
      <c r="P81" s="11">
        <v>0</v>
      </c>
      <c r="Q81" s="11">
        <v>1</v>
      </c>
      <c r="R81" s="11">
        <v>3</v>
      </c>
      <c r="S81" s="11">
        <v>3</v>
      </c>
      <c r="T81" s="11">
        <v>1</v>
      </c>
    </row>
    <row r="82" spans="1:20" x14ac:dyDescent="0.25">
      <c r="A82" s="6" t="s">
        <v>80</v>
      </c>
      <c r="B82" s="11">
        <v>3</v>
      </c>
      <c r="C82" s="11">
        <v>2</v>
      </c>
      <c r="D82" s="11">
        <v>2</v>
      </c>
      <c r="E82" s="11">
        <v>1</v>
      </c>
      <c r="F82" s="11">
        <v>0</v>
      </c>
      <c r="G82" s="11">
        <v>2</v>
      </c>
      <c r="H82" s="11">
        <v>1</v>
      </c>
      <c r="I82" s="11">
        <v>1</v>
      </c>
      <c r="J82" s="11">
        <v>2</v>
      </c>
      <c r="K82" s="11">
        <v>2</v>
      </c>
      <c r="L82" s="11">
        <v>0</v>
      </c>
      <c r="M82" s="11">
        <v>1</v>
      </c>
      <c r="N82" s="11">
        <v>0</v>
      </c>
      <c r="O82" s="11">
        <v>2</v>
      </c>
      <c r="P82" s="11">
        <v>0</v>
      </c>
      <c r="Q82" s="11">
        <v>1</v>
      </c>
      <c r="R82" s="11">
        <v>2</v>
      </c>
      <c r="S82" s="11">
        <v>3</v>
      </c>
      <c r="T82" s="11">
        <v>0</v>
      </c>
    </row>
    <row r="83" spans="1:20" x14ac:dyDescent="0.25">
      <c r="A83" s="5" t="s">
        <v>68</v>
      </c>
      <c r="B83" s="11">
        <v>2.5</v>
      </c>
      <c r="C83" s="11">
        <v>2.6666666666666665</v>
      </c>
      <c r="D83" s="11">
        <v>2.6666666666666665</v>
      </c>
      <c r="E83" s="11">
        <v>2.3333333333333335</v>
      </c>
      <c r="F83" s="11">
        <v>1.3333333333333333</v>
      </c>
      <c r="G83" s="11">
        <v>2.6</v>
      </c>
      <c r="H83" s="11">
        <v>1.6666666666666667</v>
      </c>
      <c r="I83" s="11">
        <v>2.5</v>
      </c>
      <c r="J83" s="11">
        <v>2.3333333333333335</v>
      </c>
      <c r="K83" s="11">
        <v>2.8</v>
      </c>
      <c r="L83" s="11">
        <v>3</v>
      </c>
      <c r="M83" s="11">
        <v>3</v>
      </c>
      <c r="N83" s="11">
        <v>1</v>
      </c>
      <c r="O83" s="11">
        <v>2.1666666666666665</v>
      </c>
      <c r="P83" s="11">
        <v>1.5</v>
      </c>
      <c r="Q83" s="11">
        <v>2.3333333333333335</v>
      </c>
      <c r="R83" s="11">
        <v>2.6666666666666665</v>
      </c>
      <c r="S83" s="11">
        <v>2.8333333333333335</v>
      </c>
      <c r="T83" s="11">
        <v>2.4</v>
      </c>
    </row>
    <row r="84" spans="1:20" x14ac:dyDescent="0.25">
      <c r="A84" s="6" t="s">
        <v>69</v>
      </c>
      <c r="B84" s="11">
        <v>2</v>
      </c>
      <c r="C84" s="11">
        <v>2</v>
      </c>
      <c r="D84" s="11">
        <v>3</v>
      </c>
      <c r="E84" s="11">
        <v>2</v>
      </c>
      <c r="F84" s="11">
        <v>1</v>
      </c>
      <c r="G84" s="11">
        <v>3</v>
      </c>
      <c r="H84" s="11">
        <v>1</v>
      </c>
      <c r="I84" s="11">
        <v>2</v>
      </c>
      <c r="J84" s="11">
        <v>2</v>
      </c>
      <c r="K84" s="11">
        <v>2</v>
      </c>
      <c r="L84" s="11">
        <v>3</v>
      </c>
      <c r="M84" s="11">
        <v>3</v>
      </c>
      <c r="N84" s="11">
        <v>0</v>
      </c>
      <c r="O84" s="11">
        <v>1</v>
      </c>
      <c r="P84" s="11">
        <v>0</v>
      </c>
      <c r="Q84" s="11">
        <v>1</v>
      </c>
      <c r="R84" s="11">
        <v>3</v>
      </c>
      <c r="S84" s="11">
        <v>2</v>
      </c>
      <c r="T84" s="11">
        <v>2</v>
      </c>
    </row>
    <row r="85" spans="1:20" x14ac:dyDescent="0.25">
      <c r="A85" s="6" t="s">
        <v>101</v>
      </c>
      <c r="B85" s="11">
        <v>3</v>
      </c>
      <c r="C85" s="11">
        <v>3</v>
      </c>
      <c r="D85" s="11">
        <v>2</v>
      </c>
      <c r="E85" s="11">
        <v>3</v>
      </c>
      <c r="F85" s="11">
        <v>2</v>
      </c>
      <c r="G85" s="11">
        <v>3</v>
      </c>
      <c r="H85" s="11">
        <v>2</v>
      </c>
      <c r="I85" s="11">
        <v>3</v>
      </c>
      <c r="J85" s="11">
        <v>3</v>
      </c>
      <c r="K85" s="11">
        <v>3</v>
      </c>
      <c r="L85" s="11">
        <v>0</v>
      </c>
      <c r="M85" s="11">
        <v>3</v>
      </c>
      <c r="N85" s="11">
        <v>1</v>
      </c>
      <c r="O85" s="11">
        <v>3</v>
      </c>
      <c r="P85" s="11">
        <v>0</v>
      </c>
      <c r="Q85" s="11">
        <v>3</v>
      </c>
      <c r="R85" s="11">
        <v>3</v>
      </c>
      <c r="S85" s="11">
        <v>3</v>
      </c>
      <c r="T85" s="11">
        <v>3</v>
      </c>
    </row>
    <row r="86" spans="1:20" x14ac:dyDescent="0.25">
      <c r="A86" s="6" t="s">
        <v>148</v>
      </c>
      <c r="B86" s="11">
        <v>2</v>
      </c>
      <c r="C86" s="11">
        <v>3</v>
      </c>
      <c r="D86" s="11">
        <v>3</v>
      </c>
      <c r="E86" s="11">
        <v>2</v>
      </c>
      <c r="F86" s="11">
        <v>0</v>
      </c>
      <c r="G86" s="11">
        <v>0</v>
      </c>
      <c r="H86" s="11">
        <v>1</v>
      </c>
      <c r="I86" s="11">
        <v>3</v>
      </c>
      <c r="J86" s="11">
        <v>2</v>
      </c>
      <c r="K86" s="11">
        <v>3</v>
      </c>
      <c r="L86" s="11">
        <v>0</v>
      </c>
      <c r="M86" s="11">
        <v>3</v>
      </c>
      <c r="N86" s="11">
        <v>0</v>
      </c>
      <c r="O86" s="11">
        <v>2</v>
      </c>
      <c r="P86" s="11">
        <v>1</v>
      </c>
      <c r="Q86" s="11">
        <v>1</v>
      </c>
      <c r="R86" s="11">
        <v>3</v>
      </c>
      <c r="S86" s="11">
        <v>3</v>
      </c>
      <c r="T86" s="11">
        <v>1</v>
      </c>
    </row>
    <row r="87" spans="1:20" x14ac:dyDescent="0.25">
      <c r="A87" s="6" t="s">
        <v>146</v>
      </c>
      <c r="B87" s="11">
        <v>3</v>
      </c>
      <c r="C87" s="11">
        <v>3</v>
      </c>
      <c r="D87" s="11">
        <v>2</v>
      </c>
      <c r="E87" s="11">
        <v>2</v>
      </c>
      <c r="F87" s="11">
        <v>0</v>
      </c>
      <c r="G87" s="11">
        <v>2</v>
      </c>
      <c r="H87" s="11">
        <v>3</v>
      </c>
      <c r="I87" s="11">
        <v>2</v>
      </c>
      <c r="J87" s="11">
        <v>2</v>
      </c>
      <c r="K87" s="11">
        <v>0</v>
      </c>
      <c r="L87" s="11">
        <v>0</v>
      </c>
      <c r="M87" s="11">
        <v>0</v>
      </c>
      <c r="N87" s="11">
        <v>0</v>
      </c>
      <c r="O87" s="11">
        <v>2</v>
      </c>
      <c r="P87" s="11">
        <v>0</v>
      </c>
      <c r="Q87" s="11">
        <v>3</v>
      </c>
      <c r="R87" s="11">
        <v>2</v>
      </c>
      <c r="S87" s="11">
        <v>3</v>
      </c>
      <c r="T87" s="11">
        <v>3</v>
      </c>
    </row>
    <row r="88" spans="1:20" x14ac:dyDescent="0.25">
      <c r="A88" s="6" t="s">
        <v>86</v>
      </c>
      <c r="B88" s="11">
        <v>3</v>
      </c>
      <c r="C88" s="11">
        <v>3</v>
      </c>
      <c r="D88" s="11">
        <v>3</v>
      </c>
      <c r="E88" s="11">
        <v>2</v>
      </c>
      <c r="F88" s="11">
        <v>1</v>
      </c>
      <c r="G88" s="11">
        <v>3</v>
      </c>
      <c r="H88" s="11">
        <v>2</v>
      </c>
      <c r="I88" s="11">
        <v>3</v>
      </c>
      <c r="J88" s="11">
        <v>3</v>
      </c>
      <c r="K88" s="11">
        <v>3</v>
      </c>
      <c r="L88" s="11">
        <v>3</v>
      </c>
      <c r="M88" s="11">
        <v>3</v>
      </c>
      <c r="N88" s="11">
        <v>0</v>
      </c>
      <c r="O88" s="11">
        <v>3</v>
      </c>
      <c r="P88" s="11">
        <v>0</v>
      </c>
      <c r="Q88" s="11">
        <v>3</v>
      </c>
      <c r="R88" s="11">
        <v>2</v>
      </c>
      <c r="S88" s="11">
        <v>3</v>
      </c>
      <c r="T88" s="11">
        <v>3</v>
      </c>
    </row>
    <row r="89" spans="1:20" x14ac:dyDescent="0.25">
      <c r="A89" s="6" t="s">
        <v>92</v>
      </c>
      <c r="B89" s="11">
        <v>2</v>
      </c>
      <c r="C89" s="11">
        <v>2</v>
      </c>
      <c r="D89" s="11">
        <v>3</v>
      </c>
      <c r="E89" s="11">
        <v>3</v>
      </c>
      <c r="F89" s="11">
        <v>0</v>
      </c>
      <c r="G89" s="11">
        <v>2</v>
      </c>
      <c r="H89" s="11">
        <v>1</v>
      </c>
      <c r="I89" s="11">
        <v>2</v>
      </c>
      <c r="J89" s="11">
        <v>2</v>
      </c>
      <c r="K89" s="11">
        <v>3</v>
      </c>
      <c r="L89" s="11">
        <v>0</v>
      </c>
      <c r="M89" s="11">
        <v>3</v>
      </c>
      <c r="N89" s="11">
        <v>0</v>
      </c>
      <c r="O89" s="11">
        <v>2</v>
      </c>
      <c r="P89" s="11">
        <v>2</v>
      </c>
      <c r="Q89" s="11">
        <v>3</v>
      </c>
      <c r="R89" s="11">
        <v>3</v>
      </c>
      <c r="S89" s="11">
        <v>3</v>
      </c>
      <c r="T89" s="11">
        <v>0</v>
      </c>
    </row>
    <row r="90" spans="1:20" x14ac:dyDescent="0.25">
      <c r="A90" s="5" t="s">
        <v>64</v>
      </c>
      <c r="B90" s="11">
        <v>2.1666666666666665</v>
      </c>
      <c r="C90" s="11">
        <v>2.5</v>
      </c>
      <c r="D90" s="11">
        <v>2.1666666666666665</v>
      </c>
      <c r="E90" s="11">
        <v>1.1666666666666667</v>
      </c>
      <c r="F90" s="11">
        <v>1.5</v>
      </c>
      <c r="G90" s="11">
        <v>2.6666666666666665</v>
      </c>
      <c r="H90" s="11">
        <v>1.5</v>
      </c>
      <c r="I90" s="11">
        <v>2</v>
      </c>
      <c r="J90" s="11">
        <v>2.1666666666666665</v>
      </c>
      <c r="K90" s="11">
        <v>1.8333333333333333</v>
      </c>
      <c r="L90" s="11">
        <v>1.8333333333333333</v>
      </c>
      <c r="M90" s="11">
        <v>2</v>
      </c>
      <c r="N90" s="11">
        <v>1</v>
      </c>
      <c r="O90" s="11">
        <v>2.3333333333333335</v>
      </c>
      <c r="P90" s="11">
        <v>1.5</v>
      </c>
      <c r="Q90" s="11">
        <v>1.6666666666666667</v>
      </c>
      <c r="R90" s="11">
        <v>2.1666666666666665</v>
      </c>
      <c r="S90" s="11">
        <v>2.3333333333333335</v>
      </c>
      <c r="T90" s="11">
        <v>2.2000000000000002</v>
      </c>
    </row>
    <row r="91" spans="1:20" x14ac:dyDescent="0.25">
      <c r="A91" s="6" t="s">
        <v>183</v>
      </c>
      <c r="B91" s="11">
        <v>2</v>
      </c>
      <c r="C91" s="11">
        <v>2</v>
      </c>
      <c r="D91" s="11">
        <v>2</v>
      </c>
      <c r="E91" s="11">
        <v>1</v>
      </c>
      <c r="F91" s="11">
        <v>0</v>
      </c>
      <c r="G91" s="11">
        <v>2</v>
      </c>
      <c r="H91" s="11">
        <v>0</v>
      </c>
      <c r="I91" s="11">
        <v>2</v>
      </c>
      <c r="J91" s="11">
        <v>2</v>
      </c>
      <c r="K91" s="11">
        <v>1</v>
      </c>
      <c r="L91" s="11">
        <v>1</v>
      </c>
      <c r="M91" s="11">
        <v>2</v>
      </c>
      <c r="N91" s="11">
        <v>0</v>
      </c>
      <c r="O91" s="11">
        <v>2</v>
      </c>
      <c r="P91" s="11">
        <v>1</v>
      </c>
      <c r="Q91" s="11">
        <v>1</v>
      </c>
      <c r="R91" s="11">
        <v>2</v>
      </c>
      <c r="S91" s="11">
        <v>2</v>
      </c>
      <c r="T91" s="11">
        <v>1</v>
      </c>
    </row>
    <row r="92" spans="1:20" x14ac:dyDescent="0.25">
      <c r="A92" s="6" t="s">
        <v>182</v>
      </c>
      <c r="B92" s="11">
        <v>3</v>
      </c>
      <c r="C92" s="11">
        <v>3</v>
      </c>
      <c r="D92" s="11">
        <v>2</v>
      </c>
      <c r="E92" s="11">
        <v>2</v>
      </c>
      <c r="F92" s="11">
        <v>0</v>
      </c>
      <c r="G92" s="11">
        <v>3</v>
      </c>
      <c r="H92" s="11">
        <v>2</v>
      </c>
      <c r="I92" s="11">
        <v>2</v>
      </c>
      <c r="J92" s="11">
        <v>3</v>
      </c>
      <c r="K92" s="11">
        <v>2</v>
      </c>
      <c r="L92" s="11">
        <v>2</v>
      </c>
      <c r="M92" s="11">
        <v>2</v>
      </c>
      <c r="N92" s="11">
        <v>0</v>
      </c>
      <c r="O92" s="11">
        <v>3</v>
      </c>
      <c r="P92" s="11">
        <v>0</v>
      </c>
      <c r="Q92" s="11">
        <v>3</v>
      </c>
      <c r="R92" s="11">
        <v>3</v>
      </c>
      <c r="S92" s="11">
        <v>3</v>
      </c>
      <c r="T92" s="11">
        <v>3</v>
      </c>
    </row>
    <row r="93" spans="1:20" x14ac:dyDescent="0.25">
      <c r="A93" s="6" t="s">
        <v>186</v>
      </c>
      <c r="B93" s="11">
        <v>2</v>
      </c>
      <c r="C93" s="11">
        <v>2</v>
      </c>
      <c r="D93" s="11">
        <v>2</v>
      </c>
      <c r="E93" s="11">
        <v>1</v>
      </c>
      <c r="F93" s="11">
        <v>1</v>
      </c>
      <c r="G93" s="11">
        <v>2</v>
      </c>
      <c r="H93" s="11">
        <v>1</v>
      </c>
      <c r="I93" s="11">
        <v>2</v>
      </c>
      <c r="J93" s="11">
        <v>2</v>
      </c>
      <c r="K93" s="11">
        <v>2</v>
      </c>
      <c r="L93" s="11">
        <v>2</v>
      </c>
      <c r="M93" s="11">
        <v>2</v>
      </c>
      <c r="N93" s="11">
        <v>0</v>
      </c>
      <c r="O93" s="11">
        <v>2</v>
      </c>
      <c r="P93" s="11">
        <v>0</v>
      </c>
      <c r="Q93" s="11">
        <v>1</v>
      </c>
      <c r="R93" s="11">
        <v>2</v>
      </c>
      <c r="S93" s="11">
        <v>2</v>
      </c>
      <c r="T93" s="11">
        <v>2</v>
      </c>
    </row>
    <row r="94" spans="1:20" x14ac:dyDescent="0.25">
      <c r="A94" s="6" t="s">
        <v>184</v>
      </c>
      <c r="B94" s="11">
        <v>1</v>
      </c>
      <c r="C94" s="11">
        <v>3</v>
      </c>
      <c r="D94" s="11">
        <v>3</v>
      </c>
      <c r="E94" s="11">
        <v>1</v>
      </c>
      <c r="F94" s="11">
        <v>0</v>
      </c>
      <c r="G94" s="11">
        <v>3</v>
      </c>
      <c r="H94" s="11">
        <v>1</v>
      </c>
      <c r="I94" s="11">
        <v>2</v>
      </c>
      <c r="J94" s="11">
        <v>1</v>
      </c>
      <c r="K94" s="11">
        <v>2</v>
      </c>
      <c r="L94" s="11">
        <v>2</v>
      </c>
      <c r="M94" s="11">
        <v>2</v>
      </c>
      <c r="N94" s="11">
        <v>0</v>
      </c>
      <c r="O94" s="11">
        <v>2</v>
      </c>
      <c r="P94" s="11">
        <v>0</v>
      </c>
      <c r="Q94" s="11">
        <v>1</v>
      </c>
      <c r="R94" s="11">
        <v>1</v>
      </c>
      <c r="S94" s="11">
        <v>2</v>
      </c>
      <c r="T94" s="11">
        <v>2</v>
      </c>
    </row>
    <row r="95" spans="1:20" x14ac:dyDescent="0.25">
      <c r="A95" s="6" t="s">
        <v>181</v>
      </c>
      <c r="B95" s="11">
        <v>3</v>
      </c>
      <c r="C95" s="11">
        <v>3</v>
      </c>
      <c r="D95" s="11">
        <v>2</v>
      </c>
      <c r="E95" s="11">
        <v>1</v>
      </c>
      <c r="F95" s="11">
        <v>2</v>
      </c>
      <c r="G95" s="11">
        <v>3</v>
      </c>
      <c r="H95" s="11">
        <v>2</v>
      </c>
      <c r="I95" s="11">
        <v>2</v>
      </c>
      <c r="J95" s="11">
        <v>3</v>
      </c>
      <c r="K95" s="11">
        <v>1</v>
      </c>
      <c r="L95" s="11">
        <v>1</v>
      </c>
      <c r="M95" s="11">
        <v>2</v>
      </c>
      <c r="N95" s="11">
        <v>1</v>
      </c>
      <c r="O95" s="11">
        <v>3</v>
      </c>
      <c r="P95" s="11">
        <v>2</v>
      </c>
      <c r="Q95" s="11">
        <v>3</v>
      </c>
      <c r="R95" s="11">
        <v>3</v>
      </c>
      <c r="S95" s="11">
        <v>3</v>
      </c>
      <c r="T95" s="11">
        <v>3</v>
      </c>
    </row>
    <row r="96" spans="1:20" x14ac:dyDescent="0.25">
      <c r="A96" s="6" t="s">
        <v>185</v>
      </c>
      <c r="B96" s="11">
        <v>2</v>
      </c>
      <c r="C96" s="11">
        <v>2</v>
      </c>
      <c r="D96" s="11">
        <v>2</v>
      </c>
      <c r="E96" s="11">
        <v>1</v>
      </c>
      <c r="F96" s="11">
        <v>0</v>
      </c>
      <c r="G96" s="11">
        <v>3</v>
      </c>
      <c r="H96" s="11">
        <v>0</v>
      </c>
      <c r="I96" s="11">
        <v>2</v>
      </c>
      <c r="J96" s="11">
        <v>2</v>
      </c>
      <c r="K96" s="11">
        <v>3</v>
      </c>
      <c r="L96" s="11">
        <v>3</v>
      </c>
      <c r="M96" s="11">
        <v>2</v>
      </c>
      <c r="N96" s="11">
        <v>0</v>
      </c>
      <c r="O96" s="11">
        <v>2</v>
      </c>
      <c r="P96" s="11">
        <v>0</v>
      </c>
      <c r="Q96" s="11">
        <v>1</v>
      </c>
      <c r="R96" s="11">
        <v>2</v>
      </c>
      <c r="S96" s="11">
        <v>2</v>
      </c>
      <c r="T96" s="11">
        <v>0</v>
      </c>
    </row>
    <row r="97" spans="1:20" x14ac:dyDescent="0.25">
      <c r="A97" s="5" t="s">
        <v>114</v>
      </c>
      <c r="B97" s="11">
        <v>2</v>
      </c>
      <c r="C97" s="11">
        <v>3</v>
      </c>
      <c r="D97" s="11">
        <v>0</v>
      </c>
      <c r="E97" s="11">
        <v>3</v>
      </c>
      <c r="F97" s="11">
        <v>0</v>
      </c>
      <c r="G97" s="11">
        <v>3</v>
      </c>
      <c r="H97" s="11">
        <v>0</v>
      </c>
      <c r="I97" s="11">
        <v>2</v>
      </c>
      <c r="J97" s="11">
        <v>2.2000000000000002</v>
      </c>
      <c r="K97" s="11">
        <v>3</v>
      </c>
      <c r="L97" s="11">
        <v>2</v>
      </c>
      <c r="M97" s="11">
        <v>3</v>
      </c>
      <c r="N97" s="11">
        <v>0</v>
      </c>
      <c r="O97" s="11">
        <v>3</v>
      </c>
      <c r="P97" s="11">
        <v>0</v>
      </c>
      <c r="Q97" s="11">
        <v>0</v>
      </c>
      <c r="R97" s="11">
        <v>3</v>
      </c>
      <c r="S97" s="11">
        <v>3</v>
      </c>
      <c r="T97" s="11">
        <v>0</v>
      </c>
    </row>
    <row r="98" spans="1:20" x14ac:dyDescent="0.25">
      <c r="A98" s="6" t="s">
        <v>115</v>
      </c>
      <c r="B98" s="11">
        <v>2</v>
      </c>
      <c r="C98" s="11">
        <v>0</v>
      </c>
      <c r="D98" s="11">
        <v>0</v>
      </c>
      <c r="E98" s="11">
        <v>3</v>
      </c>
      <c r="F98" s="11">
        <v>0</v>
      </c>
      <c r="G98" s="11">
        <v>3</v>
      </c>
      <c r="H98" s="11">
        <v>0</v>
      </c>
      <c r="I98" s="11">
        <v>0</v>
      </c>
      <c r="J98" s="11">
        <v>3</v>
      </c>
      <c r="K98" s="11">
        <v>0</v>
      </c>
      <c r="L98" s="11">
        <v>2</v>
      </c>
      <c r="M98" s="11">
        <v>3</v>
      </c>
      <c r="N98" s="11">
        <v>0</v>
      </c>
      <c r="O98" s="11">
        <v>3</v>
      </c>
      <c r="P98" s="11">
        <v>0</v>
      </c>
      <c r="Q98" s="11">
        <v>0</v>
      </c>
      <c r="R98" s="11">
        <v>3</v>
      </c>
      <c r="S98" s="11">
        <v>3</v>
      </c>
      <c r="T98" s="11">
        <v>0</v>
      </c>
    </row>
    <row r="99" spans="1:20" x14ac:dyDescent="0.25">
      <c r="A99" s="6" t="s">
        <v>155</v>
      </c>
      <c r="B99" s="11">
        <v>2</v>
      </c>
      <c r="C99" s="11">
        <v>3</v>
      </c>
      <c r="D99" s="11">
        <v>0</v>
      </c>
      <c r="E99" s="11">
        <v>3</v>
      </c>
      <c r="F99" s="11">
        <v>0</v>
      </c>
      <c r="G99" s="11">
        <v>3</v>
      </c>
      <c r="H99" s="11">
        <v>0</v>
      </c>
      <c r="I99" s="11">
        <v>2</v>
      </c>
      <c r="J99" s="11">
        <v>2</v>
      </c>
      <c r="K99" s="11">
        <v>3</v>
      </c>
      <c r="L99" s="11">
        <v>2</v>
      </c>
      <c r="M99" s="11">
        <v>3</v>
      </c>
      <c r="N99" s="11">
        <v>0</v>
      </c>
      <c r="O99" s="11">
        <v>3</v>
      </c>
      <c r="P99" s="11">
        <v>0</v>
      </c>
      <c r="Q99" s="11">
        <v>0</v>
      </c>
      <c r="R99" s="11">
        <v>3</v>
      </c>
      <c r="S99" s="11">
        <v>3</v>
      </c>
      <c r="T99" s="11">
        <v>0</v>
      </c>
    </row>
    <row r="100" spans="1:20" x14ac:dyDescent="0.25">
      <c r="A100" s="6" t="s">
        <v>147</v>
      </c>
      <c r="B100" s="11">
        <v>2</v>
      </c>
      <c r="C100" s="11">
        <v>3</v>
      </c>
      <c r="D100" s="11">
        <v>0</v>
      </c>
      <c r="E100" s="11">
        <v>3</v>
      </c>
      <c r="F100" s="11">
        <v>0</v>
      </c>
      <c r="G100" s="11">
        <v>3</v>
      </c>
      <c r="H100" s="11">
        <v>0</v>
      </c>
      <c r="I100" s="11">
        <v>2</v>
      </c>
      <c r="J100" s="11">
        <v>2</v>
      </c>
      <c r="K100" s="11">
        <v>3</v>
      </c>
      <c r="L100" s="11">
        <v>2</v>
      </c>
      <c r="M100" s="11">
        <v>3</v>
      </c>
      <c r="N100" s="11">
        <v>0</v>
      </c>
      <c r="O100" s="11">
        <v>3</v>
      </c>
      <c r="P100" s="11">
        <v>0</v>
      </c>
      <c r="Q100" s="11">
        <v>0</v>
      </c>
      <c r="R100" s="11">
        <v>3</v>
      </c>
      <c r="S100" s="11">
        <v>3</v>
      </c>
      <c r="T100" s="11">
        <v>0</v>
      </c>
    </row>
    <row r="101" spans="1:20" x14ac:dyDescent="0.25">
      <c r="A101" s="6" t="s">
        <v>153</v>
      </c>
      <c r="B101" s="11">
        <v>2</v>
      </c>
      <c r="C101" s="11">
        <v>3</v>
      </c>
      <c r="D101" s="11">
        <v>0</v>
      </c>
      <c r="E101" s="11">
        <v>3</v>
      </c>
      <c r="F101" s="11">
        <v>0</v>
      </c>
      <c r="G101" s="11">
        <v>3</v>
      </c>
      <c r="H101" s="11">
        <v>0</v>
      </c>
      <c r="I101" s="11">
        <v>2</v>
      </c>
      <c r="J101" s="11">
        <v>2</v>
      </c>
      <c r="K101" s="11">
        <v>3</v>
      </c>
      <c r="L101" s="11">
        <v>2</v>
      </c>
      <c r="M101" s="11">
        <v>3</v>
      </c>
      <c r="N101" s="11">
        <v>0</v>
      </c>
      <c r="O101" s="11">
        <v>3</v>
      </c>
      <c r="P101" s="11">
        <v>0</v>
      </c>
      <c r="Q101" s="11">
        <v>0</v>
      </c>
      <c r="R101" s="11">
        <v>3</v>
      </c>
      <c r="S101" s="11">
        <v>3</v>
      </c>
      <c r="T101" s="11">
        <v>0</v>
      </c>
    </row>
    <row r="102" spans="1:20" x14ac:dyDescent="0.25">
      <c r="A102" s="6" t="s">
        <v>152</v>
      </c>
      <c r="B102" s="11">
        <v>2</v>
      </c>
      <c r="C102" s="11">
        <v>0</v>
      </c>
      <c r="D102" s="11">
        <v>0</v>
      </c>
      <c r="E102" s="11">
        <v>0</v>
      </c>
      <c r="F102" s="11">
        <v>0</v>
      </c>
      <c r="G102" s="11">
        <v>3</v>
      </c>
      <c r="H102" s="11">
        <v>0</v>
      </c>
      <c r="I102" s="11">
        <v>2</v>
      </c>
      <c r="J102" s="11">
        <v>2</v>
      </c>
      <c r="K102" s="11">
        <v>0</v>
      </c>
      <c r="L102" s="11">
        <v>2</v>
      </c>
      <c r="M102" s="11">
        <v>3</v>
      </c>
      <c r="N102" s="11">
        <v>0</v>
      </c>
      <c r="O102" s="11">
        <v>0</v>
      </c>
      <c r="P102" s="11">
        <v>0</v>
      </c>
      <c r="Q102" s="11">
        <v>0</v>
      </c>
      <c r="R102" s="11">
        <v>3</v>
      </c>
      <c r="S102" s="11">
        <v>3</v>
      </c>
      <c r="T102" s="11">
        <v>0</v>
      </c>
    </row>
    <row r="103" spans="1:20" x14ac:dyDescent="0.25">
      <c r="A103" s="5" t="s">
        <v>84</v>
      </c>
      <c r="B103" s="11">
        <v>3</v>
      </c>
      <c r="C103" s="11">
        <v>3</v>
      </c>
      <c r="D103" s="11">
        <v>3</v>
      </c>
      <c r="E103" s="11">
        <v>3</v>
      </c>
      <c r="F103" s="11">
        <v>3</v>
      </c>
      <c r="G103" s="11">
        <v>3</v>
      </c>
      <c r="H103" s="11">
        <v>3</v>
      </c>
      <c r="I103" s="11">
        <v>3</v>
      </c>
      <c r="J103" s="11">
        <v>3</v>
      </c>
      <c r="K103" s="11">
        <v>0</v>
      </c>
      <c r="L103" s="11">
        <v>0</v>
      </c>
      <c r="M103" s="11">
        <v>3</v>
      </c>
      <c r="N103" s="11">
        <v>3</v>
      </c>
      <c r="O103" s="11">
        <v>3</v>
      </c>
      <c r="P103" s="11">
        <v>0</v>
      </c>
      <c r="Q103" s="11">
        <v>3</v>
      </c>
      <c r="R103" s="11">
        <v>3</v>
      </c>
      <c r="S103" s="11">
        <v>3</v>
      </c>
      <c r="T103" s="11">
        <v>3</v>
      </c>
    </row>
    <row r="104" spans="1:20" x14ac:dyDescent="0.25">
      <c r="A104" s="6" t="s">
        <v>117</v>
      </c>
      <c r="B104" s="11">
        <v>3</v>
      </c>
      <c r="C104" s="11">
        <v>3</v>
      </c>
      <c r="D104" s="11">
        <v>3</v>
      </c>
      <c r="E104" s="11">
        <v>3</v>
      </c>
      <c r="F104" s="11">
        <v>3</v>
      </c>
      <c r="G104" s="11">
        <v>3</v>
      </c>
      <c r="H104" s="11">
        <v>3</v>
      </c>
      <c r="I104" s="11">
        <v>3</v>
      </c>
      <c r="J104" s="11">
        <v>3</v>
      </c>
      <c r="K104" s="11">
        <v>0</v>
      </c>
      <c r="L104" s="11">
        <v>0</v>
      </c>
      <c r="M104" s="11">
        <v>3</v>
      </c>
      <c r="N104" s="11">
        <v>3</v>
      </c>
      <c r="O104" s="11">
        <v>3</v>
      </c>
      <c r="P104" s="11">
        <v>0</v>
      </c>
      <c r="Q104" s="11">
        <v>3</v>
      </c>
      <c r="R104" s="11">
        <v>3</v>
      </c>
      <c r="S104" s="11">
        <v>3</v>
      </c>
      <c r="T104" s="11">
        <v>3</v>
      </c>
    </row>
    <row r="105" spans="1:20" x14ac:dyDescent="0.25">
      <c r="A105" s="6" t="s">
        <v>151</v>
      </c>
      <c r="B105" s="11">
        <v>3</v>
      </c>
      <c r="C105" s="11">
        <v>0</v>
      </c>
      <c r="D105" s="11">
        <v>0</v>
      </c>
      <c r="E105" s="11">
        <v>0</v>
      </c>
      <c r="F105" s="11">
        <v>3</v>
      </c>
      <c r="G105" s="11">
        <v>0</v>
      </c>
      <c r="H105" s="11">
        <v>0</v>
      </c>
      <c r="I105" s="11">
        <v>3</v>
      </c>
      <c r="J105" s="11">
        <v>3</v>
      </c>
      <c r="K105" s="11">
        <v>0</v>
      </c>
      <c r="L105" s="11">
        <v>0</v>
      </c>
      <c r="M105" s="11">
        <v>3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0</v>
      </c>
      <c r="T105" s="11">
        <v>0</v>
      </c>
    </row>
    <row r="106" spans="1:20" x14ac:dyDescent="0.25">
      <c r="A106" s="6" t="s">
        <v>85</v>
      </c>
      <c r="B106" s="11">
        <v>3</v>
      </c>
      <c r="C106" s="11">
        <v>3</v>
      </c>
      <c r="D106" s="11">
        <v>3</v>
      </c>
      <c r="E106" s="11">
        <v>3</v>
      </c>
      <c r="F106" s="11">
        <v>3</v>
      </c>
      <c r="G106" s="11">
        <v>3</v>
      </c>
      <c r="H106" s="11">
        <v>0</v>
      </c>
      <c r="I106" s="11">
        <v>3</v>
      </c>
      <c r="J106" s="11">
        <v>3</v>
      </c>
      <c r="K106" s="11">
        <v>0</v>
      </c>
      <c r="L106" s="11">
        <v>0</v>
      </c>
      <c r="M106" s="11">
        <v>3</v>
      </c>
      <c r="N106" s="11">
        <v>0</v>
      </c>
      <c r="O106" s="11">
        <v>3</v>
      </c>
      <c r="P106" s="11">
        <v>0</v>
      </c>
      <c r="Q106" s="11">
        <v>3</v>
      </c>
      <c r="R106" s="11">
        <v>3</v>
      </c>
      <c r="S106" s="11">
        <v>3</v>
      </c>
      <c r="T106" s="11">
        <v>3</v>
      </c>
    </row>
    <row r="107" spans="1:20" x14ac:dyDescent="0.25">
      <c r="A107" s="5" t="s">
        <v>112</v>
      </c>
      <c r="B107" s="11">
        <v>1.5</v>
      </c>
      <c r="C107" s="11">
        <v>3</v>
      </c>
      <c r="D107" s="11">
        <v>2</v>
      </c>
      <c r="E107" s="11">
        <v>3</v>
      </c>
      <c r="F107" s="11">
        <v>0</v>
      </c>
      <c r="G107" s="11">
        <v>3</v>
      </c>
      <c r="H107" s="11">
        <v>0</v>
      </c>
      <c r="I107" s="11">
        <v>3</v>
      </c>
      <c r="J107" s="11">
        <v>1</v>
      </c>
      <c r="K107" s="11">
        <v>1</v>
      </c>
      <c r="L107" s="11">
        <v>3</v>
      </c>
      <c r="M107" s="11">
        <v>2</v>
      </c>
      <c r="N107" s="11">
        <v>0</v>
      </c>
      <c r="O107" s="11">
        <v>2</v>
      </c>
      <c r="P107" s="11">
        <v>0</v>
      </c>
      <c r="Q107" s="11">
        <v>0</v>
      </c>
      <c r="R107" s="11">
        <v>2</v>
      </c>
      <c r="S107" s="11">
        <v>2.5</v>
      </c>
      <c r="T107" s="11">
        <v>0</v>
      </c>
    </row>
    <row r="108" spans="1:20" x14ac:dyDescent="0.25">
      <c r="A108" s="6" t="s">
        <v>113</v>
      </c>
      <c r="B108" s="11">
        <v>1</v>
      </c>
      <c r="C108" s="11">
        <v>3</v>
      </c>
      <c r="D108" s="11">
        <v>2</v>
      </c>
      <c r="E108" s="11">
        <v>3</v>
      </c>
      <c r="F108" s="11">
        <v>0</v>
      </c>
      <c r="G108" s="11">
        <v>0</v>
      </c>
      <c r="H108" s="11">
        <v>0</v>
      </c>
      <c r="I108" s="11">
        <v>3</v>
      </c>
      <c r="J108" s="11">
        <v>1</v>
      </c>
      <c r="K108" s="11">
        <v>0</v>
      </c>
      <c r="L108" s="11">
        <v>0</v>
      </c>
      <c r="M108" s="11">
        <v>2</v>
      </c>
      <c r="N108" s="11">
        <v>0</v>
      </c>
      <c r="O108" s="11">
        <v>1</v>
      </c>
      <c r="P108" s="11">
        <v>0</v>
      </c>
      <c r="Q108" s="11">
        <v>0</v>
      </c>
      <c r="R108" s="11">
        <v>2</v>
      </c>
      <c r="S108" s="11">
        <v>2</v>
      </c>
      <c r="T108" s="11">
        <v>0</v>
      </c>
    </row>
    <row r="109" spans="1:20" x14ac:dyDescent="0.25">
      <c r="A109" s="6" t="s">
        <v>162</v>
      </c>
      <c r="B109" s="11">
        <v>2</v>
      </c>
      <c r="C109" s="11">
        <v>3</v>
      </c>
      <c r="D109" s="11">
        <v>2</v>
      </c>
      <c r="E109" s="11">
        <v>3</v>
      </c>
      <c r="F109" s="11">
        <v>0</v>
      </c>
      <c r="G109" s="11">
        <v>3</v>
      </c>
      <c r="H109" s="11">
        <v>0</v>
      </c>
      <c r="I109" s="11">
        <v>3</v>
      </c>
      <c r="J109" s="11">
        <v>1</v>
      </c>
      <c r="K109" s="11">
        <v>1</v>
      </c>
      <c r="L109" s="11">
        <v>3</v>
      </c>
      <c r="M109" s="11">
        <v>2</v>
      </c>
      <c r="N109" s="11">
        <v>0</v>
      </c>
      <c r="O109" s="11">
        <v>3</v>
      </c>
      <c r="P109" s="11">
        <v>0</v>
      </c>
      <c r="Q109" s="11">
        <v>0</v>
      </c>
      <c r="R109" s="11">
        <v>2</v>
      </c>
      <c r="S109" s="11">
        <v>3</v>
      </c>
      <c r="T109" s="11">
        <v>0</v>
      </c>
    </row>
    <row r="110" spans="1:20" x14ac:dyDescent="0.25">
      <c r="A110" s="5" t="s">
        <v>102</v>
      </c>
      <c r="B110" s="11">
        <v>2</v>
      </c>
      <c r="C110" s="11">
        <v>3</v>
      </c>
      <c r="D110" s="11">
        <v>2.25</v>
      </c>
      <c r="E110" s="11">
        <v>1.75</v>
      </c>
      <c r="F110" s="11">
        <v>0</v>
      </c>
      <c r="G110" s="11">
        <v>3</v>
      </c>
      <c r="H110" s="11">
        <v>0</v>
      </c>
      <c r="I110" s="11">
        <v>2.25</v>
      </c>
      <c r="J110" s="11">
        <v>2</v>
      </c>
      <c r="K110" s="11">
        <v>1.75</v>
      </c>
      <c r="L110" s="11">
        <v>2.5</v>
      </c>
      <c r="M110" s="11">
        <v>2</v>
      </c>
      <c r="N110" s="11">
        <v>0</v>
      </c>
      <c r="O110" s="11">
        <v>2.25</v>
      </c>
      <c r="P110" s="11">
        <v>0</v>
      </c>
      <c r="Q110" s="11">
        <v>0</v>
      </c>
      <c r="R110" s="11">
        <v>1.75</v>
      </c>
      <c r="S110" s="11">
        <v>2</v>
      </c>
      <c r="T110" s="11">
        <v>0</v>
      </c>
    </row>
    <row r="111" spans="1:20" x14ac:dyDescent="0.25">
      <c r="A111" s="6" t="s">
        <v>145</v>
      </c>
      <c r="B111" s="11">
        <v>2</v>
      </c>
      <c r="C111" s="11">
        <v>3</v>
      </c>
      <c r="D111" s="11">
        <v>2</v>
      </c>
      <c r="E111" s="11">
        <v>2</v>
      </c>
      <c r="F111" s="11">
        <v>0</v>
      </c>
      <c r="G111" s="11">
        <v>3</v>
      </c>
      <c r="H111" s="11">
        <v>0</v>
      </c>
      <c r="I111" s="11">
        <v>2</v>
      </c>
      <c r="J111" s="11">
        <v>0</v>
      </c>
      <c r="K111" s="11">
        <v>1</v>
      </c>
      <c r="L111" s="11">
        <v>2</v>
      </c>
      <c r="M111" s="11">
        <v>2</v>
      </c>
      <c r="N111" s="11">
        <v>0</v>
      </c>
      <c r="O111" s="11">
        <v>2</v>
      </c>
      <c r="P111" s="11">
        <v>0</v>
      </c>
      <c r="Q111" s="11">
        <v>0</v>
      </c>
      <c r="R111" s="11">
        <v>2</v>
      </c>
      <c r="S111" s="11">
        <v>1</v>
      </c>
      <c r="T111" s="11">
        <v>0</v>
      </c>
    </row>
    <row r="112" spans="1:20" x14ac:dyDescent="0.25">
      <c r="A112" s="6" t="s">
        <v>106</v>
      </c>
      <c r="B112" s="11">
        <v>2</v>
      </c>
      <c r="C112" s="11">
        <v>3</v>
      </c>
      <c r="D112" s="11">
        <v>1</v>
      </c>
      <c r="E112" s="11">
        <v>2</v>
      </c>
      <c r="F112" s="11">
        <v>0</v>
      </c>
      <c r="G112" s="11">
        <v>3</v>
      </c>
      <c r="H112" s="11">
        <v>0</v>
      </c>
      <c r="I112" s="11">
        <v>2</v>
      </c>
      <c r="J112" s="11">
        <v>2</v>
      </c>
      <c r="K112" s="11">
        <v>3</v>
      </c>
      <c r="L112" s="11">
        <v>2</v>
      </c>
      <c r="M112" s="11">
        <v>1</v>
      </c>
      <c r="N112" s="11">
        <v>0</v>
      </c>
      <c r="O112" s="11">
        <v>3</v>
      </c>
      <c r="P112" s="11">
        <v>0</v>
      </c>
      <c r="Q112" s="11">
        <v>0</v>
      </c>
      <c r="R112" s="11">
        <v>1</v>
      </c>
      <c r="S112" s="11">
        <v>3</v>
      </c>
      <c r="T112" s="11">
        <v>0</v>
      </c>
    </row>
    <row r="113" spans="1:20" x14ac:dyDescent="0.25">
      <c r="A113" s="6" t="s">
        <v>103</v>
      </c>
      <c r="B113" s="11">
        <v>1</v>
      </c>
      <c r="C113" s="11">
        <v>3</v>
      </c>
      <c r="D113" s="11">
        <v>3</v>
      </c>
      <c r="E113" s="11">
        <v>1</v>
      </c>
      <c r="F113" s="11">
        <v>0</v>
      </c>
      <c r="G113" s="11">
        <v>3</v>
      </c>
      <c r="H113" s="11">
        <v>0</v>
      </c>
      <c r="I113" s="11">
        <v>2</v>
      </c>
      <c r="J113" s="11">
        <v>0</v>
      </c>
      <c r="K113" s="11">
        <v>2</v>
      </c>
      <c r="L113" s="11">
        <v>3</v>
      </c>
      <c r="M113" s="11">
        <v>2</v>
      </c>
      <c r="N113" s="11">
        <v>0</v>
      </c>
      <c r="O113" s="11">
        <v>2</v>
      </c>
      <c r="P113" s="11">
        <v>0</v>
      </c>
      <c r="Q113" s="11">
        <v>0</v>
      </c>
      <c r="R113" s="11">
        <v>2</v>
      </c>
      <c r="S113" s="11">
        <v>2</v>
      </c>
      <c r="T113" s="11">
        <v>0</v>
      </c>
    </row>
    <row r="114" spans="1:20" x14ac:dyDescent="0.25">
      <c r="A114" s="6" t="s">
        <v>123</v>
      </c>
      <c r="B114" s="11">
        <v>3</v>
      </c>
      <c r="C114" s="11">
        <v>3</v>
      </c>
      <c r="D114" s="11">
        <v>3</v>
      </c>
      <c r="E114" s="11">
        <v>2</v>
      </c>
      <c r="F114" s="11">
        <v>0</v>
      </c>
      <c r="G114" s="11">
        <v>3</v>
      </c>
      <c r="H114" s="11">
        <v>0</v>
      </c>
      <c r="I114" s="11">
        <v>3</v>
      </c>
      <c r="J114" s="11">
        <v>0</v>
      </c>
      <c r="K114" s="11">
        <v>1</v>
      </c>
      <c r="L114" s="11">
        <v>3</v>
      </c>
      <c r="M114" s="11">
        <v>3</v>
      </c>
      <c r="N114" s="11">
        <v>0</v>
      </c>
      <c r="O114" s="11">
        <v>2</v>
      </c>
      <c r="P114" s="11">
        <v>0</v>
      </c>
      <c r="Q114" s="11">
        <v>0</v>
      </c>
      <c r="R114" s="11">
        <v>2</v>
      </c>
      <c r="S114" s="11">
        <v>2</v>
      </c>
      <c r="T114" s="11">
        <v>0</v>
      </c>
    </row>
    <row r="115" spans="1:20" x14ac:dyDescent="0.25">
      <c r="A115" s="5" t="s">
        <v>180</v>
      </c>
      <c r="B115" s="11">
        <v>2.0909090909090908</v>
      </c>
      <c r="C115" s="11">
        <v>3</v>
      </c>
      <c r="D115" s="11">
        <v>3</v>
      </c>
      <c r="E115" s="11">
        <v>2.7272727272727271</v>
      </c>
      <c r="F115" s="11">
        <v>1.5</v>
      </c>
      <c r="G115" s="11">
        <v>3</v>
      </c>
      <c r="H115" s="11">
        <v>1.3333333333333333</v>
      </c>
      <c r="I115" s="11">
        <v>2.9090909090909092</v>
      </c>
      <c r="J115" s="11">
        <v>1.8888888888888888</v>
      </c>
      <c r="K115" s="11">
        <v>2.5</v>
      </c>
      <c r="L115" s="11">
        <v>3</v>
      </c>
      <c r="M115" s="11">
        <v>2.8181818181818183</v>
      </c>
      <c r="N115" s="11">
        <v>2</v>
      </c>
      <c r="O115" s="11">
        <v>3</v>
      </c>
      <c r="P115" s="11">
        <v>0</v>
      </c>
      <c r="Q115" s="11">
        <v>1.6666666666666667</v>
      </c>
      <c r="R115" s="11">
        <v>2.7272727272727271</v>
      </c>
      <c r="S115" s="11">
        <v>2.9</v>
      </c>
      <c r="T115" s="11">
        <v>1.6666666666666667</v>
      </c>
    </row>
    <row r="116" spans="1:20" x14ac:dyDescent="0.25">
      <c r="A116" s="6" t="s">
        <v>82</v>
      </c>
      <c r="B116" s="11">
        <v>1</v>
      </c>
      <c r="C116" s="11">
        <v>3</v>
      </c>
      <c r="D116" s="11">
        <v>3</v>
      </c>
      <c r="E116" s="11">
        <v>2</v>
      </c>
      <c r="F116" s="11">
        <v>0</v>
      </c>
      <c r="G116" s="11">
        <v>3</v>
      </c>
      <c r="H116" s="11">
        <v>0</v>
      </c>
      <c r="I116" s="11">
        <v>2</v>
      </c>
      <c r="J116" s="11">
        <v>0</v>
      </c>
      <c r="K116" s="11">
        <v>0</v>
      </c>
      <c r="L116" s="11">
        <v>3</v>
      </c>
      <c r="M116" s="11">
        <v>2</v>
      </c>
      <c r="N116" s="11">
        <v>0</v>
      </c>
      <c r="O116" s="11">
        <v>3</v>
      </c>
      <c r="P116" s="11">
        <v>0</v>
      </c>
      <c r="Q116" s="11">
        <v>0</v>
      </c>
      <c r="R116" s="11">
        <v>2</v>
      </c>
      <c r="S116" s="11">
        <v>2</v>
      </c>
      <c r="T116" s="11">
        <v>0</v>
      </c>
    </row>
    <row r="117" spans="1:20" x14ac:dyDescent="0.25">
      <c r="A117" s="6" t="s">
        <v>65</v>
      </c>
      <c r="B117" s="11">
        <v>2</v>
      </c>
      <c r="C117" s="11">
        <v>3</v>
      </c>
      <c r="D117" s="11">
        <v>3</v>
      </c>
      <c r="E117" s="11">
        <v>2</v>
      </c>
      <c r="F117" s="11">
        <v>0</v>
      </c>
      <c r="G117" s="11">
        <v>0</v>
      </c>
      <c r="H117" s="11">
        <v>0</v>
      </c>
      <c r="I117" s="11">
        <v>3</v>
      </c>
      <c r="J117" s="11">
        <v>2</v>
      </c>
      <c r="K117" s="11">
        <v>2</v>
      </c>
      <c r="L117" s="11">
        <v>3</v>
      </c>
      <c r="M117" s="11">
        <v>2</v>
      </c>
      <c r="N117" s="11">
        <v>0</v>
      </c>
      <c r="O117" s="11">
        <v>3</v>
      </c>
      <c r="P117" s="11">
        <v>0</v>
      </c>
      <c r="Q117" s="11">
        <v>0</v>
      </c>
      <c r="R117" s="11">
        <v>2</v>
      </c>
      <c r="S117" s="11">
        <v>3</v>
      </c>
      <c r="T117" s="11">
        <v>0</v>
      </c>
    </row>
    <row r="118" spans="1:20" x14ac:dyDescent="0.25">
      <c r="A118" s="6" t="s">
        <v>119</v>
      </c>
      <c r="B118" s="11">
        <v>2</v>
      </c>
      <c r="C118" s="11">
        <v>0</v>
      </c>
      <c r="D118" s="11">
        <v>0</v>
      </c>
      <c r="E118" s="11">
        <v>3</v>
      </c>
      <c r="F118" s="11">
        <v>0</v>
      </c>
      <c r="G118" s="11">
        <v>3</v>
      </c>
      <c r="H118" s="11">
        <v>0</v>
      </c>
      <c r="I118" s="11">
        <v>3</v>
      </c>
      <c r="J118" s="11">
        <v>1</v>
      </c>
      <c r="K118" s="11">
        <v>2</v>
      </c>
      <c r="L118" s="11">
        <v>0</v>
      </c>
      <c r="M118" s="11">
        <v>3</v>
      </c>
      <c r="N118" s="11">
        <v>0</v>
      </c>
      <c r="O118" s="11">
        <v>3</v>
      </c>
      <c r="P118" s="11">
        <v>0</v>
      </c>
      <c r="Q118" s="11">
        <v>0</v>
      </c>
      <c r="R118" s="11">
        <v>3</v>
      </c>
      <c r="S118" s="11">
        <v>3</v>
      </c>
      <c r="T118" s="11">
        <v>0</v>
      </c>
    </row>
    <row r="119" spans="1:20" x14ac:dyDescent="0.25">
      <c r="A119" s="6" t="s">
        <v>73</v>
      </c>
      <c r="B119" s="11">
        <v>3</v>
      </c>
      <c r="C119" s="11">
        <v>0</v>
      </c>
      <c r="D119" s="11">
        <v>3</v>
      </c>
      <c r="E119" s="11">
        <v>3</v>
      </c>
      <c r="F119" s="11">
        <v>0</v>
      </c>
      <c r="G119" s="11">
        <v>0</v>
      </c>
      <c r="H119" s="11">
        <v>0</v>
      </c>
      <c r="I119" s="11">
        <v>3</v>
      </c>
      <c r="J119" s="11">
        <v>2</v>
      </c>
      <c r="K119" s="11">
        <v>3</v>
      </c>
      <c r="L119" s="11">
        <v>3</v>
      </c>
      <c r="M119" s="11">
        <v>3</v>
      </c>
      <c r="N119" s="11">
        <v>0</v>
      </c>
      <c r="O119" s="11">
        <v>3</v>
      </c>
      <c r="P119" s="11">
        <v>0</v>
      </c>
      <c r="Q119" s="11">
        <v>0</v>
      </c>
      <c r="R119" s="11">
        <v>3</v>
      </c>
      <c r="S119" s="11">
        <v>3</v>
      </c>
      <c r="T119" s="11">
        <v>0</v>
      </c>
    </row>
    <row r="120" spans="1:20" x14ac:dyDescent="0.25">
      <c r="A120" s="6" t="s">
        <v>93</v>
      </c>
      <c r="B120" s="11">
        <v>2</v>
      </c>
      <c r="C120" s="11">
        <v>0</v>
      </c>
      <c r="D120" s="11">
        <v>3</v>
      </c>
      <c r="E120" s="11">
        <v>3</v>
      </c>
      <c r="F120" s="11">
        <v>2</v>
      </c>
      <c r="G120" s="11">
        <v>3</v>
      </c>
      <c r="H120" s="11">
        <v>2</v>
      </c>
      <c r="I120" s="11">
        <v>3</v>
      </c>
      <c r="J120" s="11">
        <v>3</v>
      </c>
      <c r="K120" s="11">
        <v>0</v>
      </c>
      <c r="L120" s="11">
        <v>3</v>
      </c>
      <c r="M120" s="11">
        <v>3</v>
      </c>
      <c r="N120" s="11">
        <v>2</v>
      </c>
      <c r="O120" s="11">
        <v>3</v>
      </c>
      <c r="P120" s="11">
        <v>0</v>
      </c>
      <c r="Q120" s="11">
        <v>3</v>
      </c>
      <c r="R120" s="11">
        <v>3</v>
      </c>
      <c r="S120" s="11">
        <v>3</v>
      </c>
      <c r="T120" s="11">
        <v>3</v>
      </c>
    </row>
    <row r="121" spans="1:20" x14ac:dyDescent="0.25">
      <c r="A121" s="6" t="s">
        <v>71</v>
      </c>
      <c r="B121" s="11">
        <v>2</v>
      </c>
      <c r="C121" s="11">
        <v>3</v>
      </c>
      <c r="D121" s="11">
        <v>0</v>
      </c>
      <c r="E121" s="11">
        <v>3</v>
      </c>
      <c r="F121" s="11">
        <v>0</v>
      </c>
      <c r="G121" s="11">
        <v>0</v>
      </c>
      <c r="H121" s="11">
        <v>0</v>
      </c>
      <c r="I121" s="11">
        <v>3</v>
      </c>
      <c r="J121" s="11">
        <v>2</v>
      </c>
      <c r="K121" s="11">
        <v>3</v>
      </c>
      <c r="L121" s="11">
        <v>0</v>
      </c>
      <c r="M121" s="11">
        <v>3</v>
      </c>
      <c r="N121" s="11">
        <v>0</v>
      </c>
      <c r="O121" s="11">
        <v>3</v>
      </c>
      <c r="P121" s="11">
        <v>0</v>
      </c>
      <c r="Q121" s="11">
        <v>0</v>
      </c>
      <c r="R121" s="11">
        <v>3</v>
      </c>
      <c r="S121" s="11">
        <v>3</v>
      </c>
      <c r="T121" s="11">
        <v>0</v>
      </c>
    </row>
    <row r="122" spans="1:20" x14ac:dyDescent="0.25">
      <c r="A122" s="6" t="s">
        <v>114</v>
      </c>
      <c r="B122" s="11">
        <v>2</v>
      </c>
      <c r="C122" s="11">
        <v>0</v>
      </c>
      <c r="D122" s="11">
        <v>3</v>
      </c>
      <c r="E122" s="11">
        <v>3</v>
      </c>
      <c r="F122" s="11">
        <v>0</v>
      </c>
      <c r="G122" s="11">
        <v>3</v>
      </c>
      <c r="H122" s="11">
        <v>0</v>
      </c>
      <c r="I122" s="11">
        <v>3</v>
      </c>
      <c r="J122" s="11">
        <v>2</v>
      </c>
      <c r="K122" s="11">
        <v>3</v>
      </c>
      <c r="L122" s="11">
        <v>3</v>
      </c>
      <c r="M122" s="11">
        <v>3</v>
      </c>
      <c r="N122" s="11">
        <v>0</v>
      </c>
      <c r="O122" s="11">
        <v>3</v>
      </c>
      <c r="P122" s="11">
        <v>0</v>
      </c>
      <c r="Q122" s="11">
        <v>0</v>
      </c>
      <c r="R122" s="11">
        <v>3</v>
      </c>
      <c r="S122" s="11">
        <v>3</v>
      </c>
      <c r="T122" s="11">
        <v>0</v>
      </c>
    </row>
    <row r="123" spans="1:20" x14ac:dyDescent="0.25">
      <c r="A123" s="6" t="s">
        <v>84</v>
      </c>
      <c r="B123" s="11">
        <v>3</v>
      </c>
      <c r="C123" s="11">
        <v>0</v>
      </c>
      <c r="D123" s="11">
        <v>0</v>
      </c>
      <c r="E123" s="11">
        <v>3</v>
      </c>
      <c r="F123" s="11">
        <v>1</v>
      </c>
      <c r="G123" s="11">
        <v>0</v>
      </c>
      <c r="H123" s="11">
        <v>1</v>
      </c>
      <c r="I123" s="11">
        <v>3</v>
      </c>
      <c r="J123" s="11">
        <v>1</v>
      </c>
      <c r="K123" s="11">
        <v>2</v>
      </c>
      <c r="L123" s="11">
        <v>0</v>
      </c>
      <c r="M123" s="11">
        <v>3</v>
      </c>
      <c r="N123" s="11">
        <v>0</v>
      </c>
      <c r="O123" s="11">
        <v>0</v>
      </c>
      <c r="P123" s="11">
        <v>0</v>
      </c>
      <c r="Q123" s="11">
        <v>1</v>
      </c>
      <c r="R123" s="11">
        <v>3</v>
      </c>
      <c r="S123" s="11">
        <v>0</v>
      </c>
      <c r="T123" s="11">
        <v>1</v>
      </c>
    </row>
    <row r="124" spans="1:20" x14ac:dyDescent="0.25">
      <c r="A124" s="6" t="s">
        <v>112</v>
      </c>
      <c r="B124" s="11">
        <v>2</v>
      </c>
      <c r="C124" s="11">
        <v>0</v>
      </c>
      <c r="D124" s="11">
        <v>3</v>
      </c>
      <c r="E124" s="11">
        <v>2</v>
      </c>
      <c r="F124" s="11">
        <v>0</v>
      </c>
      <c r="G124" s="11">
        <v>0</v>
      </c>
      <c r="H124" s="11">
        <v>0</v>
      </c>
      <c r="I124" s="11">
        <v>3</v>
      </c>
      <c r="J124" s="11">
        <v>0</v>
      </c>
      <c r="K124" s="11">
        <v>0</v>
      </c>
      <c r="L124" s="11">
        <v>0</v>
      </c>
      <c r="M124" s="11">
        <v>3</v>
      </c>
      <c r="N124" s="11">
        <v>0</v>
      </c>
      <c r="O124" s="11">
        <v>3</v>
      </c>
      <c r="P124" s="11">
        <v>0</v>
      </c>
      <c r="Q124" s="11">
        <v>0</v>
      </c>
      <c r="R124" s="11">
        <v>2</v>
      </c>
      <c r="S124" s="11">
        <v>3</v>
      </c>
      <c r="T124" s="11">
        <v>0</v>
      </c>
    </row>
    <row r="125" spans="1:20" x14ac:dyDescent="0.25">
      <c r="A125" s="6" t="s">
        <v>102</v>
      </c>
      <c r="B125" s="11">
        <v>2</v>
      </c>
      <c r="C125" s="11">
        <v>0</v>
      </c>
      <c r="D125" s="11">
        <v>0</v>
      </c>
      <c r="E125" s="11">
        <v>3</v>
      </c>
      <c r="F125" s="11">
        <v>0</v>
      </c>
      <c r="G125" s="11">
        <v>0</v>
      </c>
      <c r="H125" s="11">
        <v>0</v>
      </c>
      <c r="I125" s="11">
        <v>3</v>
      </c>
      <c r="J125" s="11">
        <v>2</v>
      </c>
      <c r="K125" s="11">
        <v>2</v>
      </c>
      <c r="L125" s="11">
        <v>0</v>
      </c>
      <c r="M125" s="11">
        <v>3</v>
      </c>
      <c r="N125" s="11">
        <v>0</v>
      </c>
      <c r="O125" s="11">
        <v>3</v>
      </c>
      <c r="P125" s="11">
        <v>0</v>
      </c>
      <c r="Q125" s="11">
        <v>0</v>
      </c>
      <c r="R125" s="11">
        <v>3</v>
      </c>
      <c r="S125" s="11">
        <v>3</v>
      </c>
      <c r="T125" s="11">
        <v>0</v>
      </c>
    </row>
    <row r="126" spans="1:20" x14ac:dyDescent="0.25">
      <c r="A126" s="6" t="s">
        <v>133</v>
      </c>
      <c r="B126" s="11">
        <v>2</v>
      </c>
      <c r="C126" s="11">
        <v>3</v>
      </c>
      <c r="D126" s="11">
        <v>3</v>
      </c>
      <c r="E126" s="11">
        <v>3</v>
      </c>
      <c r="F126" s="11">
        <v>0</v>
      </c>
      <c r="G126" s="11">
        <v>0</v>
      </c>
      <c r="H126" s="11">
        <v>1</v>
      </c>
      <c r="I126" s="11">
        <v>3</v>
      </c>
      <c r="J126" s="11">
        <v>2</v>
      </c>
      <c r="K126" s="11">
        <v>3</v>
      </c>
      <c r="L126" s="11">
        <v>0</v>
      </c>
      <c r="M126" s="11">
        <v>3</v>
      </c>
      <c r="N126" s="11">
        <v>0</v>
      </c>
      <c r="O126" s="11">
        <v>3</v>
      </c>
      <c r="P126" s="11">
        <v>0</v>
      </c>
      <c r="Q126" s="11">
        <v>1</v>
      </c>
      <c r="R126" s="11">
        <v>3</v>
      </c>
      <c r="S126" s="11">
        <v>3</v>
      </c>
      <c r="T126" s="11">
        <v>1</v>
      </c>
    </row>
    <row r="127" spans="1:20" x14ac:dyDescent="0.25">
      <c r="A127" s="5" t="s">
        <v>89</v>
      </c>
      <c r="B127" s="11">
        <v>3</v>
      </c>
      <c r="C127" s="11">
        <v>3</v>
      </c>
      <c r="D127" s="11">
        <v>3</v>
      </c>
      <c r="E127" s="11">
        <v>3</v>
      </c>
      <c r="F127" s="11">
        <v>0</v>
      </c>
      <c r="G127" s="11">
        <v>3</v>
      </c>
      <c r="H127" s="11">
        <v>2</v>
      </c>
      <c r="I127" s="11">
        <v>3</v>
      </c>
      <c r="J127" s="11">
        <v>2</v>
      </c>
      <c r="K127" s="11">
        <v>3</v>
      </c>
      <c r="L127" s="11">
        <v>3</v>
      </c>
      <c r="M127" s="11">
        <v>3</v>
      </c>
      <c r="N127" s="11">
        <v>1</v>
      </c>
      <c r="O127" s="11">
        <v>2</v>
      </c>
      <c r="P127" s="11">
        <v>3</v>
      </c>
      <c r="Q127" s="11">
        <v>3</v>
      </c>
      <c r="R127" s="11">
        <v>2</v>
      </c>
      <c r="S127" s="11">
        <v>3</v>
      </c>
      <c r="T127" s="11">
        <v>2</v>
      </c>
    </row>
    <row r="128" spans="1:20" x14ac:dyDescent="0.25">
      <c r="A128" s="6" t="s">
        <v>90</v>
      </c>
      <c r="B128" s="11">
        <v>3</v>
      </c>
      <c r="C128" s="11">
        <v>3</v>
      </c>
      <c r="D128" s="11">
        <v>3</v>
      </c>
      <c r="E128" s="11">
        <v>3</v>
      </c>
      <c r="F128" s="11">
        <v>0</v>
      </c>
      <c r="G128" s="11">
        <v>3</v>
      </c>
      <c r="H128" s="11">
        <v>2</v>
      </c>
      <c r="I128" s="11">
        <v>3</v>
      </c>
      <c r="J128" s="11">
        <v>2</v>
      </c>
      <c r="K128" s="11">
        <v>3</v>
      </c>
      <c r="L128" s="11">
        <v>3</v>
      </c>
      <c r="M128" s="11">
        <v>3</v>
      </c>
      <c r="N128" s="11">
        <v>1</v>
      </c>
      <c r="O128" s="11">
        <v>2</v>
      </c>
      <c r="P128" s="11">
        <v>3</v>
      </c>
      <c r="Q128" s="11">
        <v>3</v>
      </c>
      <c r="R128" s="11">
        <v>2</v>
      </c>
      <c r="S128" s="11">
        <v>3</v>
      </c>
      <c r="T128" s="11">
        <v>2</v>
      </c>
    </row>
    <row r="129" spans="1:20" x14ac:dyDescent="0.25">
      <c r="A129" s="5" t="s">
        <v>133</v>
      </c>
      <c r="B129" s="11">
        <v>2.5</v>
      </c>
      <c r="C129" s="11">
        <v>2.5</v>
      </c>
      <c r="D129" s="11">
        <v>2.5</v>
      </c>
      <c r="E129" s="11">
        <v>2.5</v>
      </c>
      <c r="F129" s="11">
        <v>1</v>
      </c>
      <c r="G129" s="11">
        <v>3</v>
      </c>
      <c r="H129" s="11">
        <v>1</v>
      </c>
      <c r="I129" s="11">
        <v>3</v>
      </c>
      <c r="J129" s="11">
        <v>2</v>
      </c>
      <c r="K129" s="11">
        <v>3</v>
      </c>
      <c r="L129" s="11">
        <v>3</v>
      </c>
      <c r="M129" s="11">
        <v>3</v>
      </c>
      <c r="N129" s="11">
        <v>2</v>
      </c>
      <c r="O129" s="11">
        <v>2</v>
      </c>
      <c r="P129" s="11">
        <v>0</v>
      </c>
      <c r="Q129" s="11">
        <v>1</v>
      </c>
      <c r="R129" s="11">
        <v>3</v>
      </c>
      <c r="S129" s="11">
        <v>2.5</v>
      </c>
      <c r="T129" s="11">
        <v>1</v>
      </c>
    </row>
    <row r="130" spans="1:20" x14ac:dyDescent="0.25">
      <c r="A130" s="6" t="s">
        <v>134</v>
      </c>
      <c r="B130" s="11">
        <v>3</v>
      </c>
      <c r="C130" s="11">
        <v>3</v>
      </c>
      <c r="D130" s="11">
        <v>3</v>
      </c>
      <c r="E130" s="11">
        <v>3</v>
      </c>
      <c r="F130" s="11">
        <v>1</v>
      </c>
      <c r="G130" s="11">
        <v>3</v>
      </c>
      <c r="H130" s="11">
        <v>1</v>
      </c>
      <c r="I130" s="11">
        <v>3</v>
      </c>
      <c r="J130" s="11">
        <v>2</v>
      </c>
      <c r="K130" s="11">
        <v>3</v>
      </c>
      <c r="L130" s="11">
        <v>3</v>
      </c>
      <c r="M130" s="11">
        <v>3</v>
      </c>
      <c r="N130" s="11">
        <v>2</v>
      </c>
      <c r="O130" s="11">
        <v>2</v>
      </c>
      <c r="P130" s="11">
        <v>0</v>
      </c>
      <c r="Q130" s="11">
        <v>1</v>
      </c>
      <c r="R130" s="11">
        <v>3</v>
      </c>
      <c r="S130" s="11">
        <v>3</v>
      </c>
      <c r="T130" s="11">
        <v>1</v>
      </c>
    </row>
    <row r="131" spans="1:20" x14ac:dyDescent="0.25">
      <c r="A131" s="6" t="s">
        <v>149</v>
      </c>
      <c r="B131" s="11">
        <v>2</v>
      </c>
      <c r="C131" s="11">
        <v>2</v>
      </c>
      <c r="D131" s="11">
        <v>2</v>
      </c>
      <c r="E131" s="11">
        <v>2</v>
      </c>
      <c r="F131" s="11">
        <v>0</v>
      </c>
      <c r="G131" s="11">
        <v>3</v>
      </c>
      <c r="H131" s="11">
        <v>0</v>
      </c>
      <c r="I131" s="11">
        <v>3</v>
      </c>
      <c r="J131" s="11">
        <v>2</v>
      </c>
      <c r="K131" s="11">
        <v>3</v>
      </c>
      <c r="L131" s="11">
        <v>3</v>
      </c>
      <c r="M131" s="11">
        <v>3</v>
      </c>
      <c r="N131" s="11">
        <v>0</v>
      </c>
      <c r="O131" s="11">
        <v>2</v>
      </c>
      <c r="P131" s="11">
        <v>0</v>
      </c>
      <c r="Q131" s="11">
        <v>0</v>
      </c>
      <c r="R131" s="11">
        <v>3</v>
      </c>
      <c r="S131" s="11">
        <v>2</v>
      </c>
      <c r="T131" s="11">
        <v>0</v>
      </c>
    </row>
  </sheetData>
  <conditionalFormatting pivot="1" sqref="B6:T13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FE5EE-2007-4A57-8F3B-F4FD97629853}">
  <dimension ref="A3:E129"/>
  <sheetViews>
    <sheetView showGridLines="0" zoomScale="73" workbookViewId="0">
      <selection activeCell="B4" sqref="B4"/>
    </sheetView>
  </sheetViews>
  <sheetFormatPr baseColWidth="10" defaultRowHeight="15" x14ac:dyDescent="0.25"/>
  <cols>
    <col min="1" max="1" width="48" bestFit="1" customWidth="1"/>
    <col min="2" max="2" width="36" bestFit="1" customWidth="1"/>
    <col min="3" max="3" width="30.28515625" bestFit="1" customWidth="1"/>
    <col min="4" max="4" width="28.85546875" bestFit="1" customWidth="1"/>
    <col min="5" max="5" width="27.5703125" bestFit="1" customWidth="1"/>
    <col min="6" max="6" width="7.7109375" bestFit="1" customWidth="1"/>
    <col min="7" max="7" width="7.42578125" bestFit="1" customWidth="1"/>
    <col min="8" max="8" width="4" bestFit="1" customWidth="1"/>
    <col min="9" max="9" width="2.42578125" bestFit="1" customWidth="1"/>
    <col min="10" max="10" width="7.42578125" bestFit="1" customWidth="1"/>
    <col min="11" max="11" width="4" bestFit="1" customWidth="1"/>
    <col min="12" max="12" width="2.42578125" bestFit="1" customWidth="1"/>
    <col min="13" max="13" width="7.42578125" bestFit="1" customWidth="1"/>
    <col min="14" max="14" width="4" bestFit="1" customWidth="1"/>
    <col min="15" max="15" width="7.42578125" bestFit="1" customWidth="1"/>
  </cols>
  <sheetData>
    <row r="3" spans="1:5" x14ac:dyDescent="0.25">
      <c r="A3" s="2" t="s">
        <v>29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s="5" t="s">
        <v>82</v>
      </c>
      <c r="B4" s="11">
        <v>1.4285714285714286</v>
      </c>
      <c r="C4" s="11">
        <v>2.2857142857142856</v>
      </c>
      <c r="D4" s="11">
        <v>1.7142857142857142</v>
      </c>
      <c r="E4" s="11">
        <v>2</v>
      </c>
    </row>
    <row r="5" spans="1:5" x14ac:dyDescent="0.25">
      <c r="A5" s="6" t="s">
        <v>136</v>
      </c>
      <c r="B5" s="11">
        <v>1</v>
      </c>
      <c r="C5" s="11">
        <v>2</v>
      </c>
      <c r="D5" s="11">
        <v>2</v>
      </c>
      <c r="E5" s="11">
        <v>2</v>
      </c>
    </row>
    <row r="6" spans="1:5" x14ac:dyDescent="0.25">
      <c r="A6" s="6" t="s">
        <v>95</v>
      </c>
      <c r="B6" s="11">
        <v>2</v>
      </c>
      <c r="C6" s="11">
        <v>3</v>
      </c>
      <c r="D6" s="11">
        <v>2</v>
      </c>
      <c r="E6" s="11">
        <v>2</v>
      </c>
    </row>
    <row r="7" spans="1:5" x14ac:dyDescent="0.25">
      <c r="A7" s="6" t="s">
        <v>105</v>
      </c>
      <c r="B7" s="11">
        <v>1</v>
      </c>
      <c r="C7" s="11">
        <v>2</v>
      </c>
      <c r="D7" s="11">
        <v>1</v>
      </c>
      <c r="E7" s="11">
        <v>2</v>
      </c>
    </row>
    <row r="8" spans="1:5" x14ac:dyDescent="0.25">
      <c r="A8" s="6" t="s">
        <v>83</v>
      </c>
      <c r="B8" s="11">
        <v>2</v>
      </c>
      <c r="C8" s="11">
        <v>3</v>
      </c>
      <c r="D8" s="11">
        <v>2</v>
      </c>
      <c r="E8" s="11">
        <v>2</v>
      </c>
    </row>
    <row r="9" spans="1:5" x14ac:dyDescent="0.25">
      <c r="A9" s="6" t="s">
        <v>96</v>
      </c>
      <c r="B9" s="11">
        <v>1</v>
      </c>
      <c r="C9" s="11">
        <v>2</v>
      </c>
      <c r="D9" s="11">
        <v>2</v>
      </c>
      <c r="E9" s="11">
        <v>2</v>
      </c>
    </row>
    <row r="10" spans="1:5" x14ac:dyDescent="0.25">
      <c r="A10" s="6" t="s">
        <v>97</v>
      </c>
      <c r="B10" s="11">
        <v>1</v>
      </c>
      <c r="C10" s="11">
        <v>2</v>
      </c>
      <c r="D10" s="11">
        <v>1</v>
      </c>
      <c r="E10" s="11">
        <v>2</v>
      </c>
    </row>
    <row r="11" spans="1:5" x14ac:dyDescent="0.25">
      <c r="A11" s="6" t="s">
        <v>100</v>
      </c>
      <c r="B11" s="11">
        <v>2</v>
      </c>
      <c r="C11" s="11">
        <v>2</v>
      </c>
      <c r="D11" s="11">
        <v>2</v>
      </c>
      <c r="E11" s="11">
        <v>2</v>
      </c>
    </row>
    <row r="12" spans="1:5" x14ac:dyDescent="0.25">
      <c r="A12" s="5" t="s">
        <v>70</v>
      </c>
      <c r="B12" s="11">
        <v>2</v>
      </c>
      <c r="C12" s="11">
        <v>2.8571428571428572</v>
      </c>
      <c r="D12" s="11">
        <v>2.1428571428571428</v>
      </c>
      <c r="E12" s="11">
        <v>2.8571428571428572</v>
      </c>
    </row>
    <row r="13" spans="1:5" x14ac:dyDescent="0.25">
      <c r="A13" s="6" t="s">
        <v>156</v>
      </c>
      <c r="B13" s="11">
        <v>1</v>
      </c>
      <c r="C13" s="11">
        <v>3</v>
      </c>
      <c r="D13" s="11">
        <v>2</v>
      </c>
      <c r="E13" s="11">
        <v>3</v>
      </c>
    </row>
    <row r="14" spans="1:5" x14ac:dyDescent="0.25">
      <c r="A14" s="6" t="s">
        <v>104</v>
      </c>
      <c r="B14" s="11">
        <v>3</v>
      </c>
      <c r="C14" s="11">
        <v>3</v>
      </c>
      <c r="D14" s="11">
        <v>2</v>
      </c>
      <c r="E14" s="11">
        <v>3</v>
      </c>
    </row>
    <row r="15" spans="1:5" x14ac:dyDescent="0.25">
      <c r="A15" s="6" t="s">
        <v>128</v>
      </c>
      <c r="B15" s="11">
        <v>1</v>
      </c>
      <c r="C15" s="11">
        <v>2</v>
      </c>
      <c r="D15" s="11">
        <v>1</v>
      </c>
      <c r="E15" s="11">
        <v>2</v>
      </c>
    </row>
    <row r="16" spans="1:5" x14ac:dyDescent="0.25">
      <c r="A16" s="6" t="s">
        <v>139</v>
      </c>
      <c r="B16" s="11">
        <v>3</v>
      </c>
      <c r="C16" s="11">
        <v>3</v>
      </c>
      <c r="D16" s="11">
        <v>2</v>
      </c>
      <c r="E16" s="11">
        <v>3</v>
      </c>
    </row>
    <row r="17" spans="1:5" x14ac:dyDescent="0.25">
      <c r="A17" s="6" t="s">
        <v>154</v>
      </c>
      <c r="B17" s="11">
        <v>1</v>
      </c>
      <c r="C17" s="11">
        <v>2</v>
      </c>
      <c r="D17" s="11">
        <v>2</v>
      </c>
      <c r="E17" s="11">
        <v>3</v>
      </c>
    </row>
    <row r="18" spans="1:5" x14ac:dyDescent="0.25">
      <c r="A18" s="6" t="s">
        <v>81</v>
      </c>
      <c r="B18" s="11">
        <v>3</v>
      </c>
      <c r="C18" s="11">
        <v>4</v>
      </c>
      <c r="D18" s="11">
        <v>3</v>
      </c>
      <c r="E18" s="11">
        <v>3</v>
      </c>
    </row>
    <row r="19" spans="1:5" x14ac:dyDescent="0.25">
      <c r="A19" s="6" t="s">
        <v>110</v>
      </c>
      <c r="B19" s="11">
        <v>2</v>
      </c>
      <c r="C19" s="11">
        <v>3</v>
      </c>
      <c r="D19" s="11">
        <v>3</v>
      </c>
      <c r="E19" s="11">
        <v>3</v>
      </c>
    </row>
    <row r="20" spans="1:5" x14ac:dyDescent="0.25">
      <c r="A20" s="5" t="s">
        <v>65</v>
      </c>
      <c r="B20" s="11">
        <v>0.55555555555555558</v>
      </c>
      <c r="C20" s="11">
        <v>2.1111111111111112</v>
      </c>
      <c r="D20" s="11">
        <v>2</v>
      </c>
      <c r="E20" s="11">
        <v>2.1111111111111112</v>
      </c>
    </row>
    <row r="21" spans="1:5" x14ac:dyDescent="0.25">
      <c r="A21" s="6" t="s">
        <v>107</v>
      </c>
      <c r="B21" s="11">
        <v>0</v>
      </c>
      <c r="C21" s="11">
        <v>3</v>
      </c>
      <c r="D21" s="11">
        <v>2</v>
      </c>
      <c r="E21" s="11">
        <v>2</v>
      </c>
    </row>
    <row r="22" spans="1:5" x14ac:dyDescent="0.25">
      <c r="A22" s="6" t="s">
        <v>109</v>
      </c>
      <c r="B22" s="11">
        <v>1</v>
      </c>
      <c r="C22" s="11">
        <v>2</v>
      </c>
      <c r="D22" s="11">
        <v>2</v>
      </c>
      <c r="E22" s="11">
        <v>2</v>
      </c>
    </row>
    <row r="23" spans="1:5" x14ac:dyDescent="0.25">
      <c r="A23" s="6" t="s">
        <v>118</v>
      </c>
      <c r="B23" s="11">
        <v>1</v>
      </c>
      <c r="C23" s="11">
        <v>2</v>
      </c>
      <c r="D23" s="11">
        <v>2</v>
      </c>
      <c r="E23" s="11">
        <v>2</v>
      </c>
    </row>
    <row r="24" spans="1:5" x14ac:dyDescent="0.25">
      <c r="A24" s="6" t="s">
        <v>143</v>
      </c>
      <c r="B24" s="11">
        <v>0</v>
      </c>
      <c r="C24" s="11">
        <v>1</v>
      </c>
      <c r="D24" s="11">
        <v>1</v>
      </c>
      <c r="E24" s="11">
        <v>1</v>
      </c>
    </row>
    <row r="25" spans="1:5" x14ac:dyDescent="0.25">
      <c r="A25" s="6" t="s">
        <v>135</v>
      </c>
      <c r="B25" s="11">
        <v>1</v>
      </c>
      <c r="C25" s="11">
        <v>1</v>
      </c>
      <c r="D25" s="11">
        <v>1</v>
      </c>
      <c r="E25" s="11">
        <v>2</v>
      </c>
    </row>
    <row r="26" spans="1:5" x14ac:dyDescent="0.25">
      <c r="A26" s="6" t="s">
        <v>108</v>
      </c>
      <c r="B26" s="11">
        <v>0</v>
      </c>
      <c r="C26" s="11">
        <v>2</v>
      </c>
      <c r="D26" s="11">
        <v>2</v>
      </c>
      <c r="E26" s="11">
        <v>2</v>
      </c>
    </row>
    <row r="27" spans="1:5" x14ac:dyDescent="0.25">
      <c r="A27" s="6" t="s">
        <v>161</v>
      </c>
      <c r="B27" s="11">
        <v>1</v>
      </c>
      <c r="C27" s="11">
        <v>4</v>
      </c>
      <c r="D27" s="11">
        <v>3</v>
      </c>
      <c r="E27" s="11">
        <v>4</v>
      </c>
    </row>
    <row r="28" spans="1:5" x14ac:dyDescent="0.25">
      <c r="A28" s="6" t="s">
        <v>157</v>
      </c>
      <c r="B28" s="11">
        <v>0</v>
      </c>
      <c r="C28" s="11">
        <v>1</v>
      </c>
      <c r="D28" s="11">
        <v>1</v>
      </c>
      <c r="E28" s="11">
        <v>1</v>
      </c>
    </row>
    <row r="29" spans="1:5" x14ac:dyDescent="0.25">
      <c r="A29" s="6" t="s">
        <v>66</v>
      </c>
      <c r="B29" s="11">
        <v>1</v>
      </c>
      <c r="C29" s="11">
        <v>3</v>
      </c>
      <c r="D29" s="11">
        <v>4</v>
      </c>
      <c r="E29" s="11">
        <v>3</v>
      </c>
    </row>
    <row r="30" spans="1:5" x14ac:dyDescent="0.25">
      <c r="A30" s="5" t="s">
        <v>119</v>
      </c>
      <c r="B30" s="11">
        <v>0.33333333333333331</v>
      </c>
      <c r="C30" s="11">
        <v>2.3333333333333335</v>
      </c>
      <c r="D30" s="11">
        <v>1.6666666666666667</v>
      </c>
      <c r="E30" s="11">
        <v>2.3333333333333335</v>
      </c>
    </row>
    <row r="31" spans="1:5" x14ac:dyDescent="0.25">
      <c r="A31" s="6" t="s">
        <v>120</v>
      </c>
      <c r="B31" s="11">
        <v>0</v>
      </c>
      <c r="C31" s="11">
        <v>2</v>
      </c>
      <c r="D31" s="11">
        <v>2</v>
      </c>
      <c r="E31" s="11">
        <v>2</v>
      </c>
    </row>
    <row r="32" spans="1:5" x14ac:dyDescent="0.25">
      <c r="A32" s="6" t="s">
        <v>159</v>
      </c>
      <c r="B32" s="11">
        <v>0</v>
      </c>
      <c r="C32" s="11">
        <v>3</v>
      </c>
      <c r="D32" s="11">
        <v>2</v>
      </c>
      <c r="E32" s="11">
        <v>3</v>
      </c>
    </row>
    <row r="33" spans="1:5" x14ac:dyDescent="0.25">
      <c r="A33" s="6" t="s">
        <v>131</v>
      </c>
      <c r="B33" s="11">
        <v>1</v>
      </c>
      <c r="C33" s="11">
        <v>2</v>
      </c>
      <c r="D33" s="11">
        <v>1</v>
      </c>
      <c r="E33" s="11">
        <v>2</v>
      </c>
    </row>
    <row r="34" spans="1:5" x14ac:dyDescent="0.25">
      <c r="A34" s="5" t="s">
        <v>75</v>
      </c>
      <c r="B34" s="11">
        <v>1.6666666666666667</v>
      </c>
      <c r="C34" s="11">
        <v>2.1666666666666665</v>
      </c>
      <c r="D34" s="11">
        <v>2.3333333333333335</v>
      </c>
      <c r="E34" s="11">
        <v>2.3333333333333335</v>
      </c>
    </row>
    <row r="35" spans="1:5" x14ac:dyDescent="0.25">
      <c r="A35" s="6" t="s">
        <v>88</v>
      </c>
      <c r="B35" s="11">
        <v>3</v>
      </c>
      <c r="C35" s="11">
        <v>3</v>
      </c>
      <c r="D35" s="11">
        <v>3</v>
      </c>
      <c r="E35" s="11">
        <v>3</v>
      </c>
    </row>
    <row r="36" spans="1:5" x14ac:dyDescent="0.25">
      <c r="A36" s="6" t="s">
        <v>140</v>
      </c>
      <c r="B36" s="11">
        <v>1</v>
      </c>
      <c r="C36" s="11">
        <v>2</v>
      </c>
      <c r="D36" s="11">
        <v>2</v>
      </c>
      <c r="E36" s="11">
        <v>2</v>
      </c>
    </row>
    <row r="37" spans="1:5" x14ac:dyDescent="0.25">
      <c r="A37" s="6" t="s">
        <v>76</v>
      </c>
      <c r="B37" s="11">
        <v>2</v>
      </c>
      <c r="C37" s="11">
        <v>2</v>
      </c>
      <c r="D37" s="11">
        <v>3</v>
      </c>
      <c r="E37" s="11">
        <v>2</v>
      </c>
    </row>
    <row r="38" spans="1:5" x14ac:dyDescent="0.25">
      <c r="A38" s="6" t="s">
        <v>87</v>
      </c>
      <c r="B38" s="11">
        <v>1</v>
      </c>
      <c r="C38" s="11">
        <v>2</v>
      </c>
      <c r="D38" s="11">
        <v>2</v>
      </c>
      <c r="E38" s="11">
        <v>2</v>
      </c>
    </row>
    <row r="39" spans="1:5" x14ac:dyDescent="0.25">
      <c r="A39" s="6" t="s">
        <v>125</v>
      </c>
      <c r="B39" s="11">
        <v>2</v>
      </c>
      <c r="C39" s="11">
        <v>2</v>
      </c>
      <c r="D39" s="11">
        <v>2</v>
      </c>
      <c r="E39" s="11">
        <v>2</v>
      </c>
    </row>
    <row r="40" spans="1:5" x14ac:dyDescent="0.25">
      <c r="A40" s="6" t="s">
        <v>124</v>
      </c>
      <c r="B40" s="11">
        <v>1</v>
      </c>
      <c r="C40" s="11">
        <v>2</v>
      </c>
      <c r="D40" s="11">
        <v>2</v>
      </c>
      <c r="E40" s="11">
        <v>3</v>
      </c>
    </row>
    <row r="41" spans="1:5" x14ac:dyDescent="0.25">
      <c r="A41" s="5" t="s">
        <v>73</v>
      </c>
      <c r="B41" s="11">
        <v>1</v>
      </c>
      <c r="C41" s="11">
        <v>3</v>
      </c>
      <c r="D41" s="11">
        <v>2.3333333333333335</v>
      </c>
      <c r="E41" s="11">
        <v>2.6666666666666665</v>
      </c>
    </row>
    <row r="42" spans="1:5" x14ac:dyDescent="0.25">
      <c r="A42" s="6" t="s">
        <v>130</v>
      </c>
      <c r="B42" s="11">
        <v>1</v>
      </c>
      <c r="C42" s="11">
        <v>3</v>
      </c>
      <c r="D42" s="11">
        <v>3</v>
      </c>
      <c r="E42" s="11">
        <v>3</v>
      </c>
    </row>
    <row r="43" spans="1:5" x14ac:dyDescent="0.25">
      <c r="A43" s="6" t="s">
        <v>144</v>
      </c>
      <c r="B43" s="11">
        <v>1</v>
      </c>
      <c r="C43" s="11">
        <v>3</v>
      </c>
      <c r="D43" s="11">
        <v>2</v>
      </c>
      <c r="E43" s="11">
        <v>2</v>
      </c>
    </row>
    <row r="44" spans="1:5" x14ac:dyDescent="0.25">
      <c r="A44" s="6" t="s">
        <v>74</v>
      </c>
      <c r="B44" s="11">
        <v>1</v>
      </c>
      <c r="C44" s="11">
        <v>3</v>
      </c>
      <c r="D44" s="11">
        <v>2</v>
      </c>
      <c r="E44" s="11">
        <v>3</v>
      </c>
    </row>
    <row r="45" spans="1:5" x14ac:dyDescent="0.25">
      <c r="A45" s="5" t="s">
        <v>93</v>
      </c>
      <c r="B45" s="11">
        <v>1</v>
      </c>
      <c r="C45" s="11">
        <v>2.3333333333333335</v>
      </c>
      <c r="D45" s="11">
        <v>2</v>
      </c>
      <c r="E45" s="11">
        <v>2.6666666666666665</v>
      </c>
    </row>
    <row r="46" spans="1:5" x14ac:dyDescent="0.25">
      <c r="A46" s="6" t="s">
        <v>158</v>
      </c>
      <c r="B46" s="11">
        <v>0</v>
      </c>
      <c r="C46" s="11">
        <v>2</v>
      </c>
      <c r="D46" s="11">
        <v>2</v>
      </c>
      <c r="E46" s="11">
        <v>2</v>
      </c>
    </row>
    <row r="47" spans="1:5" x14ac:dyDescent="0.25">
      <c r="A47" s="6" t="s">
        <v>122</v>
      </c>
      <c r="B47" s="11">
        <v>1</v>
      </c>
      <c r="C47" s="11">
        <v>2</v>
      </c>
      <c r="D47" s="11">
        <v>2</v>
      </c>
      <c r="E47" s="11">
        <v>3</v>
      </c>
    </row>
    <row r="48" spans="1:5" x14ac:dyDescent="0.25">
      <c r="A48" s="6" t="s">
        <v>94</v>
      </c>
      <c r="B48" s="11">
        <v>2</v>
      </c>
      <c r="C48" s="11">
        <v>3</v>
      </c>
      <c r="D48" s="11">
        <v>2</v>
      </c>
      <c r="E48" s="11">
        <v>3</v>
      </c>
    </row>
    <row r="49" spans="1:5" x14ac:dyDescent="0.25">
      <c r="A49" s="5" t="s">
        <v>71</v>
      </c>
      <c r="B49" s="11">
        <v>1.8888888888888888</v>
      </c>
      <c r="C49" s="11">
        <v>2.7777777777777777</v>
      </c>
      <c r="D49" s="11">
        <v>2</v>
      </c>
      <c r="E49" s="11">
        <v>2.3333333333333335</v>
      </c>
    </row>
    <row r="50" spans="1:5" x14ac:dyDescent="0.25">
      <c r="A50" s="6" t="s">
        <v>127</v>
      </c>
      <c r="B50" s="11">
        <v>1</v>
      </c>
      <c r="C50" s="11">
        <v>3</v>
      </c>
      <c r="D50" s="11">
        <v>2</v>
      </c>
      <c r="E50" s="11">
        <v>2</v>
      </c>
    </row>
    <row r="51" spans="1:5" x14ac:dyDescent="0.25">
      <c r="A51" s="6" t="s">
        <v>137</v>
      </c>
      <c r="B51" s="11">
        <v>3</v>
      </c>
      <c r="C51" s="11">
        <v>3</v>
      </c>
      <c r="D51" s="11">
        <v>2</v>
      </c>
      <c r="E51" s="11">
        <v>3</v>
      </c>
    </row>
    <row r="52" spans="1:5" x14ac:dyDescent="0.25">
      <c r="A52" s="6" t="s">
        <v>150</v>
      </c>
      <c r="B52" s="11">
        <v>3</v>
      </c>
      <c r="C52" s="11">
        <v>3</v>
      </c>
      <c r="D52" s="11">
        <v>2</v>
      </c>
      <c r="E52" s="11">
        <v>3</v>
      </c>
    </row>
    <row r="53" spans="1:5" x14ac:dyDescent="0.25">
      <c r="A53" s="6" t="s">
        <v>138</v>
      </c>
      <c r="B53" s="11">
        <v>1</v>
      </c>
      <c r="C53" s="11">
        <v>2</v>
      </c>
      <c r="D53" s="11">
        <v>2</v>
      </c>
      <c r="E53" s="11">
        <v>2</v>
      </c>
    </row>
    <row r="54" spans="1:5" x14ac:dyDescent="0.25">
      <c r="A54" s="6" t="s">
        <v>91</v>
      </c>
      <c r="B54" s="11">
        <v>2</v>
      </c>
      <c r="C54" s="11">
        <v>3</v>
      </c>
      <c r="D54" s="11">
        <v>3</v>
      </c>
      <c r="E54" s="11">
        <v>3</v>
      </c>
    </row>
    <row r="55" spans="1:5" x14ac:dyDescent="0.25">
      <c r="A55" s="6" t="s">
        <v>77</v>
      </c>
      <c r="B55" s="11">
        <v>2</v>
      </c>
      <c r="C55" s="11">
        <v>3</v>
      </c>
      <c r="D55" s="11">
        <v>1</v>
      </c>
      <c r="E55" s="11">
        <v>1</v>
      </c>
    </row>
    <row r="56" spans="1:5" x14ac:dyDescent="0.25">
      <c r="A56" s="6" t="s">
        <v>142</v>
      </c>
      <c r="B56" s="11">
        <v>3</v>
      </c>
      <c r="C56" s="11">
        <v>3</v>
      </c>
      <c r="D56" s="11">
        <v>2</v>
      </c>
      <c r="E56" s="11">
        <v>3</v>
      </c>
    </row>
    <row r="57" spans="1:5" x14ac:dyDescent="0.25">
      <c r="A57" s="6" t="s">
        <v>72</v>
      </c>
      <c r="B57" s="11">
        <v>1</v>
      </c>
      <c r="C57" s="11">
        <v>2</v>
      </c>
      <c r="D57" s="11">
        <v>2</v>
      </c>
      <c r="E57" s="11">
        <v>2</v>
      </c>
    </row>
    <row r="58" spans="1:5" x14ac:dyDescent="0.25">
      <c r="A58" s="6" t="s">
        <v>116</v>
      </c>
      <c r="B58" s="11">
        <v>1</v>
      </c>
      <c r="C58" s="11">
        <v>3</v>
      </c>
      <c r="D58" s="11">
        <v>2</v>
      </c>
      <c r="E58" s="11">
        <v>2</v>
      </c>
    </row>
    <row r="59" spans="1:5" x14ac:dyDescent="0.25">
      <c r="A59" s="5" t="s">
        <v>78</v>
      </c>
      <c r="B59" s="11">
        <v>1.6666666666666667</v>
      </c>
      <c r="C59" s="11">
        <v>3</v>
      </c>
      <c r="D59" s="11">
        <v>2.3333333333333335</v>
      </c>
      <c r="E59" s="11">
        <v>2.6666666666666665</v>
      </c>
    </row>
    <row r="60" spans="1:5" x14ac:dyDescent="0.25">
      <c r="A60" s="6" t="s">
        <v>99</v>
      </c>
      <c r="B60" s="11">
        <v>2</v>
      </c>
      <c r="C60" s="11">
        <v>3</v>
      </c>
      <c r="D60" s="11">
        <v>2</v>
      </c>
      <c r="E60" s="11">
        <v>3</v>
      </c>
    </row>
    <row r="61" spans="1:5" x14ac:dyDescent="0.25">
      <c r="A61" s="6" t="s">
        <v>98</v>
      </c>
      <c r="B61" s="11">
        <v>1</v>
      </c>
      <c r="C61" s="11">
        <v>3</v>
      </c>
      <c r="D61" s="11">
        <v>3</v>
      </c>
      <c r="E61" s="11">
        <v>2</v>
      </c>
    </row>
    <row r="62" spans="1:5" x14ac:dyDescent="0.25">
      <c r="A62" s="6" t="s">
        <v>126</v>
      </c>
      <c r="B62" s="11">
        <v>2</v>
      </c>
      <c r="C62" s="11">
        <v>3</v>
      </c>
      <c r="D62" s="11">
        <v>2</v>
      </c>
      <c r="E62" s="11">
        <v>3</v>
      </c>
    </row>
    <row r="63" spans="1:5" x14ac:dyDescent="0.25">
      <c r="A63" s="5" t="s">
        <v>67</v>
      </c>
      <c r="B63" s="11">
        <v>1.5</v>
      </c>
      <c r="C63" s="11">
        <v>2.5</v>
      </c>
      <c r="D63" s="11">
        <v>2.5</v>
      </c>
      <c r="E63" s="11">
        <v>3</v>
      </c>
    </row>
    <row r="64" spans="1:5" x14ac:dyDescent="0.25">
      <c r="A64" s="6" t="s">
        <v>111</v>
      </c>
      <c r="B64" s="11">
        <v>3</v>
      </c>
      <c r="C64" s="11">
        <v>3</v>
      </c>
      <c r="D64" s="11">
        <v>3</v>
      </c>
      <c r="E64" s="11">
        <v>4</v>
      </c>
    </row>
    <row r="65" spans="1:5" x14ac:dyDescent="0.25">
      <c r="A65" s="6" t="s">
        <v>141</v>
      </c>
      <c r="B65" s="11">
        <v>0</v>
      </c>
      <c r="C65" s="11">
        <v>2</v>
      </c>
      <c r="D65" s="11">
        <v>2</v>
      </c>
      <c r="E65" s="11">
        <v>2</v>
      </c>
    </row>
    <row r="66" spans="1:5" x14ac:dyDescent="0.25">
      <c r="A66" s="5" t="s">
        <v>63</v>
      </c>
      <c r="B66" s="11">
        <v>2.7777777777777777</v>
      </c>
      <c r="C66" s="11">
        <v>3.6666666666666665</v>
      </c>
      <c r="D66" s="11">
        <v>3.4444444444444446</v>
      </c>
      <c r="E66" s="11">
        <v>3</v>
      </c>
    </row>
    <row r="67" spans="1:5" x14ac:dyDescent="0.25">
      <c r="A67" s="6" t="s">
        <v>70</v>
      </c>
      <c r="B67" s="11">
        <v>2</v>
      </c>
      <c r="C67" s="11">
        <v>4</v>
      </c>
      <c r="D67" s="11">
        <v>4</v>
      </c>
      <c r="E67" s="11">
        <v>4</v>
      </c>
    </row>
    <row r="68" spans="1:5" x14ac:dyDescent="0.25">
      <c r="A68" s="6" t="s">
        <v>75</v>
      </c>
      <c r="B68" s="11">
        <v>2</v>
      </c>
      <c r="C68" s="11">
        <v>3</v>
      </c>
      <c r="D68" s="11">
        <v>3</v>
      </c>
      <c r="E68" s="11">
        <v>2</v>
      </c>
    </row>
    <row r="69" spans="1:5" x14ac:dyDescent="0.25">
      <c r="A69" s="6" t="s">
        <v>78</v>
      </c>
      <c r="B69" s="11">
        <v>3</v>
      </c>
      <c r="C69" s="11">
        <v>3</v>
      </c>
      <c r="D69" s="11">
        <v>3</v>
      </c>
      <c r="E69" s="11">
        <v>3</v>
      </c>
    </row>
    <row r="70" spans="1:5" x14ac:dyDescent="0.25">
      <c r="A70" s="6" t="s">
        <v>67</v>
      </c>
      <c r="B70" s="11">
        <v>2</v>
      </c>
      <c r="C70" s="11">
        <v>4</v>
      </c>
      <c r="D70" s="11">
        <v>4</v>
      </c>
      <c r="E70" s="11">
        <v>4</v>
      </c>
    </row>
    <row r="71" spans="1:5" x14ac:dyDescent="0.25">
      <c r="A71" s="6" t="s">
        <v>79</v>
      </c>
      <c r="B71" s="11">
        <v>4</v>
      </c>
      <c r="C71" s="11">
        <v>4</v>
      </c>
      <c r="D71" s="11">
        <v>4</v>
      </c>
      <c r="E71" s="11">
        <v>3</v>
      </c>
    </row>
    <row r="72" spans="1:5" x14ac:dyDescent="0.25">
      <c r="A72" s="6" t="s">
        <v>68</v>
      </c>
      <c r="B72" s="11">
        <v>3</v>
      </c>
      <c r="C72" s="11">
        <v>3</v>
      </c>
      <c r="D72" s="11">
        <v>3</v>
      </c>
      <c r="E72" s="11">
        <v>3</v>
      </c>
    </row>
    <row r="73" spans="1:5" x14ac:dyDescent="0.25">
      <c r="A73" s="6" t="s">
        <v>64</v>
      </c>
      <c r="B73" s="11">
        <v>4</v>
      </c>
      <c r="C73" s="11">
        <v>4</v>
      </c>
      <c r="D73" s="11">
        <v>3</v>
      </c>
      <c r="E73" s="11">
        <v>3</v>
      </c>
    </row>
    <row r="74" spans="1:5" x14ac:dyDescent="0.25">
      <c r="A74" s="6" t="s">
        <v>160</v>
      </c>
      <c r="B74" s="11">
        <v>2</v>
      </c>
      <c r="C74" s="11">
        <v>4</v>
      </c>
      <c r="D74" s="11">
        <v>3</v>
      </c>
      <c r="E74" s="11">
        <v>3</v>
      </c>
    </row>
    <row r="75" spans="1:5" x14ac:dyDescent="0.25">
      <c r="A75" s="6" t="s">
        <v>89</v>
      </c>
      <c r="B75" s="11">
        <v>3</v>
      </c>
      <c r="C75" s="11">
        <v>4</v>
      </c>
      <c r="D75" s="11">
        <v>4</v>
      </c>
      <c r="E75" s="11">
        <v>2</v>
      </c>
    </row>
    <row r="76" spans="1:5" x14ac:dyDescent="0.25">
      <c r="A76" s="5" t="s">
        <v>79</v>
      </c>
      <c r="B76" s="11">
        <v>2.75</v>
      </c>
      <c r="C76" s="11">
        <v>3.25</v>
      </c>
      <c r="D76" s="11">
        <v>3.25</v>
      </c>
      <c r="E76" s="11">
        <v>3.75</v>
      </c>
    </row>
    <row r="77" spans="1:5" x14ac:dyDescent="0.25">
      <c r="A77" s="6" t="s">
        <v>121</v>
      </c>
      <c r="B77" s="11">
        <v>4</v>
      </c>
      <c r="C77" s="11">
        <v>4</v>
      </c>
      <c r="D77" s="11">
        <v>4</v>
      </c>
      <c r="E77" s="11">
        <v>4</v>
      </c>
    </row>
    <row r="78" spans="1:5" x14ac:dyDescent="0.25">
      <c r="A78" s="6" t="s">
        <v>129</v>
      </c>
      <c r="B78" s="11">
        <v>4</v>
      </c>
      <c r="C78" s="11">
        <v>4</v>
      </c>
      <c r="D78" s="11">
        <v>4</v>
      </c>
      <c r="E78" s="11">
        <v>4</v>
      </c>
    </row>
    <row r="79" spans="1:5" x14ac:dyDescent="0.25">
      <c r="A79" s="6" t="s">
        <v>132</v>
      </c>
      <c r="B79" s="11">
        <v>2</v>
      </c>
      <c r="C79" s="11">
        <v>3</v>
      </c>
      <c r="D79" s="11">
        <v>3</v>
      </c>
      <c r="E79" s="11">
        <v>4</v>
      </c>
    </row>
    <row r="80" spans="1:5" x14ac:dyDescent="0.25">
      <c r="A80" s="6" t="s">
        <v>80</v>
      </c>
      <c r="B80" s="11">
        <v>1</v>
      </c>
      <c r="C80" s="11">
        <v>2</v>
      </c>
      <c r="D80" s="11">
        <v>2</v>
      </c>
      <c r="E80" s="11">
        <v>3</v>
      </c>
    </row>
    <row r="81" spans="1:5" x14ac:dyDescent="0.25">
      <c r="A81" s="5" t="s">
        <v>68</v>
      </c>
      <c r="B81" s="11">
        <v>2</v>
      </c>
      <c r="C81" s="11">
        <v>3.3333333333333335</v>
      </c>
      <c r="D81" s="11">
        <v>3</v>
      </c>
      <c r="E81" s="11">
        <v>3.5</v>
      </c>
    </row>
    <row r="82" spans="1:5" x14ac:dyDescent="0.25">
      <c r="A82" s="6" t="s">
        <v>69</v>
      </c>
      <c r="B82" s="11">
        <v>1</v>
      </c>
      <c r="C82" s="11">
        <v>3</v>
      </c>
      <c r="D82" s="11">
        <v>3</v>
      </c>
      <c r="E82" s="11">
        <v>3</v>
      </c>
    </row>
    <row r="83" spans="1:5" x14ac:dyDescent="0.25">
      <c r="A83" s="6" t="s">
        <v>101</v>
      </c>
      <c r="B83" s="11">
        <v>3</v>
      </c>
      <c r="C83" s="11">
        <v>3</v>
      </c>
      <c r="D83" s="11">
        <v>3</v>
      </c>
      <c r="E83" s="11">
        <v>4</v>
      </c>
    </row>
    <row r="84" spans="1:5" x14ac:dyDescent="0.25">
      <c r="A84" s="6" t="s">
        <v>148</v>
      </c>
      <c r="B84" s="11">
        <v>1</v>
      </c>
      <c r="C84" s="11">
        <v>3</v>
      </c>
      <c r="D84" s="11">
        <v>3</v>
      </c>
      <c r="E84" s="11">
        <v>3</v>
      </c>
    </row>
    <row r="85" spans="1:5" x14ac:dyDescent="0.25">
      <c r="A85" s="6" t="s">
        <v>146</v>
      </c>
      <c r="B85" s="11">
        <v>2</v>
      </c>
      <c r="C85" s="11">
        <v>3</v>
      </c>
      <c r="D85" s="11">
        <v>2</v>
      </c>
      <c r="E85" s="11">
        <v>3</v>
      </c>
    </row>
    <row r="86" spans="1:5" x14ac:dyDescent="0.25">
      <c r="A86" s="6" t="s">
        <v>86</v>
      </c>
      <c r="B86" s="11">
        <v>3</v>
      </c>
      <c r="C86" s="11">
        <v>4</v>
      </c>
      <c r="D86" s="11">
        <v>3</v>
      </c>
      <c r="E86" s="11">
        <v>4</v>
      </c>
    </row>
    <row r="87" spans="1:5" x14ac:dyDescent="0.25">
      <c r="A87" s="6" t="s">
        <v>92</v>
      </c>
      <c r="B87" s="11">
        <v>2</v>
      </c>
      <c r="C87" s="11">
        <v>4</v>
      </c>
      <c r="D87" s="11">
        <v>4</v>
      </c>
      <c r="E87" s="11">
        <v>4</v>
      </c>
    </row>
    <row r="88" spans="1:5" x14ac:dyDescent="0.25">
      <c r="A88" s="5" t="s">
        <v>64</v>
      </c>
      <c r="B88" s="11">
        <v>1.6666666666666667</v>
      </c>
      <c r="C88" s="11">
        <v>2.3333333333333335</v>
      </c>
      <c r="D88" s="11">
        <v>2</v>
      </c>
      <c r="E88" s="11">
        <v>2.8333333333333335</v>
      </c>
    </row>
    <row r="89" spans="1:5" x14ac:dyDescent="0.25">
      <c r="A89" s="6" t="s">
        <v>183</v>
      </c>
      <c r="B89" s="11">
        <v>1</v>
      </c>
      <c r="C89" s="11">
        <v>2</v>
      </c>
      <c r="D89" s="11">
        <v>2</v>
      </c>
      <c r="E89" s="11">
        <v>3</v>
      </c>
    </row>
    <row r="90" spans="1:5" x14ac:dyDescent="0.25">
      <c r="A90" s="6" t="s">
        <v>182</v>
      </c>
      <c r="B90" s="11">
        <v>3</v>
      </c>
      <c r="C90" s="11">
        <v>3</v>
      </c>
      <c r="D90" s="11">
        <v>2</v>
      </c>
      <c r="E90" s="11">
        <v>3</v>
      </c>
    </row>
    <row r="91" spans="1:5" x14ac:dyDescent="0.25">
      <c r="A91" s="6" t="s">
        <v>186</v>
      </c>
      <c r="B91" s="11">
        <v>1</v>
      </c>
      <c r="C91" s="11">
        <v>2</v>
      </c>
      <c r="D91" s="11">
        <v>2</v>
      </c>
      <c r="E91" s="11">
        <v>3</v>
      </c>
    </row>
    <row r="92" spans="1:5" x14ac:dyDescent="0.25">
      <c r="A92" s="6" t="s">
        <v>184</v>
      </c>
      <c r="B92" s="11">
        <v>1</v>
      </c>
      <c r="C92" s="11">
        <v>3</v>
      </c>
      <c r="D92" s="11">
        <v>2</v>
      </c>
      <c r="E92" s="11">
        <v>3</v>
      </c>
    </row>
    <row r="93" spans="1:5" x14ac:dyDescent="0.25">
      <c r="A93" s="6" t="s">
        <v>181</v>
      </c>
      <c r="B93" s="11">
        <v>3</v>
      </c>
      <c r="C93" s="11">
        <v>2</v>
      </c>
      <c r="D93" s="11">
        <v>2</v>
      </c>
      <c r="E93" s="11">
        <v>3</v>
      </c>
    </row>
    <row r="94" spans="1:5" x14ac:dyDescent="0.25">
      <c r="A94" s="6" t="s">
        <v>185</v>
      </c>
      <c r="B94" s="11">
        <v>1</v>
      </c>
      <c r="C94" s="11">
        <v>2</v>
      </c>
      <c r="D94" s="11">
        <v>2</v>
      </c>
      <c r="E94" s="11">
        <v>2</v>
      </c>
    </row>
    <row r="95" spans="1:5" x14ac:dyDescent="0.25">
      <c r="A95" s="5" t="s">
        <v>114</v>
      </c>
      <c r="B95" s="11">
        <v>2.8</v>
      </c>
      <c r="C95" s="11">
        <v>3.4</v>
      </c>
      <c r="D95" s="11">
        <v>3.4</v>
      </c>
      <c r="E95" s="11">
        <v>3.2</v>
      </c>
    </row>
    <row r="96" spans="1:5" x14ac:dyDescent="0.25">
      <c r="A96" s="6" t="s">
        <v>115</v>
      </c>
      <c r="B96" s="11">
        <v>2</v>
      </c>
      <c r="C96" s="11">
        <v>4</v>
      </c>
      <c r="D96" s="11">
        <v>4</v>
      </c>
      <c r="E96" s="11">
        <v>4</v>
      </c>
    </row>
    <row r="97" spans="1:5" x14ac:dyDescent="0.25">
      <c r="A97" s="6" t="s">
        <v>155</v>
      </c>
      <c r="B97" s="11">
        <v>3</v>
      </c>
      <c r="C97" s="11">
        <v>3</v>
      </c>
      <c r="D97" s="11">
        <v>3</v>
      </c>
      <c r="E97" s="11">
        <v>3</v>
      </c>
    </row>
    <row r="98" spans="1:5" x14ac:dyDescent="0.25">
      <c r="A98" s="6" t="s">
        <v>147</v>
      </c>
      <c r="B98" s="11">
        <v>3</v>
      </c>
      <c r="C98" s="11">
        <v>3</v>
      </c>
      <c r="D98" s="11">
        <v>3</v>
      </c>
      <c r="E98" s="11">
        <v>3</v>
      </c>
    </row>
    <row r="99" spans="1:5" x14ac:dyDescent="0.25">
      <c r="A99" s="6" t="s">
        <v>153</v>
      </c>
      <c r="B99" s="11">
        <v>3</v>
      </c>
      <c r="C99" s="11">
        <v>3</v>
      </c>
      <c r="D99" s="11">
        <v>4</v>
      </c>
      <c r="E99" s="11">
        <v>3</v>
      </c>
    </row>
    <row r="100" spans="1:5" x14ac:dyDescent="0.25">
      <c r="A100" s="6" t="s">
        <v>152</v>
      </c>
      <c r="B100" s="11">
        <v>3</v>
      </c>
      <c r="C100" s="11">
        <v>4</v>
      </c>
      <c r="D100" s="11">
        <v>3</v>
      </c>
      <c r="E100" s="11">
        <v>3</v>
      </c>
    </row>
    <row r="101" spans="1:5" x14ac:dyDescent="0.25">
      <c r="A101" s="5" t="s">
        <v>84</v>
      </c>
      <c r="B101" s="11">
        <v>3.3333333333333335</v>
      </c>
      <c r="C101" s="11">
        <v>3.6666666666666665</v>
      </c>
      <c r="D101" s="11">
        <v>3.6666666666666665</v>
      </c>
      <c r="E101" s="11">
        <v>3.3333333333333335</v>
      </c>
    </row>
    <row r="102" spans="1:5" x14ac:dyDescent="0.25">
      <c r="A102" s="6" t="s">
        <v>117</v>
      </c>
      <c r="B102" s="11">
        <v>3</v>
      </c>
      <c r="C102" s="11">
        <v>4</v>
      </c>
      <c r="D102" s="11">
        <v>4</v>
      </c>
      <c r="E102" s="11">
        <v>3</v>
      </c>
    </row>
    <row r="103" spans="1:5" x14ac:dyDescent="0.25">
      <c r="A103" s="6" t="s">
        <v>151</v>
      </c>
      <c r="B103" s="11">
        <v>4</v>
      </c>
      <c r="C103" s="11">
        <v>4</v>
      </c>
      <c r="D103" s="11">
        <v>4</v>
      </c>
      <c r="E103" s="11">
        <v>4</v>
      </c>
    </row>
    <row r="104" spans="1:5" x14ac:dyDescent="0.25">
      <c r="A104" s="6" t="s">
        <v>85</v>
      </c>
      <c r="B104" s="11">
        <v>3</v>
      </c>
      <c r="C104" s="11">
        <v>3</v>
      </c>
      <c r="D104" s="11">
        <v>3</v>
      </c>
      <c r="E104" s="11">
        <v>3</v>
      </c>
    </row>
    <row r="105" spans="1:5" x14ac:dyDescent="0.25">
      <c r="A105" s="5" t="s">
        <v>112</v>
      </c>
      <c r="B105" s="11">
        <v>1.5</v>
      </c>
      <c r="C105" s="11">
        <v>3</v>
      </c>
      <c r="D105" s="11">
        <v>3</v>
      </c>
      <c r="E105" s="11">
        <v>3</v>
      </c>
    </row>
    <row r="106" spans="1:5" x14ac:dyDescent="0.25">
      <c r="A106" s="6" t="s">
        <v>113</v>
      </c>
      <c r="B106" s="11">
        <v>1</v>
      </c>
      <c r="C106" s="11">
        <v>3</v>
      </c>
      <c r="D106" s="11">
        <v>3</v>
      </c>
      <c r="E106" s="11">
        <v>3</v>
      </c>
    </row>
    <row r="107" spans="1:5" x14ac:dyDescent="0.25">
      <c r="A107" s="6" t="s">
        <v>162</v>
      </c>
      <c r="B107" s="11">
        <v>2</v>
      </c>
      <c r="C107" s="11">
        <v>3</v>
      </c>
      <c r="D107" s="11">
        <v>3</v>
      </c>
      <c r="E107" s="11">
        <v>3</v>
      </c>
    </row>
    <row r="108" spans="1:5" x14ac:dyDescent="0.25">
      <c r="A108" s="5" t="s">
        <v>102</v>
      </c>
      <c r="B108" s="11">
        <v>1.75</v>
      </c>
      <c r="C108" s="11">
        <v>2.5</v>
      </c>
      <c r="D108" s="11">
        <v>2.25</v>
      </c>
      <c r="E108" s="11">
        <v>3</v>
      </c>
    </row>
    <row r="109" spans="1:5" x14ac:dyDescent="0.25">
      <c r="A109" s="6" t="s">
        <v>145</v>
      </c>
      <c r="B109" s="11">
        <v>1</v>
      </c>
      <c r="C109" s="11">
        <v>2</v>
      </c>
      <c r="D109" s="11">
        <v>2</v>
      </c>
      <c r="E109" s="11">
        <v>3</v>
      </c>
    </row>
    <row r="110" spans="1:5" x14ac:dyDescent="0.25">
      <c r="A110" s="6" t="s">
        <v>106</v>
      </c>
      <c r="B110" s="11">
        <v>2</v>
      </c>
      <c r="C110" s="11">
        <v>2</v>
      </c>
      <c r="D110" s="11">
        <v>2</v>
      </c>
      <c r="E110" s="11">
        <v>3</v>
      </c>
    </row>
    <row r="111" spans="1:5" x14ac:dyDescent="0.25">
      <c r="A111" s="6" t="s">
        <v>103</v>
      </c>
      <c r="B111" s="11">
        <v>2</v>
      </c>
      <c r="C111" s="11">
        <v>3</v>
      </c>
      <c r="D111" s="11">
        <v>2</v>
      </c>
      <c r="E111" s="11">
        <v>3</v>
      </c>
    </row>
    <row r="112" spans="1:5" x14ac:dyDescent="0.25">
      <c r="A112" s="6" t="s">
        <v>123</v>
      </c>
      <c r="B112" s="11">
        <v>2</v>
      </c>
      <c r="C112" s="11">
        <v>3</v>
      </c>
      <c r="D112" s="11">
        <v>3</v>
      </c>
      <c r="E112" s="11">
        <v>3</v>
      </c>
    </row>
    <row r="113" spans="1:5" x14ac:dyDescent="0.25">
      <c r="A113" s="5" t="s">
        <v>180</v>
      </c>
      <c r="B113" s="11">
        <v>2.8181818181818183</v>
      </c>
      <c r="C113" s="11">
        <v>3.0909090909090908</v>
      </c>
      <c r="D113" s="11">
        <v>3.1818181818181817</v>
      </c>
      <c r="E113" s="11">
        <v>3.1818181818181817</v>
      </c>
    </row>
    <row r="114" spans="1:5" x14ac:dyDescent="0.25">
      <c r="A114" s="6" t="s">
        <v>82</v>
      </c>
      <c r="B114" s="11">
        <v>2</v>
      </c>
      <c r="C114" s="11">
        <v>3</v>
      </c>
      <c r="D114" s="11">
        <v>3</v>
      </c>
      <c r="E114" s="11">
        <v>3</v>
      </c>
    </row>
    <row r="115" spans="1:5" x14ac:dyDescent="0.25">
      <c r="A115" s="6" t="s">
        <v>65</v>
      </c>
      <c r="B115" s="11">
        <v>3</v>
      </c>
      <c r="C115" s="11">
        <v>3</v>
      </c>
      <c r="D115" s="11">
        <v>3</v>
      </c>
      <c r="E115" s="11">
        <v>3</v>
      </c>
    </row>
    <row r="116" spans="1:5" x14ac:dyDescent="0.25">
      <c r="A116" s="6" t="s">
        <v>119</v>
      </c>
      <c r="B116" s="11">
        <v>3</v>
      </c>
      <c r="C116" s="11">
        <v>3</v>
      </c>
      <c r="D116" s="11">
        <v>3</v>
      </c>
      <c r="E116" s="11">
        <v>3</v>
      </c>
    </row>
    <row r="117" spans="1:5" x14ac:dyDescent="0.25">
      <c r="A117" s="6" t="s">
        <v>73</v>
      </c>
      <c r="B117" s="11">
        <v>3</v>
      </c>
      <c r="C117" s="11">
        <v>3</v>
      </c>
      <c r="D117" s="11">
        <v>3</v>
      </c>
      <c r="E117" s="11">
        <v>3</v>
      </c>
    </row>
    <row r="118" spans="1:5" x14ac:dyDescent="0.25">
      <c r="A118" s="6" t="s">
        <v>93</v>
      </c>
      <c r="B118" s="11">
        <v>3</v>
      </c>
      <c r="C118" s="11">
        <v>3</v>
      </c>
      <c r="D118" s="11">
        <v>3</v>
      </c>
      <c r="E118" s="11">
        <v>3</v>
      </c>
    </row>
    <row r="119" spans="1:5" x14ac:dyDescent="0.25">
      <c r="A119" s="6" t="s">
        <v>71</v>
      </c>
      <c r="B119" s="11">
        <v>3</v>
      </c>
      <c r="C119" s="11">
        <v>3</v>
      </c>
      <c r="D119" s="11">
        <v>3</v>
      </c>
      <c r="E119" s="11">
        <v>3</v>
      </c>
    </row>
    <row r="120" spans="1:5" x14ac:dyDescent="0.25">
      <c r="A120" s="6" t="s">
        <v>114</v>
      </c>
      <c r="B120" s="11">
        <v>3</v>
      </c>
      <c r="C120" s="11">
        <v>3</v>
      </c>
      <c r="D120" s="11">
        <v>3</v>
      </c>
      <c r="E120" s="11">
        <v>3</v>
      </c>
    </row>
    <row r="121" spans="1:5" x14ac:dyDescent="0.25">
      <c r="A121" s="6" t="s">
        <v>84</v>
      </c>
      <c r="B121" s="11">
        <v>3</v>
      </c>
      <c r="C121" s="11">
        <v>4</v>
      </c>
      <c r="D121" s="11">
        <v>4</v>
      </c>
      <c r="E121" s="11">
        <v>4</v>
      </c>
    </row>
    <row r="122" spans="1:5" x14ac:dyDescent="0.25">
      <c r="A122" s="6" t="s">
        <v>112</v>
      </c>
      <c r="B122" s="11">
        <v>2</v>
      </c>
      <c r="C122" s="11">
        <v>3</v>
      </c>
      <c r="D122" s="11">
        <v>3</v>
      </c>
      <c r="E122" s="11">
        <v>3</v>
      </c>
    </row>
    <row r="123" spans="1:5" x14ac:dyDescent="0.25">
      <c r="A123" s="6" t="s">
        <v>102</v>
      </c>
      <c r="B123" s="11">
        <v>3</v>
      </c>
      <c r="C123" s="11">
        <v>3</v>
      </c>
      <c r="D123" s="11">
        <v>3</v>
      </c>
      <c r="E123" s="11">
        <v>4</v>
      </c>
    </row>
    <row r="124" spans="1:5" x14ac:dyDescent="0.25">
      <c r="A124" s="6" t="s">
        <v>133</v>
      </c>
      <c r="B124" s="11">
        <v>3</v>
      </c>
      <c r="C124" s="11">
        <v>3</v>
      </c>
      <c r="D124" s="11">
        <v>4</v>
      </c>
      <c r="E124" s="11">
        <v>3</v>
      </c>
    </row>
    <row r="125" spans="1:5" x14ac:dyDescent="0.25">
      <c r="A125" s="5" t="s">
        <v>89</v>
      </c>
      <c r="B125" s="11">
        <v>2</v>
      </c>
      <c r="C125" s="11">
        <v>3</v>
      </c>
      <c r="D125" s="11">
        <v>3</v>
      </c>
      <c r="E125" s="11">
        <v>3</v>
      </c>
    </row>
    <row r="126" spans="1:5" x14ac:dyDescent="0.25">
      <c r="A126" s="6" t="s">
        <v>90</v>
      </c>
      <c r="B126" s="11">
        <v>2</v>
      </c>
      <c r="C126" s="11">
        <v>3</v>
      </c>
      <c r="D126" s="11">
        <v>3</v>
      </c>
      <c r="E126" s="11">
        <v>3</v>
      </c>
    </row>
    <row r="127" spans="1:5" x14ac:dyDescent="0.25">
      <c r="A127" s="5" t="s">
        <v>133</v>
      </c>
      <c r="B127" s="11">
        <v>1.5</v>
      </c>
      <c r="C127" s="11">
        <v>3</v>
      </c>
      <c r="D127" s="11">
        <v>3</v>
      </c>
      <c r="E127" s="11">
        <v>3</v>
      </c>
    </row>
    <row r="128" spans="1:5" x14ac:dyDescent="0.25">
      <c r="A128" s="6" t="s">
        <v>134</v>
      </c>
      <c r="B128" s="11">
        <v>2</v>
      </c>
      <c r="C128" s="11">
        <v>3</v>
      </c>
      <c r="D128" s="11">
        <v>3</v>
      </c>
      <c r="E128" s="11">
        <v>3</v>
      </c>
    </row>
    <row r="129" spans="1:5" x14ac:dyDescent="0.25">
      <c r="A129" s="6" t="s">
        <v>149</v>
      </c>
      <c r="B129" s="11">
        <v>1</v>
      </c>
      <c r="C129" s="11">
        <v>3</v>
      </c>
      <c r="D129" s="11">
        <v>3</v>
      </c>
      <c r="E129" s="11">
        <v>3</v>
      </c>
    </row>
  </sheetData>
  <conditionalFormatting pivot="1" sqref="B4:E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BASE</vt:lpstr>
      <vt:lpstr>ANALISIS_DOMAIN_EXPERTISE</vt:lpstr>
      <vt:lpstr>ANALISIS_DIMENSIONES</vt:lpstr>
      <vt:lpstr>Resumen TMs</vt:lpstr>
      <vt:lpstr>Res CLs</vt:lpstr>
      <vt:lpstr>Res TMs by CLs - Capabilities</vt:lpstr>
      <vt:lpstr>Res TMs by CLs - 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Ricardo Lopez Costa</dc:creator>
  <cp:lastModifiedBy>BCP Effio</cp:lastModifiedBy>
  <dcterms:created xsi:type="dcterms:W3CDTF">2022-04-04T16:30:57Z</dcterms:created>
  <dcterms:modified xsi:type="dcterms:W3CDTF">2023-06-30T16:47:15Z</dcterms:modified>
</cp:coreProperties>
</file>