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A4F2236C-BCEB-4C3F-9857-9831DA50E4EF}" xr6:coauthVersionLast="47" xr6:coauthVersionMax="47" xr10:uidLastSave="{00000000-0000-0000-0000-000000000000}"/>
  <bookViews>
    <workbookView xWindow="28680" yWindow="1800" windowWidth="29040" windowHeight="15840" tabRatio="639" activeTab="4" xr2:uid="{FDBDEF47-D0A8-4EED-B596-CAC2BF593973}"/>
  </bookViews>
  <sheets>
    <sheet name="BASE (2)" sheetId="18" r:id="rId1"/>
    <sheet name="BASE" sheetId="1" r:id="rId2"/>
    <sheet name="ANALISIS_DOMAIN_EXPERTISE" sheetId="3" r:id="rId3"/>
    <sheet name="ANALISIS_DIMENSIONES" sheetId="11" r:id="rId4"/>
    <sheet name="Resumen TMs" sheetId="16" r:id="rId5"/>
    <sheet name="Hoja2" sheetId="20" r:id="rId6"/>
    <sheet name="Res CLs" sheetId="12" state="hidden" r:id="rId7"/>
    <sheet name="Res TMs by CLs - Capabilities" sheetId="13" state="hidden" r:id="rId8"/>
    <sheet name="Res TMs by CLs - Dimensions" sheetId="14" state="hidden" r:id="rId9"/>
  </sheets>
  <definedNames>
    <definedName name="_xlnm._FilterDatabase" localSheetId="1" hidden="1">BASE!$A$1:$AB$385</definedName>
    <definedName name="_xlnm._FilterDatabase" localSheetId="0" hidden="1">'BASE (2)'!$C$1:$AB$17</definedName>
    <definedName name="_xlnm._FilterDatabase" localSheetId="4" hidden="1">'Resumen TMs'!$B$5:$AF$37</definedName>
    <definedName name="_xlcn.WorksheetConnection_BASE_04042022A1V53221" hidden="1">BASE!$A$1:$AB$1000</definedName>
    <definedName name="_xlcn.WorksheetConnection_PLANTILLA_RESULTADOS_POSTCALIBRACION.xlsxBASE1" hidden="1">BASE[]</definedName>
    <definedName name="SegmentaciónDeDatos_RangoMesesCalificado">#N/A</definedName>
    <definedName name="SegmentaciónDeDatos_RangoMesesCalificado1">#N/A</definedName>
    <definedName name="SegmentaciónDeDatos_RolCalificado">#N/A</definedName>
    <definedName name="SegmentaciónDeDatos_TipoEvaluacion">#N/A</definedName>
    <definedName name="SegmentaciónDeDatos_TipoEvaluacion1">#N/A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  <pivotCache cacheId="6" r:id="rId16"/>
    <pivotCache cacheId="7" r:id="rId17"/>
    <pivotCache cacheId="8" r:id="rId18"/>
    <pivotCache cacheId="9" r:id="rId19"/>
    <pivotCache cacheId="10" r:id="rId20"/>
    <pivotCache cacheId="11" r:id="rId21"/>
    <pivotCache cacheId="12" r:id="rId22"/>
  </pivotCaches>
  <extLst>
    <ext xmlns:x14="http://schemas.microsoft.com/office/spreadsheetml/2009/9/main" uri="{876F7934-8845-4945-9796-88D515C7AA90}">
      <x14:pivotCaches>
        <pivotCache cacheId="13" r:id="rId23"/>
        <pivotCache cacheId="14" r:id="rId24"/>
      </x14:pivotCaches>
    </ext>
    <ext xmlns:x14="http://schemas.microsoft.com/office/spreadsheetml/2009/9/main" uri="{BBE1A952-AA13-448e-AADC-164F8A28A991}">
      <x14:slicerCaches>
        <x14:slicerCache r:id="rId25"/>
        <x14:slicerCache r:id="rId26"/>
        <x14:slicerCache r:id="rId27"/>
        <x14:slicerCache r:id="rId28"/>
        <x14:slicerCache r:id="rId2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6" l="1"/>
  <c r="H10" i="16"/>
  <c r="H11" i="16"/>
  <c r="H14" i="16"/>
  <c r="H15" i="16"/>
  <c r="H28" i="16"/>
  <c r="H29" i="16"/>
  <c r="H20" i="16"/>
  <c r="H21" i="16"/>
  <c r="H34" i="16"/>
  <c r="H35" i="16"/>
  <c r="H22" i="16"/>
  <c r="H23" i="16"/>
  <c r="H26" i="16"/>
  <c r="H27" i="16"/>
  <c r="H32" i="16"/>
  <c r="H33" i="16"/>
  <c r="H12" i="16"/>
  <c r="H13" i="16"/>
  <c r="H36" i="16"/>
  <c r="H37" i="16"/>
  <c r="H18" i="16"/>
  <c r="H19" i="16"/>
  <c r="H16" i="16"/>
  <c r="H17" i="16"/>
  <c r="H8" i="16"/>
  <c r="H9" i="16"/>
  <c r="H30" i="16"/>
  <c r="H31" i="16"/>
  <c r="H6" i="16"/>
  <c r="H7" i="16"/>
  <c r="H24" i="16"/>
  <c r="F25" i="16"/>
  <c r="F10" i="16"/>
  <c r="F11" i="16"/>
  <c r="F14" i="16"/>
  <c r="F15" i="16"/>
  <c r="F28" i="16"/>
  <c r="F29" i="16"/>
  <c r="F20" i="16"/>
  <c r="F21" i="16"/>
  <c r="F34" i="16"/>
  <c r="F35" i="16"/>
  <c r="F22" i="16"/>
  <c r="F23" i="16"/>
  <c r="F26" i="16"/>
  <c r="F27" i="16"/>
  <c r="F32" i="16"/>
  <c r="F33" i="16"/>
  <c r="F12" i="16"/>
  <c r="F13" i="16"/>
  <c r="F36" i="16"/>
  <c r="F37" i="16"/>
  <c r="F18" i="16"/>
  <c r="F19" i="16"/>
  <c r="F16" i="16"/>
  <c r="F17" i="16"/>
  <c r="F8" i="16"/>
  <c r="F9" i="16"/>
  <c r="F30" i="16"/>
  <c r="F31" i="16"/>
  <c r="F6" i="16"/>
  <c r="F7" i="16"/>
  <c r="F24" i="16"/>
  <c r="D25" i="16"/>
  <c r="D10" i="16"/>
  <c r="D11" i="16"/>
  <c r="D14" i="16"/>
  <c r="D15" i="16"/>
  <c r="D28" i="16"/>
  <c r="D29" i="16"/>
  <c r="D20" i="16"/>
  <c r="D21" i="16"/>
  <c r="D34" i="16"/>
  <c r="D35" i="16"/>
  <c r="D22" i="16"/>
  <c r="D23" i="16"/>
  <c r="D26" i="16"/>
  <c r="D27" i="16"/>
  <c r="D32" i="16"/>
  <c r="D33" i="16"/>
  <c r="D12" i="16"/>
  <c r="D13" i="16"/>
  <c r="D36" i="16"/>
  <c r="D37" i="16"/>
  <c r="D18" i="16"/>
  <c r="D19" i="16"/>
  <c r="D16" i="16"/>
  <c r="D17" i="16"/>
  <c r="D8" i="16"/>
  <c r="D9" i="16"/>
  <c r="D30" i="16"/>
  <c r="D31" i="16"/>
  <c r="D6" i="16"/>
  <c r="D7" i="16"/>
  <c r="D24" i="16"/>
  <c r="I3" i="18" l="1"/>
  <c r="J3" i="18" s="1"/>
  <c r="K3" i="18"/>
  <c r="T3" i="18" a="1"/>
  <c r="T3" i="18" s="1"/>
  <c r="V3" i="18" a="1"/>
  <c r="V3" i="18" s="1"/>
  <c r="X3" i="18" a="1"/>
  <c r="X3" i="18" s="1"/>
  <c r="Z3" i="18" a="1"/>
  <c r="Z3" i="18" s="1"/>
  <c r="AB3" i="18" a="1"/>
  <c r="AB3" i="18"/>
  <c r="AC3" i="18"/>
  <c r="I4" i="18"/>
  <c r="J4" i="18" s="1"/>
  <c r="K4" i="18"/>
  <c r="T4" i="18" a="1"/>
  <c r="T4" i="18" s="1"/>
  <c r="V4" i="18" a="1"/>
  <c r="V4" i="18" s="1"/>
  <c r="X4" i="18" a="1"/>
  <c r="X4" i="18" s="1"/>
  <c r="Z4" i="18" a="1"/>
  <c r="Z4" i="18" s="1"/>
  <c r="AB4" i="18" a="1"/>
  <c r="AB4" i="18" s="1"/>
  <c r="AC4" i="18"/>
  <c r="I5" i="18"/>
  <c r="J5" i="18" s="1"/>
  <c r="K5" i="18"/>
  <c r="T5" i="18" a="1"/>
  <c r="T5" i="18" s="1"/>
  <c r="V5" i="18" a="1"/>
  <c r="V5" i="18" s="1"/>
  <c r="X5" i="18" a="1"/>
  <c r="X5" i="18"/>
  <c r="Z5" i="18" a="1"/>
  <c r="Z5" i="18" s="1"/>
  <c r="AB5" i="18" a="1"/>
  <c r="AB5" i="18" s="1"/>
  <c r="AC5" i="18"/>
  <c r="I6" i="18"/>
  <c r="J6" i="18" s="1"/>
  <c r="K6" i="18"/>
  <c r="T6" i="18" a="1"/>
  <c r="T6" i="18"/>
  <c r="V6" i="18" a="1"/>
  <c r="V6" i="18" s="1"/>
  <c r="X6" i="18" a="1"/>
  <c r="X6" i="18" s="1"/>
  <c r="Z6" i="18" a="1"/>
  <c r="Z6" i="18" s="1"/>
  <c r="AB6" i="18" a="1"/>
  <c r="AB6" i="18"/>
  <c r="AC6" i="18"/>
  <c r="I7" i="18"/>
  <c r="J7" i="18" s="1"/>
  <c r="K7" i="18"/>
  <c r="T7" i="18" a="1"/>
  <c r="T7" i="18" s="1"/>
  <c r="V7" i="18" a="1"/>
  <c r="V7" i="18" s="1"/>
  <c r="X7" i="18" a="1"/>
  <c r="X7" i="18" s="1"/>
  <c r="Z7" i="18" a="1"/>
  <c r="Z7" i="18" s="1"/>
  <c r="AB7" i="18" a="1"/>
  <c r="AB7" i="18" s="1"/>
  <c r="AC7" i="18"/>
  <c r="I8" i="18"/>
  <c r="J8" i="18" s="1"/>
  <c r="K8" i="18"/>
  <c r="T8" i="18" a="1"/>
  <c r="T8" i="18"/>
  <c r="V8" i="18" a="1"/>
  <c r="V8" i="18" s="1"/>
  <c r="X8" i="18" a="1"/>
  <c r="X8" i="18" s="1"/>
  <c r="Z8" i="18" a="1"/>
  <c r="Z8" i="18"/>
  <c r="AB8" i="18" a="1"/>
  <c r="AB8" i="18" s="1"/>
  <c r="AC8" i="18"/>
  <c r="I9" i="18"/>
  <c r="J9" i="18" s="1"/>
  <c r="K9" i="18"/>
  <c r="T9" i="18" a="1"/>
  <c r="T9" i="18" s="1"/>
  <c r="V9" i="18" a="1"/>
  <c r="V9" i="18" s="1"/>
  <c r="X9" i="18" a="1"/>
  <c r="X9" i="18" s="1"/>
  <c r="Z9" i="18" a="1"/>
  <c r="Z9" i="18" s="1"/>
  <c r="AB9" i="18" a="1"/>
  <c r="AB9" i="18" s="1"/>
  <c r="AC9" i="18"/>
  <c r="I10" i="18"/>
  <c r="J10" i="18" s="1"/>
  <c r="K10" i="18"/>
  <c r="T10" i="18" a="1"/>
  <c r="T10" i="18" s="1"/>
  <c r="V10" i="18" a="1"/>
  <c r="V10" i="18" s="1"/>
  <c r="X10" i="18" a="1"/>
  <c r="X10" i="18" s="1"/>
  <c r="Z10" i="18" a="1"/>
  <c r="Z10" i="18" s="1"/>
  <c r="AB10" i="18" a="1"/>
  <c r="AB10" i="18" s="1"/>
  <c r="AC10" i="18"/>
  <c r="I11" i="18"/>
  <c r="J11" i="18" s="1"/>
  <c r="K11" i="18"/>
  <c r="T11" i="18" a="1"/>
  <c r="T11" i="18" s="1"/>
  <c r="V11" i="18" a="1"/>
  <c r="V11" i="18"/>
  <c r="X11" i="18" a="1"/>
  <c r="X11" i="18" s="1"/>
  <c r="Z11" i="18" a="1"/>
  <c r="Z11" i="18" s="1"/>
  <c r="AB11" i="18" a="1"/>
  <c r="AB11" i="18"/>
  <c r="AC11" i="18"/>
  <c r="I12" i="18"/>
  <c r="J12" i="18" s="1"/>
  <c r="K12" i="18"/>
  <c r="T12" i="18" a="1"/>
  <c r="T12" i="18" s="1"/>
  <c r="V12" i="18" a="1"/>
  <c r="V12" i="18" s="1"/>
  <c r="X12" i="18" a="1"/>
  <c r="X12" i="18" s="1"/>
  <c r="Z12" i="18" a="1"/>
  <c r="Z12" i="18" s="1"/>
  <c r="AB12" i="18" a="1"/>
  <c r="AB12" i="18" s="1"/>
  <c r="AC12" i="18"/>
  <c r="I13" i="18"/>
  <c r="J13" i="18" s="1"/>
  <c r="K13" i="18"/>
  <c r="T13" i="18" a="1"/>
  <c r="T13" i="18"/>
  <c r="V13" i="18" a="1"/>
  <c r="V13" i="18" s="1"/>
  <c r="X13" i="18" a="1"/>
  <c r="X13" i="18" s="1"/>
  <c r="Z13" i="18" a="1"/>
  <c r="Z13" i="18" s="1"/>
  <c r="AB13" i="18" a="1"/>
  <c r="AB13" i="18" s="1"/>
  <c r="AC13" i="18"/>
  <c r="I14" i="18"/>
  <c r="J14" i="18" s="1"/>
  <c r="K14" i="18"/>
  <c r="T14" i="18" a="1"/>
  <c r="T14" i="18" s="1"/>
  <c r="V14" i="18" a="1"/>
  <c r="V14" i="18" s="1"/>
  <c r="X14" i="18" a="1"/>
  <c r="X14" i="18" s="1"/>
  <c r="Z14" i="18" a="1"/>
  <c r="Z14" i="18"/>
  <c r="AB14" i="18" a="1"/>
  <c r="AB14" i="18" s="1"/>
  <c r="AC14" i="18"/>
  <c r="I15" i="18"/>
  <c r="J15" i="18" s="1"/>
  <c r="K15" i="18"/>
  <c r="T15" i="18" a="1"/>
  <c r="T15" i="18" s="1"/>
  <c r="V15" i="18" a="1"/>
  <c r="V15" i="18"/>
  <c r="X15" i="18" a="1"/>
  <c r="X15" i="18" s="1"/>
  <c r="Z15" i="18" a="1"/>
  <c r="Z15" i="18" s="1"/>
  <c r="AB15" i="18" a="1"/>
  <c r="AB15" i="18" s="1"/>
  <c r="AC15" i="18"/>
  <c r="I16" i="18"/>
  <c r="J16" i="18" s="1"/>
  <c r="K16" i="18"/>
  <c r="T16" i="18" a="1"/>
  <c r="T16" i="18" s="1"/>
  <c r="V16" i="18" a="1"/>
  <c r="V16" i="18" s="1"/>
  <c r="X16" i="18" a="1"/>
  <c r="X16" i="18" s="1"/>
  <c r="Z16" i="18" a="1"/>
  <c r="Z16" i="18"/>
  <c r="AB16" i="18" a="1"/>
  <c r="AB16" i="18" s="1"/>
  <c r="AC16" i="18"/>
  <c r="I17" i="18"/>
  <c r="J17" i="18" s="1"/>
  <c r="K17" i="18"/>
  <c r="T17" i="18" a="1"/>
  <c r="T17" i="18" s="1"/>
  <c r="V17" i="18" a="1"/>
  <c r="V17" i="18" s="1"/>
  <c r="X17" i="18" a="1"/>
  <c r="X17" i="18" s="1"/>
  <c r="Z17" i="18" a="1"/>
  <c r="Z17" i="18"/>
  <c r="AB17" i="18" a="1"/>
  <c r="AB17" i="18" s="1"/>
  <c r="AC17" i="18"/>
  <c r="K2" i="18"/>
  <c r="Z32" i="16"/>
  <c r="Z33" i="16"/>
  <c r="Z12" i="16"/>
  <c r="Z13" i="16"/>
  <c r="Z36" i="16"/>
  <c r="Z37" i="16"/>
  <c r="Z18" i="16"/>
  <c r="Z19" i="16"/>
  <c r="Z16" i="16"/>
  <c r="Z17" i="16"/>
  <c r="Z8" i="16"/>
  <c r="Z9" i="16"/>
  <c r="Z30" i="16"/>
  <c r="Z31" i="16"/>
  <c r="Z6" i="16"/>
  <c r="Z7" i="16"/>
  <c r="M32" i="16"/>
  <c r="M33" i="16"/>
  <c r="M12" i="16"/>
  <c r="M13" i="16"/>
  <c r="M36" i="16"/>
  <c r="M37" i="16"/>
  <c r="M18" i="16"/>
  <c r="M19" i="16"/>
  <c r="M16" i="16"/>
  <c r="M17" i="16"/>
  <c r="M8" i="16"/>
  <c r="M9" i="16"/>
  <c r="M30" i="16"/>
  <c r="M31" i="16"/>
  <c r="M6" i="16"/>
  <c r="M7" i="16"/>
  <c r="AC2" i="18" l="1"/>
  <c r="AB2" i="18" a="1"/>
  <c r="AB2" i="18" s="1"/>
  <c r="Z2" i="18" a="1"/>
  <c r="Z2" i="18" s="1"/>
  <c r="X2" i="18" a="1"/>
  <c r="X2" i="18" s="1"/>
  <c r="V2" i="18" a="1"/>
  <c r="V2" i="18" s="1"/>
  <c r="T2" i="18" a="1"/>
  <c r="T2" i="18" s="1"/>
  <c r="I2" i="18"/>
  <c r="J2" i="18" s="1"/>
  <c r="I86" i="1"/>
  <c r="J86" i="1" s="1"/>
  <c r="X7" i="1" a="1"/>
  <c r="X7" i="1" s="1"/>
  <c r="X25" i="1" a="1"/>
  <c r="X25" i="1" s="1"/>
  <c r="X43" i="1" a="1"/>
  <c r="X43" i="1" s="1"/>
  <c r="X37" i="1" a="1"/>
  <c r="X37" i="1" s="1"/>
  <c r="X67" i="1" a="1"/>
  <c r="X67" i="1" s="1"/>
  <c r="X73" i="1" a="1"/>
  <c r="X73" i="1" s="1"/>
  <c r="X90" i="1" a="1"/>
  <c r="X90" i="1" s="1"/>
  <c r="X97" i="1" a="1"/>
  <c r="X97" i="1" s="1"/>
  <c r="X115" i="1" a="1"/>
  <c r="X115" i="1" s="1"/>
  <c r="X121" i="1" a="1"/>
  <c r="X121" i="1" s="1"/>
  <c r="X127" i="1" a="1"/>
  <c r="X127" i="1" s="1"/>
  <c r="X163" i="1" a="1"/>
  <c r="X163" i="1" s="1"/>
  <c r="X169" i="1" a="1"/>
  <c r="X169" i="1" s="1"/>
  <c r="X175" i="1" a="1"/>
  <c r="X175" i="1" s="1"/>
  <c r="X193" i="1" a="1"/>
  <c r="X193" i="1" s="1"/>
  <c r="X211" i="1" a="1"/>
  <c r="X211" i="1" s="1"/>
  <c r="X217" i="1" a="1"/>
  <c r="X217" i="1" s="1"/>
  <c r="X223" i="1" a="1"/>
  <c r="X223" i="1" s="1"/>
  <c r="X241" i="1" a="1"/>
  <c r="X241" i="1" s="1"/>
  <c r="X247" i="1" a="1"/>
  <c r="X247" i="1" s="1"/>
  <c r="X253" i="1" a="1"/>
  <c r="X253" i="1" s="1"/>
  <c r="X271" i="1" a="1"/>
  <c r="X271" i="1" s="1"/>
  <c r="X307" i="1" a="1"/>
  <c r="X307" i="1" s="1"/>
  <c r="X313" i="1" a="1"/>
  <c r="X313" i="1" s="1"/>
  <c r="X319" i="1" a="1"/>
  <c r="X319" i="1" s="1"/>
  <c r="X337" i="1" a="1"/>
  <c r="X337" i="1" s="1"/>
  <c r="X355" i="1" a="1"/>
  <c r="X355" i="1" s="1"/>
  <c r="X361" i="1" a="1"/>
  <c r="X361" i="1" s="1"/>
  <c r="X367" i="1" a="1"/>
  <c r="X367" i="1" s="1"/>
  <c r="X373" i="1" a="1"/>
  <c r="X373" i="1" s="1"/>
  <c r="V7" i="1" a="1"/>
  <c r="V7" i="1" s="1"/>
  <c r="V25" i="1" a="1"/>
  <c r="V25" i="1" s="1"/>
  <c r="V43" i="1" a="1"/>
  <c r="V43" i="1" s="1"/>
  <c r="V37" i="1" a="1"/>
  <c r="V37" i="1" s="1"/>
  <c r="V67" i="1" a="1"/>
  <c r="V67" i="1" s="1"/>
  <c r="V73" i="1" a="1"/>
  <c r="V73" i="1" s="1"/>
  <c r="V90" i="1" a="1"/>
  <c r="V90" i="1" s="1"/>
  <c r="V97" i="1" a="1"/>
  <c r="V97" i="1" s="1"/>
  <c r="V115" i="1" a="1"/>
  <c r="V115" i="1" s="1"/>
  <c r="V121" i="1" a="1"/>
  <c r="V121" i="1" s="1"/>
  <c r="V127" i="1" a="1"/>
  <c r="V127" i="1" s="1"/>
  <c r="V163" i="1" a="1"/>
  <c r="V163" i="1" s="1"/>
  <c r="V169" i="1" a="1"/>
  <c r="V169" i="1" s="1"/>
  <c r="V175" i="1" a="1"/>
  <c r="V175" i="1" s="1"/>
  <c r="V193" i="1" a="1"/>
  <c r="V193" i="1" s="1"/>
  <c r="V211" i="1" a="1"/>
  <c r="V211" i="1" s="1"/>
  <c r="V217" i="1" a="1"/>
  <c r="V217" i="1" s="1"/>
  <c r="V223" i="1" a="1"/>
  <c r="V223" i="1" s="1"/>
  <c r="V241" i="1" a="1"/>
  <c r="V241" i="1" s="1"/>
  <c r="V247" i="1" a="1"/>
  <c r="V247" i="1" s="1"/>
  <c r="V253" i="1" a="1"/>
  <c r="V253" i="1" s="1"/>
  <c r="V271" i="1" a="1"/>
  <c r="V271" i="1" s="1"/>
  <c r="V307" i="1" a="1"/>
  <c r="V307" i="1" s="1"/>
  <c r="V313" i="1" a="1"/>
  <c r="V313" i="1" s="1"/>
  <c r="V319" i="1" a="1"/>
  <c r="V319" i="1" s="1"/>
  <c r="V337" i="1" a="1"/>
  <c r="V337" i="1" s="1"/>
  <c r="V355" i="1" a="1"/>
  <c r="V355" i="1" s="1"/>
  <c r="V361" i="1" a="1"/>
  <c r="V361" i="1" s="1"/>
  <c r="V367" i="1" a="1"/>
  <c r="V367" i="1" s="1"/>
  <c r="V373" i="1" a="1"/>
  <c r="V373" i="1" s="1"/>
  <c r="AB20" i="1" a="1"/>
  <c r="AB20" i="1" s="1"/>
  <c r="AB26" i="1" a="1"/>
  <c r="AB26" i="1" s="1"/>
  <c r="AB44" i="1" a="1"/>
  <c r="AB44" i="1" s="1"/>
  <c r="AB50" i="1" a="1"/>
  <c r="AB50" i="1" s="1"/>
  <c r="AB68" i="1" a="1"/>
  <c r="AB68" i="1" s="1"/>
  <c r="AB74" i="1" a="1"/>
  <c r="AB74" i="1" s="1"/>
  <c r="AB81" i="1" a="1"/>
  <c r="AB81" i="1" s="1"/>
  <c r="AB98" i="1" a="1"/>
  <c r="AB98" i="1" s="1"/>
  <c r="AB104" i="1" a="1"/>
  <c r="AB104" i="1" s="1"/>
  <c r="AB134" i="1" a="1"/>
  <c r="AB134" i="1" s="1"/>
  <c r="AB140" i="1" a="1"/>
  <c r="AB140" i="1" s="1"/>
  <c r="AB146" i="1" a="1"/>
  <c r="AB146" i="1" s="1"/>
  <c r="AB152" i="1" a="1"/>
  <c r="AB152" i="1" s="1"/>
  <c r="AB182" i="1" a="1"/>
  <c r="AB182" i="1" s="1"/>
  <c r="AB176" i="1" a="1"/>
  <c r="AB176" i="1" s="1"/>
  <c r="AB194" i="1" a="1"/>
  <c r="AB194" i="1" s="1"/>
  <c r="AB200" i="1" a="1"/>
  <c r="AB200" i="1" s="1"/>
  <c r="AB230" i="1" a="1"/>
  <c r="AB230" i="1" s="1"/>
  <c r="AB236" i="1" a="1"/>
  <c r="AB236" i="1" s="1"/>
  <c r="AB254" i="1" a="1"/>
  <c r="AB254" i="1" s="1"/>
  <c r="AB248" i="1" a="1"/>
  <c r="AB248" i="1" s="1"/>
  <c r="AB278" i="1" a="1"/>
  <c r="AB278" i="1" s="1"/>
  <c r="AB272" i="1" a="1"/>
  <c r="AB272" i="1" s="1"/>
  <c r="AB290" i="1" a="1"/>
  <c r="AB290" i="1" s="1"/>
  <c r="AB308" i="1" a="1"/>
  <c r="AB308" i="1" s="1"/>
  <c r="AB326" i="1" a="1"/>
  <c r="AB326" i="1" s="1"/>
  <c r="AB320" i="1" a="1"/>
  <c r="AB320" i="1" s="1"/>
  <c r="AB350" i="1" a="1"/>
  <c r="AB350" i="1" s="1"/>
  <c r="AB344" i="1" a="1"/>
  <c r="AB344" i="1" s="1"/>
  <c r="AB362" i="1" a="1"/>
  <c r="AB362" i="1" s="1"/>
  <c r="AB368" i="1" a="1"/>
  <c r="AB368" i="1" s="1"/>
  <c r="Z20" i="1" a="1"/>
  <c r="Z20" i="1" s="1"/>
  <c r="Z26" i="1" a="1"/>
  <c r="Z26" i="1" s="1"/>
  <c r="Z44" i="1" a="1"/>
  <c r="Z44" i="1" s="1"/>
  <c r="Z50" i="1" a="1"/>
  <c r="Z50" i="1" s="1"/>
  <c r="Z68" i="1" a="1"/>
  <c r="Z68" i="1" s="1"/>
  <c r="Z74" i="1" a="1"/>
  <c r="Z74" i="1" s="1"/>
  <c r="Z81" i="1" a="1"/>
  <c r="Z81" i="1" s="1"/>
  <c r="Z98" i="1" a="1"/>
  <c r="Z98" i="1" s="1"/>
  <c r="Z104" i="1" a="1"/>
  <c r="Z104" i="1" s="1"/>
  <c r="Z134" i="1" a="1"/>
  <c r="Z134" i="1" s="1"/>
  <c r="Z140" i="1" a="1"/>
  <c r="Z140" i="1" s="1"/>
  <c r="Z146" i="1" a="1"/>
  <c r="Z146" i="1" s="1"/>
  <c r="Z152" i="1" a="1"/>
  <c r="Z152" i="1" s="1"/>
  <c r="Z182" i="1" a="1"/>
  <c r="Z182" i="1" s="1"/>
  <c r="Z176" i="1" a="1"/>
  <c r="Z176" i="1" s="1"/>
  <c r="Z194" i="1" a="1"/>
  <c r="Z194" i="1" s="1"/>
  <c r="Z200" i="1" a="1"/>
  <c r="Z200" i="1" s="1"/>
  <c r="Z230" i="1" a="1"/>
  <c r="Z230" i="1" s="1"/>
  <c r="Z236" i="1" a="1"/>
  <c r="Z236" i="1" s="1"/>
  <c r="Z254" i="1" a="1"/>
  <c r="Z254" i="1" s="1"/>
  <c r="Z248" i="1" a="1"/>
  <c r="Z248" i="1" s="1"/>
  <c r="Z278" i="1" a="1"/>
  <c r="Z278" i="1" s="1"/>
  <c r="Z272" i="1" a="1"/>
  <c r="Z272" i="1" s="1"/>
  <c r="Z290" i="1" a="1"/>
  <c r="Z290" i="1" s="1"/>
  <c r="Z308" i="1" a="1"/>
  <c r="Z308" i="1" s="1"/>
  <c r="Z326" i="1" a="1"/>
  <c r="Z326" i="1" s="1"/>
  <c r="Z320" i="1" a="1"/>
  <c r="Z320" i="1" s="1"/>
  <c r="Z350" i="1" a="1"/>
  <c r="Z350" i="1" s="1"/>
  <c r="Z344" i="1" a="1"/>
  <c r="Z344" i="1" s="1"/>
  <c r="Z362" i="1" a="1"/>
  <c r="Z362" i="1" s="1"/>
  <c r="Z368" i="1" a="1"/>
  <c r="Z368" i="1" s="1"/>
  <c r="X145" i="1" a="1"/>
  <c r="X145" i="1" s="1"/>
  <c r="X289" i="1" a="1"/>
  <c r="X289" i="1" s="1"/>
  <c r="V145" i="1" a="1"/>
  <c r="V145" i="1" s="1"/>
  <c r="V289" i="1" a="1"/>
  <c r="V289" i="1" s="1"/>
  <c r="V13" i="1" a="1"/>
  <c r="V13" i="1" s="1"/>
  <c r="T7" i="1" a="1"/>
  <c r="T7" i="1" s="1"/>
  <c r="T20" i="1" a="1"/>
  <c r="T20" i="1" s="1"/>
  <c r="T25" i="1" a="1"/>
  <c r="T25" i="1" s="1"/>
  <c r="T26" i="1" a="1"/>
  <c r="T26" i="1" s="1"/>
  <c r="T43" i="1" a="1"/>
  <c r="T43" i="1" s="1"/>
  <c r="T44" i="1" a="1"/>
  <c r="T44" i="1" s="1"/>
  <c r="T37" i="1" a="1"/>
  <c r="T37" i="1" s="1"/>
  <c r="T50" i="1" a="1"/>
  <c r="T50" i="1" s="1"/>
  <c r="T67" i="1" a="1"/>
  <c r="T67" i="1" s="1"/>
  <c r="T68" i="1" a="1"/>
  <c r="T68" i="1" s="1"/>
  <c r="T73" i="1" a="1"/>
  <c r="T73" i="1" s="1"/>
  <c r="T74" i="1" a="1"/>
  <c r="T74" i="1" s="1"/>
  <c r="T90" i="1" a="1"/>
  <c r="T90" i="1" s="1"/>
  <c r="T81" i="1" a="1"/>
  <c r="T81" i="1" s="1"/>
  <c r="T97" i="1" a="1"/>
  <c r="T97" i="1" s="1"/>
  <c r="T98" i="1" a="1"/>
  <c r="T98" i="1" s="1"/>
  <c r="T115" i="1" a="1"/>
  <c r="T115" i="1" s="1"/>
  <c r="T104" i="1" a="1"/>
  <c r="T104" i="1" s="1"/>
  <c r="T121" i="1" a="1"/>
  <c r="T121" i="1" s="1"/>
  <c r="T134" i="1" a="1"/>
  <c r="T134" i="1" s="1"/>
  <c r="T127" i="1" a="1"/>
  <c r="T127" i="1" s="1"/>
  <c r="T140" i="1" a="1"/>
  <c r="T140" i="1" s="1"/>
  <c r="T145" i="1" a="1"/>
  <c r="T145" i="1" s="1"/>
  <c r="T146" i="1" a="1"/>
  <c r="T146" i="1" s="1"/>
  <c r="T163" i="1" a="1"/>
  <c r="T163" i="1" s="1"/>
  <c r="T152" i="1" a="1"/>
  <c r="T152" i="1" s="1"/>
  <c r="T169" i="1" a="1"/>
  <c r="T169" i="1" s="1"/>
  <c r="T182" i="1" a="1"/>
  <c r="T182" i="1" s="1"/>
  <c r="T175" i="1" a="1"/>
  <c r="T175" i="1" s="1"/>
  <c r="T176" i="1" a="1"/>
  <c r="T176" i="1" s="1"/>
  <c r="T193" i="1" a="1"/>
  <c r="T193" i="1" s="1"/>
  <c r="T194" i="1" a="1"/>
  <c r="T194" i="1" s="1"/>
  <c r="T211" i="1" a="1"/>
  <c r="T211" i="1" s="1"/>
  <c r="T200" i="1" a="1"/>
  <c r="T200" i="1" s="1"/>
  <c r="T217" i="1" a="1"/>
  <c r="T217" i="1" s="1"/>
  <c r="T230" i="1" a="1"/>
  <c r="T230" i="1" s="1"/>
  <c r="T223" i="1" a="1"/>
  <c r="T223" i="1" s="1"/>
  <c r="T236" i="1" a="1"/>
  <c r="T236" i="1" s="1"/>
  <c r="T241" i="1" a="1"/>
  <c r="T241" i="1" s="1"/>
  <c r="T254" i="1" a="1"/>
  <c r="T254" i="1" s="1"/>
  <c r="T247" i="1" a="1"/>
  <c r="T247" i="1" s="1"/>
  <c r="T248" i="1" a="1"/>
  <c r="T248" i="1" s="1"/>
  <c r="T253" i="1" a="1"/>
  <c r="T253" i="1" s="1"/>
  <c r="T278" i="1" a="1"/>
  <c r="T278" i="1" s="1"/>
  <c r="T271" i="1" a="1"/>
  <c r="T271" i="1" s="1"/>
  <c r="T272" i="1" a="1"/>
  <c r="T272" i="1" s="1"/>
  <c r="T289" i="1" a="1"/>
  <c r="T289" i="1" s="1"/>
  <c r="T290" i="1" a="1"/>
  <c r="T290" i="1" s="1"/>
  <c r="T307" i="1" a="1"/>
  <c r="T307" i="1" s="1"/>
  <c r="T308" i="1" a="1"/>
  <c r="T308" i="1" s="1"/>
  <c r="T313" i="1" a="1"/>
  <c r="T313" i="1" s="1"/>
  <c r="T326" i="1" a="1"/>
  <c r="T326" i="1" s="1"/>
  <c r="T319" i="1" a="1"/>
  <c r="T319" i="1" s="1"/>
  <c r="T320" i="1" a="1"/>
  <c r="T320" i="1" s="1"/>
  <c r="T337" i="1" a="1"/>
  <c r="T337" i="1" s="1"/>
  <c r="T350" i="1" a="1"/>
  <c r="T350" i="1" s="1"/>
  <c r="T355" i="1" a="1"/>
  <c r="T355" i="1" s="1"/>
  <c r="T344" i="1" a="1"/>
  <c r="T344" i="1" s="1"/>
  <c r="T361" i="1" a="1"/>
  <c r="T361" i="1" s="1"/>
  <c r="T362" i="1" a="1"/>
  <c r="T362" i="1" s="1"/>
  <c r="T367" i="1" a="1"/>
  <c r="T367" i="1" s="1"/>
  <c r="T368" i="1" a="1"/>
  <c r="T368" i="1" s="1"/>
  <c r="T373" i="1" a="1"/>
  <c r="T373" i="1" s="1"/>
  <c r="K2" i="1"/>
  <c r="I14" i="1"/>
  <c r="J14" i="1" s="1"/>
  <c r="I15" i="1"/>
  <c r="J15" i="1" s="1"/>
  <c r="I3" i="1"/>
  <c r="J3" i="1" s="1"/>
  <c r="I16" i="1"/>
  <c r="J16" i="1" s="1"/>
  <c r="I4" i="1"/>
  <c r="J4" i="1" s="1"/>
  <c r="I5" i="1"/>
  <c r="J5" i="1" s="1"/>
  <c r="I17" i="1"/>
  <c r="J17" i="1" s="1"/>
  <c r="I18" i="1"/>
  <c r="J18" i="1" s="1"/>
  <c r="I19" i="1"/>
  <c r="J19" i="1" s="1"/>
  <c r="I6" i="1"/>
  <c r="J6" i="1" s="1"/>
  <c r="I7" i="1"/>
  <c r="J7" i="1" s="1"/>
  <c r="I20" i="1"/>
  <c r="J20" i="1" s="1"/>
  <c r="I21" i="1"/>
  <c r="J21" i="1" s="1"/>
  <c r="I22" i="1"/>
  <c r="J22" i="1" s="1"/>
  <c r="I8" i="1"/>
  <c r="J8" i="1" s="1"/>
  <c r="I9" i="1"/>
  <c r="J9" i="1" s="1"/>
  <c r="I23" i="1"/>
  <c r="J23" i="1" s="1"/>
  <c r="I24" i="1"/>
  <c r="J24" i="1" s="1"/>
  <c r="I10" i="1"/>
  <c r="J10" i="1" s="1"/>
  <c r="I11" i="1"/>
  <c r="J11" i="1" s="1"/>
  <c r="I12" i="1"/>
  <c r="J12" i="1" s="1"/>
  <c r="I13" i="1"/>
  <c r="J13" i="1" s="1"/>
  <c r="I25" i="1"/>
  <c r="J25" i="1" s="1"/>
  <c r="I26" i="1"/>
  <c r="J26" i="1" s="1"/>
  <c r="I38" i="1"/>
  <c r="J38" i="1" s="1"/>
  <c r="I27" i="1"/>
  <c r="J27" i="1" s="1"/>
  <c r="I39" i="1"/>
  <c r="J39" i="1" s="1"/>
  <c r="I28" i="1"/>
  <c r="J28" i="1" s="1"/>
  <c r="I40" i="1"/>
  <c r="J40" i="1" s="1"/>
  <c r="I41" i="1"/>
  <c r="J41" i="1" s="1"/>
  <c r="I29" i="1"/>
  <c r="J29" i="1" s="1"/>
  <c r="I30" i="1"/>
  <c r="J30" i="1" s="1"/>
  <c r="I31" i="1"/>
  <c r="J31" i="1" s="1"/>
  <c r="I42" i="1"/>
  <c r="J42" i="1" s="1"/>
  <c r="I43" i="1"/>
  <c r="J43" i="1" s="1"/>
  <c r="I44" i="1"/>
  <c r="J44" i="1" s="1"/>
  <c r="I32" i="1"/>
  <c r="J32" i="1" s="1"/>
  <c r="I33" i="1"/>
  <c r="J33" i="1" s="1"/>
  <c r="I34" i="1"/>
  <c r="J34" i="1" s="1"/>
  <c r="I45" i="1"/>
  <c r="J45" i="1" s="1"/>
  <c r="I46" i="1"/>
  <c r="J46" i="1" s="1"/>
  <c r="I47" i="1"/>
  <c r="J47" i="1" s="1"/>
  <c r="I35" i="1"/>
  <c r="J35" i="1" s="1"/>
  <c r="I36" i="1"/>
  <c r="J36" i="1" s="1"/>
  <c r="I48" i="1"/>
  <c r="J48" i="1" s="1"/>
  <c r="I49" i="1"/>
  <c r="J49" i="1" s="1"/>
  <c r="I37" i="1"/>
  <c r="J37" i="1" s="1"/>
  <c r="I50" i="1"/>
  <c r="J50" i="1" s="1"/>
  <c r="I51" i="1"/>
  <c r="J51" i="1" s="1"/>
  <c r="I62" i="1"/>
  <c r="J62" i="1" s="1"/>
  <c r="I63" i="1"/>
  <c r="J63" i="1" s="1"/>
  <c r="I52" i="1"/>
  <c r="J52" i="1" s="1"/>
  <c r="I53" i="1"/>
  <c r="J53" i="1" s="1"/>
  <c r="I64" i="1"/>
  <c r="J64" i="1" s="1"/>
  <c r="I65" i="1"/>
  <c r="J65" i="1" s="1"/>
  <c r="I66" i="1"/>
  <c r="J66" i="1" s="1"/>
  <c r="I54" i="1"/>
  <c r="J54" i="1" s="1"/>
  <c r="I55" i="1"/>
  <c r="J55" i="1" s="1"/>
  <c r="I67" i="1"/>
  <c r="J67" i="1" s="1"/>
  <c r="I68" i="1"/>
  <c r="J68" i="1" s="1"/>
  <c r="I56" i="1"/>
  <c r="J56" i="1" s="1"/>
  <c r="I57" i="1"/>
  <c r="J57" i="1" s="1"/>
  <c r="I69" i="1"/>
  <c r="J69" i="1" s="1"/>
  <c r="I58" i="1"/>
  <c r="J58" i="1" s="1"/>
  <c r="I70" i="1"/>
  <c r="J70" i="1" s="1"/>
  <c r="I71" i="1"/>
  <c r="J71" i="1" s="1"/>
  <c r="I59" i="1"/>
  <c r="J59" i="1" s="1"/>
  <c r="I72" i="1"/>
  <c r="J72" i="1" s="1"/>
  <c r="I60" i="1"/>
  <c r="J60" i="1" s="1"/>
  <c r="I61" i="1"/>
  <c r="J61" i="1" s="1"/>
  <c r="I73" i="1"/>
  <c r="J73" i="1" s="1"/>
  <c r="I74" i="1"/>
  <c r="J74" i="1" s="1"/>
  <c r="I75" i="1"/>
  <c r="J75" i="1" s="1"/>
  <c r="I87" i="1"/>
  <c r="J87" i="1" s="1"/>
  <c r="I76" i="1"/>
  <c r="J76" i="1" s="1"/>
  <c r="I88" i="1"/>
  <c r="J88" i="1" s="1"/>
  <c r="I77" i="1"/>
  <c r="J77" i="1" s="1"/>
  <c r="I89" i="1"/>
  <c r="J89" i="1" s="1"/>
  <c r="I78" i="1"/>
  <c r="J78" i="1" s="1"/>
  <c r="I79" i="1"/>
  <c r="J79" i="1" s="1"/>
  <c r="I80" i="1"/>
  <c r="J80" i="1" s="1"/>
  <c r="I90" i="1"/>
  <c r="J90" i="1" s="1"/>
  <c r="I81" i="1"/>
  <c r="J81" i="1" s="1"/>
  <c r="I91" i="1"/>
  <c r="J91" i="1" s="1"/>
  <c r="I82" i="1"/>
  <c r="J82" i="1" s="1"/>
  <c r="I92" i="1"/>
  <c r="J92" i="1" s="1"/>
  <c r="I93" i="1"/>
  <c r="J93" i="1" s="1"/>
  <c r="I83" i="1"/>
  <c r="J83" i="1" s="1"/>
  <c r="I84" i="1"/>
  <c r="J84" i="1" s="1"/>
  <c r="I94" i="1"/>
  <c r="J94" i="1" s="1"/>
  <c r="I95" i="1"/>
  <c r="J95" i="1" s="1"/>
  <c r="I85" i="1"/>
  <c r="J85" i="1" s="1"/>
  <c r="I96" i="1"/>
  <c r="J96" i="1" s="1"/>
  <c r="I97" i="1"/>
  <c r="J97" i="1" s="1"/>
  <c r="I98" i="1"/>
  <c r="J98" i="1" s="1"/>
  <c r="I99" i="1"/>
  <c r="J99" i="1" s="1"/>
  <c r="I110" i="1"/>
  <c r="J110" i="1" s="1"/>
  <c r="I111" i="1"/>
  <c r="J111" i="1" s="1"/>
  <c r="I112" i="1"/>
  <c r="J112" i="1" s="1"/>
  <c r="I100" i="1"/>
  <c r="J100" i="1" s="1"/>
  <c r="I101" i="1"/>
  <c r="J101" i="1" s="1"/>
  <c r="I113" i="1"/>
  <c r="J113" i="1" s="1"/>
  <c r="I102" i="1"/>
  <c r="J102" i="1" s="1"/>
  <c r="I103" i="1"/>
  <c r="J103" i="1" s="1"/>
  <c r="I114" i="1"/>
  <c r="J114" i="1" s="1"/>
  <c r="I115" i="1"/>
  <c r="J115" i="1" s="1"/>
  <c r="I104" i="1"/>
  <c r="J104" i="1" s="1"/>
  <c r="I105" i="1"/>
  <c r="J105" i="1" s="1"/>
  <c r="I116" i="1"/>
  <c r="J116" i="1" s="1"/>
  <c r="I117" i="1"/>
  <c r="J117" i="1" s="1"/>
  <c r="I118" i="1"/>
  <c r="J118" i="1" s="1"/>
  <c r="I106" i="1"/>
  <c r="J106" i="1" s="1"/>
  <c r="I119" i="1"/>
  <c r="J119" i="1" s="1"/>
  <c r="I107" i="1"/>
  <c r="J107" i="1" s="1"/>
  <c r="I108" i="1"/>
  <c r="J108" i="1" s="1"/>
  <c r="I109" i="1"/>
  <c r="J109" i="1" s="1"/>
  <c r="I120" i="1"/>
  <c r="J120" i="1" s="1"/>
  <c r="I121" i="1"/>
  <c r="J121" i="1" s="1"/>
  <c r="I134" i="1"/>
  <c r="J134" i="1" s="1"/>
  <c r="I122" i="1"/>
  <c r="J122" i="1" s="1"/>
  <c r="I135" i="1"/>
  <c r="J135" i="1" s="1"/>
  <c r="I123" i="1"/>
  <c r="J123" i="1" s="1"/>
  <c r="I124" i="1"/>
  <c r="J124" i="1" s="1"/>
  <c r="I136" i="1"/>
  <c r="J136" i="1" s="1"/>
  <c r="I125" i="1"/>
  <c r="J125" i="1" s="1"/>
  <c r="I137" i="1"/>
  <c r="J137" i="1" s="1"/>
  <c r="I138" i="1"/>
  <c r="J138" i="1" s="1"/>
  <c r="I139" i="1"/>
  <c r="J139" i="1" s="1"/>
  <c r="I126" i="1"/>
  <c r="J126" i="1" s="1"/>
  <c r="I127" i="1"/>
  <c r="J127" i="1" s="1"/>
  <c r="I140" i="1"/>
  <c r="J140" i="1" s="1"/>
  <c r="I141" i="1"/>
  <c r="J141" i="1" s="1"/>
  <c r="I128" i="1"/>
  <c r="J128" i="1" s="1"/>
  <c r="I129" i="1"/>
  <c r="J129" i="1" s="1"/>
  <c r="I142" i="1"/>
  <c r="J142" i="1" s="1"/>
  <c r="I130" i="1"/>
  <c r="J130" i="1" s="1"/>
  <c r="I143" i="1"/>
  <c r="J143" i="1" s="1"/>
  <c r="I131" i="1"/>
  <c r="J131" i="1" s="1"/>
  <c r="I144" i="1"/>
  <c r="J144" i="1" s="1"/>
  <c r="I132" i="1"/>
  <c r="J132" i="1" s="1"/>
  <c r="I133" i="1"/>
  <c r="J133" i="1" s="1"/>
  <c r="I145" i="1"/>
  <c r="J145" i="1" s="1"/>
  <c r="I146" i="1"/>
  <c r="J146" i="1" s="1"/>
  <c r="I158" i="1"/>
  <c r="J158" i="1" s="1"/>
  <c r="I159" i="1"/>
  <c r="J159" i="1" s="1"/>
  <c r="I160" i="1"/>
  <c r="J160" i="1" s="1"/>
  <c r="I147" i="1"/>
  <c r="J147" i="1" s="1"/>
  <c r="I148" i="1"/>
  <c r="J148" i="1" s="1"/>
  <c r="I149" i="1"/>
  <c r="J149" i="1" s="1"/>
  <c r="I161" i="1"/>
  <c r="J161" i="1" s="1"/>
  <c r="I150" i="1"/>
  <c r="J150" i="1" s="1"/>
  <c r="I162" i="1"/>
  <c r="J162" i="1" s="1"/>
  <c r="I151" i="1"/>
  <c r="J151" i="1" s="1"/>
  <c r="I163" i="1"/>
  <c r="J163" i="1" s="1"/>
  <c r="I152" i="1"/>
  <c r="J152" i="1" s="1"/>
  <c r="I164" i="1"/>
  <c r="J164" i="1" s="1"/>
  <c r="I153" i="1"/>
  <c r="J153" i="1" s="1"/>
  <c r="I165" i="1"/>
  <c r="J165" i="1" s="1"/>
  <c r="I154" i="1"/>
  <c r="J154" i="1" s="1"/>
  <c r="I166" i="1"/>
  <c r="J166" i="1" s="1"/>
  <c r="I167" i="1"/>
  <c r="J167" i="1" s="1"/>
  <c r="I155" i="1"/>
  <c r="J155" i="1" s="1"/>
  <c r="I156" i="1"/>
  <c r="J156" i="1" s="1"/>
  <c r="I157" i="1"/>
  <c r="J157" i="1" s="1"/>
  <c r="I168" i="1"/>
  <c r="J168" i="1" s="1"/>
  <c r="I169" i="1"/>
  <c r="J169" i="1" s="1"/>
  <c r="I182" i="1"/>
  <c r="J182" i="1" s="1"/>
  <c r="I170" i="1"/>
  <c r="J170" i="1" s="1"/>
  <c r="I171" i="1"/>
  <c r="J171" i="1" s="1"/>
  <c r="I172" i="1"/>
  <c r="J172" i="1" s="1"/>
  <c r="I183" i="1"/>
  <c r="J183" i="1" s="1"/>
  <c r="I184" i="1"/>
  <c r="J184" i="1" s="1"/>
  <c r="I173" i="1"/>
  <c r="J173" i="1" s="1"/>
  <c r="I185" i="1"/>
  <c r="J185" i="1" s="1"/>
  <c r="I174" i="1"/>
  <c r="J174" i="1" s="1"/>
  <c r="I186" i="1"/>
  <c r="J186" i="1" s="1"/>
  <c r="I187" i="1"/>
  <c r="J187" i="1" s="1"/>
  <c r="I175" i="1"/>
  <c r="J175" i="1" s="1"/>
  <c r="I176" i="1"/>
  <c r="J176" i="1" s="1"/>
  <c r="I188" i="1"/>
  <c r="J188" i="1" s="1"/>
  <c r="I177" i="1"/>
  <c r="J177" i="1" s="1"/>
  <c r="I189" i="1"/>
  <c r="J189" i="1" s="1"/>
  <c r="I178" i="1"/>
  <c r="J178" i="1" s="1"/>
  <c r="I190" i="1"/>
  <c r="J190" i="1" s="1"/>
  <c r="I191" i="1"/>
  <c r="J191" i="1" s="1"/>
  <c r="I179" i="1"/>
  <c r="J179" i="1" s="1"/>
  <c r="I180" i="1"/>
  <c r="J180" i="1" s="1"/>
  <c r="I181" i="1"/>
  <c r="J181" i="1" s="1"/>
  <c r="I192" i="1"/>
  <c r="J192" i="1" s="1"/>
  <c r="I193" i="1"/>
  <c r="J193" i="1" s="1"/>
  <c r="I194" i="1"/>
  <c r="J194" i="1" s="1"/>
  <c r="I195" i="1"/>
  <c r="J195" i="1" s="1"/>
  <c r="I206" i="1"/>
  <c r="J206" i="1" s="1"/>
  <c r="I207" i="1"/>
  <c r="J207" i="1" s="1"/>
  <c r="I208" i="1"/>
  <c r="J208" i="1" s="1"/>
  <c r="I196" i="1"/>
  <c r="J196" i="1" s="1"/>
  <c r="I197" i="1"/>
  <c r="J197" i="1" s="1"/>
  <c r="I209" i="1"/>
  <c r="J209" i="1" s="1"/>
  <c r="I198" i="1"/>
  <c r="J198" i="1" s="1"/>
  <c r="I199" i="1"/>
  <c r="J199" i="1" s="1"/>
  <c r="I210" i="1"/>
  <c r="J210" i="1" s="1"/>
  <c r="I211" i="1"/>
  <c r="J211" i="1" s="1"/>
  <c r="I200" i="1"/>
  <c r="J200" i="1" s="1"/>
  <c r="I201" i="1"/>
  <c r="J201" i="1" s="1"/>
  <c r="I212" i="1"/>
  <c r="J212" i="1" s="1"/>
  <c r="I213" i="1"/>
  <c r="J213" i="1" s="1"/>
  <c r="I202" i="1"/>
  <c r="J202" i="1" s="1"/>
  <c r="I214" i="1"/>
  <c r="J214" i="1" s="1"/>
  <c r="I215" i="1"/>
  <c r="J215" i="1" s="1"/>
  <c r="I203" i="1"/>
  <c r="J203" i="1" s="1"/>
  <c r="I216" i="1"/>
  <c r="J216" i="1" s="1"/>
  <c r="I204" i="1"/>
  <c r="J204" i="1" s="1"/>
  <c r="I205" i="1"/>
  <c r="J205" i="1" s="1"/>
  <c r="I217" i="1"/>
  <c r="J217" i="1" s="1"/>
  <c r="I230" i="1"/>
  <c r="J230" i="1" s="1"/>
  <c r="I218" i="1"/>
  <c r="J218" i="1" s="1"/>
  <c r="I231" i="1"/>
  <c r="J231" i="1" s="1"/>
  <c r="I232" i="1"/>
  <c r="J232" i="1" s="1"/>
  <c r="I219" i="1"/>
  <c r="J219" i="1" s="1"/>
  <c r="I233" i="1"/>
  <c r="J233" i="1" s="1"/>
  <c r="I220" i="1"/>
  <c r="J220" i="1" s="1"/>
  <c r="I221" i="1"/>
  <c r="J221" i="1" s="1"/>
  <c r="I234" i="1"/>
  <c r="J234" i="1" s="1"/>
  <c r="I222" i="1"/>
  <c r="J222" i="1" s="1"/>
  <c r="I235" i="1"/>
  <c r="J235" i="1" s="1"/>
  <c r="I223" i="1"/>
  <c r="J223" i="1" s="1"/>
  <c r="I236" i="1"/>
  <c r="J236" i="1" s="1"/>
  <c r="I224" i="1"/>
  <c r="J224" i="1" s="1"/>
  <c r="I237" i="1"/>
  <c r="J237" i="1" s="1"/>
  <c r="I225" i="1"/>
  <c r="J225" i="1" s="1"/>
  <c r="I226" i="1"/>
  <c r="J226" i="1" s="1"/>
  <c r="I238" i="1"/>
  <c r="J238" i="1" s="1"/>
  <c r="I239" i="1"/>
  <c r="J239" i="1" s="1"/>
  <c r="I227" i="1"/>
  <c r="J227" i="1" s="1"/>
  <c r="I228" i="1"/>
  <c r="J228" i="1" s="1"/>
  <c r="I240" i="1"/>
  <c r="J240" i="1" s="1"/>
  <c r="I229" i="1"/>
  <c r="J229" i="1" s="1"/>
  <c r="I241" i="1"/>
  <c r="J241" i="1" s="1"/>
  <c r="I254" i="1"/>
  <c r="J254" i="1" s="1"/>
  <c r="I242" i="1"/>
  <c r="J242" i="1" s="1"/>
  <c r="I255" i="1"/>
  <c r="J255" i="1" s="1"/>
  <c r="I243" i="1"/>
  <c r="J243" i="1" s="1"/>
  <c r="I256" i="1"/>
  <c r="J256" i="1" s="1"/>
  <c r="I244" i="1"/>
  <c r="J244" i="1" s="1"/>
  <c r="I245" i="1"/>
  <c r="J245" i="1" s="1"/>
  <c r="I257" i="1"/>
  <c r="J257" i="1" s="1"/>
  <c r="I246" i="1"/>
  <c r="J246" i="1" s="1"/>
  <c r="I258" i="1"/>
  <c r="J258" i="1" s="1"/>
  <c r="I259" i="1"/>
  <c r="J259" i="1" s="1"/>
  <c r="I247" i="1"/>
  <c r="J247" i="1" s="1"/>
  <c r="I248" i="1"/>
  <c r="J248" i="1" s="1"/>
  <c r="I260" i="1"/>
  <c r="J260" i="1" s="1"/>
  <c r="I261" i="1"/>
  <c r="J261" i="1" s="1"/>
  <c r="I249" i="1"/>
  <c r="J249" i="1" s="1"/>
  <c r="I262" i="1"/>
  <c r="J262" i="1" s="1"/>
  <c r="I250" i="1"/>
  <c r="J250" i="1" s="1"/>
  <c r="I263" i="1"/>
  <c r="J263" i="1" s="1"/>
  <c r="I251" i="1"/>
  <c r="J251" i="1" s="1"/>
  <c r="I252" i="1"/>
  <c r="J252" i="1" s="1"/>
  <c r="I264" i="1"/>
  <c r="J264" i="1" s="1"/>
  <c r="I265" i="1"/>
  <c r="J265" i="1" s="1"/>
  <c r="I253" i="1"/>
  <c r="J253" i="1" s="1"/>
  <c r="I278" i="1"/>
  <c r="J278" i="1" s="1"/>
  <c r="I266" i="1"/>
  <c r="J266" i="1" s="1"/>
  <c r="I267" i="1"/>
  <c r="J267" i="1" s="1"/>
  <c r="I268" i="1"/>
  <c r="J268" i="1" s="1"/>
  <c r="I279" i="1"/>
  <c r="J279" i="1" s="1"/>
  <c r="I280" i="1"/>
  <c r="J280" i="1" s="1"/>
  <c r="I269" i="1"/>
  <c r="J269" i="1" s="1"/>
  <c r="I281" i="1"/>
  <c r="J281" i="1" s="1"/>
  <c r="I270" i="1"/>
  <c r="J270" i="1" s="1"/>
  <c r="I282" i="1"/>
  <c r="J282" i="1" s="1"/>
  <c r="I283" i="1"/>
  <c r="J283" i="1" s="1"/>
  <c r="I271" i="1"/>
  <c r="J271" i="1" s="1"/>
  <c r="I272" i="1"/>
  <c r="J272" i="1" s="1"/>
  <c r="I273" i="1"/>
  <c r="J273" i="1" s="1"/>
  <c r="I284" i="1"/>
  <c r="J284" i="1" s="1"/>
  <c r="I285" i="1"/>
  <c r="J285" i="1" s="1"/>
  <c r="I274" i="1"/>
  <c r="J274" i="1" s="1"/>
  <c r="I286" i="1"/>
  <c r="J286" i="1" s="1"/>
  <c r="I287" i="1"/>
  <c r="J287" i="1" s="1"/>
  <c r="I275" i="1"/>
  <c r="J275" i="1" s="1"/>
  <c r="I276" i="1"/>
  <c r="J276" i="1" s="1"/>
  <c r="I288" i="1"/>
  <c r="J288" i="1" s="1"/>
  <c r="I277" i="1"/>
  <c r="J277" i="1" s="1"/>
  <c r="I289" i="1"/>
  <c r="J289" i="1" s="1"/>
  <c r="I290" i="1"/>
  <c r="J290" i="1" s="1"/>
  <c r="I302" i="1"/>
  <c r="J302" i="1" s="1"/>
  <c r="I291" i="1"/>
  <c r="J291" i="1" s="1"/>
  <c r="I303" i="1"/>
  <c r="J303" i="1" s="1"/>
  <c r="I304" i="1"/>
  <c r="J304" i="1" s="1"/>
  <c r="I292" i="1"/>
  <c r="J292" i="1" s="1"/>
  <c r="I293" i="1"/>
  <c r="J293" i="1" s="1"/>
  <c r="I305" i="1"/>
  <c r="J305" i="1" s="1"/>
  <c r="I306" i="1"/>
  <c r="J306" i="1" s="1"/>
  <c r="I294" i="1"/>
  <c r="J294" i="1" s="1"/>
  <c r="I295" i="1"/>
  <c r="J295" i="1" s="1"/>
  <c r="I307" i="1"/>
  <c r="J307" i="1" s="1"/>
  <c r="I308" i="1"/>
  <c r="J308" i="1" s="1"/>
  <c r="I296" i="1"/>
  <c r="J296" i="1" s="1"/>
  <c r="I297" i="1"/>
  <c r="J297" i="1" s="1"/>
  <c r="I309" i="1"/>
  <c r="J309" i="1" s="1"/>
  <c r="I310" i="1"/>
  <c r="J310" i="1" s="1"/>
  <c r="I298" i="1"/>
  <c r="J298" i="1" s="1"/>
  <c r="I299" i="1"/>
  <c r="J299" i="1" s="1"/>
  <c r="I300" i="1"/>
  <c r="J300" i="1" s="1"/>
  <c r="I311" i="1"/>
  <c r="J311" i="1" s="1"/>
  <c r="I312" i="1"/>
  <c r="J312" i="1" s="1"/>
  <c r="I301" i="1"/>
  <c r="J301" i="1" s="1"/>
  <c r="I313" i="1"/>
  <c r="J313" i="1" s="1"/>
  <c r="I326" i="1"/>
  <c r="J326" i="1" s="1"/>
  <c r="I314" i="1"/>
  <c r="J314" i="1" s="1"/>
  <c r="I315" i="1"/>
  <c r="J315" i="1" s="1"/>
  <c r="I327" i="1"/>
  <c r="J327" i="1" s="1"/>
  <c r="I328" i="1"/>
  <c r="J328" i="1" s="1"/>
  <c r="I316" i="1"/>
  <c r="J316" i="1" s="1"/>
  <c r="I317" i="1"/>
  <c r="J317" i="1" s="1"/>
  <c r="I329" i="1"/>
  <c r="J329" i="1" s="1"/>
  <c r="I330" i="1"/>
  <c r="J330" i="1" s="1"/>
  <c r="I331" i="1"/>
  <c r="J331" i="1" s="1"/>
  <c r="I318" i="1"/>
  <c r="J318" i="1" s="1"/>
  <c r="I319" i="1"/>
  <c r="J319" i="1" s="1"/>
  <c r="I320" i="1"/>
  <c r="J320" i="1" s="1"/>
  <c r="I332" i="1"/>
  <c r="J332" i="1" s="1"/>
  <c r="I333" i="1"/>
  <c r="J333" i="1" s="1"/>
  <c r="I321" i="1"/>
  <c r="J321" i="1" s="1"/>
  <c r="I334" i="1"/>
  <c r="J334" i="1" s="1"/>
  <c r="I322" i="1"/>
  <c r="J322" i="1" s="1"/>
  <c r="I335" i="1"/>
  <c r="J335" i="1" s="1"/>
  <c r="I323" i="1"/>
  <c r="J323" i="1" s="1"/>
  <c r="I336" i="1"/>
  <c r="J336" i="1" s="1"/>
  <c r="I324" i="1"/>
  <c r="J324" i="1" s="1"/>
  <c r="I325" i="1"/>
  <c r="J325" i="1" s="1"/>
  <c r="I337" i="1"/>
  <c r="J337" i="1" s="1"/>
  <c r="I350" i="1"/>
  <c r="J350" i="1" s="1"/>
  <c r="I338" i="1"/>
  <c r="J338" i="1" s="1"/>
  <c r="I339" i="1"/>
  <c r="J339" i="1" s="1"/>
  <c r="I351" i="1"/>
  <c r="J351" i="1" s="1"/>
  <c r="I352" i="1"/>
  <c r="J352" i="1" s="1"/>
  <c r="I340" i="1"/>
  <c r="J340" i="1" s="1"/>
  <c r="I341" i="1"/>
  <c r="J341" i="1" s="1"/>
  <c r="I353" i="1"/>
  <c r="J353" i="1" s="1"/>
  <c r="I342" i="1"/>
  <c r="J342" i="1" s="1"/>
  <c r="I343" i="1"/>
  <c r="J343" i="1" s="1"/>
  <c r="I354" i="1"/>
  <c r="J354" i="1" s="1"/>
  <c r="I355" i="1"/>
  <c r="J355" i="1" s="1"/>
  <c r="I344" i="1"/>
  <c r="J344" i="1" s="1"/>
  <c r="I345" i="1"/>
  <c r="J345" i="1" s="1"/>
  <c r="I356" i="1"/>
  <c r="J356" i="1" s="1"/>
  <c r="I357" i="1"/>
  <c r="J357" i="1" s="1"/>
  <c r="I346" i="1"/>
  <c r="J346" i="1" s="1"/>
  <c r="I358" i="1"/>
  <c r="J358" i="1" s="1"/>
  <c r="I359" i="1"/>
  <c r="J359" i="1" s="1"/>
  <c r="I347" i="1"/>
  <c r="J347" i="1" s="1"/>
  <c r="I348" i="1"/>
  <c r="J348" i="1" s="1"/>
  <c r="I349" i="1"/>
  <c r="J349" i="1" s="1"/>
  <c r="I360" i="1"/>
  <c r="J360" i="1" s="1"/>
  <c r="I361" i="1"/>
  <c r="J361" i="1" s="1"/>
  <c r="I362" i="1"/>
  <c r="J362" i="1" s="1"/>
  <c r="I374" i="1"/>
  <c r="J374" i="1" s="1"/>
  <c r="I375" i="1"/>
  <c r="J375" i="1" s="1"/>
  <c r="I363" i="1"/>
  <c r="J363" i="1" s="1"/>
  <c r="I364" i="1"/>
  <c r="J364" i="1" s="1"/>
  <c r="I376" i="1"/>
  <c r="J376" i="1" s="1"/>
  <c r="I377" i="1"/>
  <c r="J377" i="1" s="1"/>
  <c r="I365" i="1"/>
  <c r="J365" i="1" s="1"/>
  <c r="I378" i="1"/>
  <c r="J378" i="1" s="1"/>
  <c r="I379" i="1"/>
  <c r="J379" i="1" s="1"/>
  <c r="I366" i="1"/>
  <c r="J366" i="1" s="1"/>
  <c r="I367" i="1"/>
  <c r="J367" i="1" s="1"/>
  <c r="I368" i="1"/>
  <c r="J368" i="1" s="1"/>
  <c r="I380" i="1"/>
  <c r="J380" i="1" s="1"/>
  <c r="I381" i="1"/>
  <c r="J381" i="1" s="1"/>
  <c r="I369" i="1"/>
  <c r="J369" i="1" s="1"/>
  <c r="I382" i="1"/>
  <c r="J382" i="1" s="1"/>
  <c r="I370" i="1"/>
  <c r="J370" i="1" s="1"/>
  <c r="I371" i="1"/>
  <c r="J371" i="1" s="1"/>
  <c r="I383" i="1"/>
  <c r="J383" i="1" s="1"/>
  <c r="I384" i="1"/>
  <c r="J384" i="1" s="1"/>
  <c r="I372" i="1"/>
  <c r="J372" i="1" s="1"/>
  <c r="I385" i="1"/>
  <c r="J385" i="1" s="1"/>
  <c r="I373" i="1"/>
  <c r="J373" i="1" s="1"/>
  <c r="K14" i="1"/>
  <c r="K15" i="1"/>
  <c r="K3" i="1"/>
  <c r="K16" i="1"/>
  <c r="K4" i="1"/>
  <c r="K5" i="1"/>
  <c r="K17" i="1"/>
  <c r="K18" i="1"/>
  <c r="K19" i="1"/>
  <c r="K6" i="1"/>
  <c r="K7" i="1"/>
  <c r="K20" i="1"/>
  <c r="K21" i="1"/>
  <c r="K22" i="1"/>
  <c r="K8" i="1"/>
  <c r="K9" i="1"/>
  <c r="K23" i="1"/>
  <c r="K24" i="1"/>
  <c r="K10" i="1"/>
  <c r="K11" i="1"/>
  <c r="K12" i="1"/>
  <c r="K13" i="1"/>
  <c r="K25" i="1"/>
  <c r="K26" i="1"/>
  <c r="K38" i="1"/>
  <c r="K27" i="1"/>
  <c r="K39" i="1"/>
  <c r="K28" i="1"/>
  <c r="K40" i="1"/>
  <c r="K41" i="1"/>
  <c r="K29" i="1"/>
  <c r="K30" i="1"/>
  <c r="K31" i="1"/>
  <c r="K42" i="1"/>
  <c r="K43" i="1"/>
  <c r="K44" i="1"/>
  <c r="K32" i="1"/>
  <c r="K33" i="1"/>
  <c r="K34" i="1"/>
  <c r="K45" i="1"/>
  <c r="K46" i="1"/>
  <c r="K47" i="1"/>
  <c r="K35" i="1"/>
  <c r="K36" i="1"/>
  <c r="K48" i="1"/>
  <c r="K49" i="1"/>
  <c r="K37" i="1"/>
  <c r="K50" i="1"/>
  <c r="K51" i="1"/>
  <c r="K62" i="1"/>
  <c r="K63" i="1"/>
  <c r="K52" i="1"/>
  <c r="K53" i="1"/>
  <c r="K64" i="1"/>
  <c r="K65" i="1"/>
  <c r="K66" i="1"/>
  <c r="K54" i="1"/>
  <c r="K55" i="1"/>
  <c r="K67" i="1"/>
  <c r="K68" i="1"/>
  <c r="K56" i="1"/>
  <c r="K57" i="1"/>
  <c r="K69" i="1"/>
  <c r="K58" i="1"/>
  <c r="K70" i="1"/>
  <c r="K71" i="1"/>
  <c r="K59" i="1"/>
  <c r="K72" i="1"/>
  <c r="K60" i="1"/>
  <c r="K61" i="1"/>
  <c r="K73" i="1"/>
  <c r="K74" i="1"/>
  <c r="K86" i="1"/>
  <c r="K75" i="1"/>
  <c r="K87" i="1"/>
  <c r="K76" i="1"/>
  <c r="K88" i="1"/>
  <c r="K77" i="1"/>
  <c r="K89" i="1"/>
  <c r="K78" i="1"/>
  <c r="K79" i="1"/>
  <c r="K80" i="1"/>
  <c r="K90" i="1"/>
  <c r="K81" i="1"/>
  <c r="K91" i="1"/>
  <c r="K82" i="1"/>
  <c r="K92" i="1"/>
  <c r="K93" i="1"/>
  <c r="K83" i="1"/>
  <c r="K84" i="1"/>
  <c r="K94" i="1"/>
  <c r="K95" i="1"/>
  <c r="K85" i="1"/>
  <c r="K96" i="1"/>
  <c r="K97" i="1"/>
  <c r="K98" i="1"/>
  <c r="K99" i="1"/>
  <c r="K110" i="1"/>
  <c r="K111" i="1"/>
  <c r="K112" i="1"/>
  <c r="K100" i="1"/>
  <c r="K101" i="1"/>
  <c r="K113" i="1"/>
  <c r="K102" i="1"/>
  <c r="K103" i="1"/>
  <c r="K114" i="1"/>
  <c r="K115" i="1"/>
  <c r="K104" i="1"/>
  <c r="K105" i="1"/>
  <c r="K116" i="1"/>
  <c r="K117" i="1"/>
  <c r="K118" i="1"/>
  <c r="K106" i="1"/>
  <c r="K119" i="1"/>
  <c r="K107" i="1"/>
  <c r="K108" i="1"/>
  <c r="K109" i="1"/>
  <c r="K120" i="1"/>
  <c r="K121" i="1"/>
  <c r="K134" i="1"/>
  <c r="K122" i="1"/>
  <c r="K135" i="1"/>
  <c r="K123" i="1"/>
  <c r="K124" i="1"/>
  <c r="K136" i="1"/>
  <c r="K125" i="1"/>
  <c r="K137" i="1"/>
  <c r="K138" i="1"/>
  <c r="K139" i="1"/>
  <c r="K126" i="1"/>
  <c r="K127" i="1"/>
  <c r="K140" i="1"/>
  <c r="K141" i="1"/>
  <c r="K128" i="1"/>
  <c r="K129" i="1"/>
  <c r="K142" i="1"/>
  <c r="K130" i="1"/>
  <c r="K143" i="1"/>
  <c r="K131" i="1"/>
  <c r="K144" i="1"/>
  <c r="K132" i="1"/>
  <c r="K133" i="1"/>
  <c r="K145" i="1"/>
  <c r="K146" i="1"/>
  <c r="K158" i="1"/>
  <c r="K159" i="1"/>
  <c r="K160" i="1"/>
  <c r="K147" i="1"/>
  <c r="K148" i="1"/>
  <c r="K149" i="1"/>
  <c r="K161" i="1"/>
  <c r="K150" i="1"/>
  <c r="K162" i="1"/>
  <c r="K151" i="1"/>
  <c r="K163" i="1"/>
  <c r="K152" i="1"/>
  <c r="K164" i="1"/>
  <c r="K153" i="1"/>
  <c r="K165" i="1"/>
  <c r="K154" i="1"/>
  <c r="K166" i="1"/>
  <c r="K167" i="1"/>
  <c r="K155" i="1"/>
  <c r="K156" i="1"/>
  <c r="K157" i="1"/>
  <c r="K168" i="1"/>
  <c r="K169" i="1"/>
  <c r="K182" i="1"/>
  <c r="K170" i="1"/>
  <c r="K171" i="1"/>
  <c r="K172" i="1"/>
  <c r="K183" i="1"/>
  <c r="K184" i="1"/>
  <c r="K173" i="1"/>
  <c r="K185" i="1"/>
  <c r="K174" i="1"/>
  <c r="K186" i="1"/>
  <c r="K187" i="1"/>
  <c r="K175" i="1"/>
  <c r="K176" i="1"/>
  <c r="K188" i="1"/>
  <c r="K177" i="1"/>
  <c r="K189" i="1"/>
  <c r="K178" i="1"/>
  <c r="K190" i="1"/>
  <c r="K191" i="1"/>
  <c r="K179" i="1"/>
  <c r="K180" i="1"/>
  <c r="K181" i="1"/>
  <c r="K192" i="1"/>
  <c r="K193" i="1"/>
  <c r="K194" i="1"/>
  <c r="K195" i="1"/>
  <c r="K206" i="1"/>
  <c r="K207" i="1"/>
  <c r="K208" i="1"/>
  <c r="K196" i="1"/>
  <c r="K197" i="1"/>
  <c r="K209" i="1"/>
  <c r="K198" i="1"/>
  <c r="K199" i="1"/>
  <c r="K210" i="1"/>
  <c r="K211" i="1"/>
  <c r="K200" i="1"/>
  <c r="K201" i="1"/>
  <c r="K212" i="1"/>
  <c r="K213" i="1"/>
  <c r="K202" i="1"/>
  <c r="K214" i="1"/>
  <c r="K215" i="1"/>
  <c r="K203" i="1"/>
  <c r="K216" i="1"/>
  <c r="K204" i="1"/>
  <c r="K205" i="1"/>
  <c r="K217" i="1"/>
  <c r="K230" i="1"/>
  <c r="K218" i="1"/>
  <c r="K231" i="1"/>
  <c r="K232" i="1"/>
  <c r="K219" i="1"/>
  <c r="K233" i="1"/>
  <c r="K220" i="1"/>
  <c r="K221" i="1"/>
  <c r="K234" i="1"/>
  <c r="K222" i="1"/>
  <c r="K235" i="1"/>
  <c r="K223" i="1"/>
  <c r="K236" i="1"/>
  <c r="K224" i="1"/>
  <c r="K237" i="1"/>
  <c r="K225" i="1"/>
  <c r="K226" i="1"/>
  <c r="K238" i="1"/>
  <c r="K239" i="1"/>
  <c r="K227" i="1"/>
  <c r="K228" i="1"/>
  <c r="K240" i="1"/>
  <c r="K229" i="1"/>
  <c r="K241" i="1"/>
  <c r="K254" i="1"/>
  <c r="K242" i="1"/>
  <c r="K255" i="1"/>
  <c r="K243" i="1"/>
  <c r="K256" i="1"/>
  <c r="K244" i="1"/>
  <c r="K245" i="1"/>
  <c r="K257" i="1"/>
  <c r="K246" i="1"/>
  <c r="K258" i="1"/>
  <c r="K259" i="1"/>
  <c r="K247" i="1"/>
  <c r="K248" i="1"/>
  <c r="K260" i="1"/>
  <c r="K261" i="1"/>
  <c r="K249" i="1"/>
  <c r="K262" i="1"/>
  <c r="K250" i="1"/>
  <c r="K263" i="1"/>
  <c r="K251" i="1"/>
  <c r="K252" i="1"/>
  <c r="K264" i="1"/>
  <c r="K265" i="1"/>
  <c r="K253" i="1"/>
  <c r="K278" i="1"/>
  <c r="K266" i="1"/>
  <c r="K267" i="1"/>
  <c r="K268" i="1"/>
  <c r="K279" i="1"/>
  <c r="K280" i="1"/>
  <c r="K269" i="1"/>
  <c r="K281" i="1"/>
  <c r="K270" i="1"/>
  <c r="K282" i="1"/>
  <c r="K283" i="1"/>
  <c r="K271" i="1"/>
  <c r="K272" i="1"/>
  <c r="K273" i="1"/>
  <c r="K284" i="1"/>
  <c r="K285" i="1"/>
  <c r="K274" i="1"/>
  <c r="K286" i="1"/>
  <c r="K287" i="1"/>
  <c r="K275" i="1"/>
  <c r="K276" i="1"/>
  <c r="K288" i="1"/>
  <c r="K277" i="1"/>
  <c r="K289" i="1"/>
  <c r="K290" i="1"/>
  <c r="K302" i="1"/>
  <c r="K291" i="1"/>
  <c r="K303" i="1"/>
  <c r="K304" i="1"/>
  <c r="K292" i="1"/>
  <c r="K293" i="1"/>
  <c r="K305" i="1"/>
  <c r="K306" i="1"/>
  <c r="K294" i="1"/>
  <c r="K295" i="1"/>
  <c r="K307" i="1"/>
  <c r="K308" i="1"/>
  <c r="K296" i="1"/>
  <c r="K297" i="1"/>
  <c r="K309" i="1"/>
  <c r="K310" i="1"/>
  <c r="K298" i="1"/>
  <c r="K299" i="1"/>
  <c r="K300" i="1"/>
  <c r="K311" i="1"/>
  <c r="K312" i="1"/>
  <c r="K301" i="1"/>
  <c r="K313" i="1"/>
  <c r="K326" i="1"/>
  <c r="K314" i="1"/>
  <c r="K315" i="1"/>
  <c r="K327" i="1"/>
  <c r="K328" i="1"/>
  <c r="K316" i="1"/>
  <c r="K317" i="1"/>
  <c r="K329" i="1"/>
  <c r="K330" i="1"/>
  <c r="K331" i="1"/>
  <c r="K318" i="1"/>
  <c r="K319" i="1"/>
  <c r="K320" i="1"/>
  <c r="K332" i="1"/>
  <c r="K333" i="1"/>
  <c r="K321" i="1"/>
  <c r="K334" i="1"/>
  <c r="K322" i="1"/>
  <c r="K335" i="1"/>
  <c r="K323" i="1"/>
  <c r="K336" i="1"/>
  <c r="K324" i="1"/>
  <c r="K325" i="1"/>
  <c r="K337" i="1"/>
  <c r="K350" i="1"/>
  <c r="K338" i="1"/>
  <c r="K339" i="1"/>
  <c r="K351" i="1"/>
  <c r="K352" i="1"/>
  <c r="K340" i="1"/>
  <c r="K341" i="1"/>
  <c r="K353" i="1"/>
  <c r="K342" i="1"/>
  <c r="K343" i="1"/>
  <c r="K354" i="1"/>
  <c r="K355" i="1"/>
  <c r="K344" i="1"/>
  <c r="K345" i="1"/>
  <c r="K356" i="1"/>
  <c r="K357" i="1"/>
  <c r="K346" i="1"/>
  <c r="K358" i="1"/>
  <c r="K359" i="1"/>
  <c r="K347" i="1"/>
  <c r="K348" i="1"/>
  <c r="K349" i="1"/>
  <c r="K360" i="1"/>
  <c r="K361" i="1"/>
  <c r="K362" i="1"/>
  <c r="K374" i="1"/>
  <c r="K375" i="1"/>
  <c r="K363" i="1"/>
  <c r="K364" i="1"/>
  <c r="K376" i="1"/>
  <c r="K377" i="1"/>
  <c r="K365" i="1"/>
  <c r="K378" i="1"/>
  <c r="K379" i="1"/>
  <c r="K366" i="1"/>
  <c r="K367" i="1"/>
  <c r="K368" i="1"/>
  <c r="K380" i="1"/>
  <c r="K381" i="1"/>
  <c r="K369" i="1"/>
  <c r="K382" i="1"/>
  <c r="K370" i="1"/>
  <c r="K371" i="1"/>
  <c r="K383" i="1"/>
  <c r="K384" i="1"/>
  <c r="K372" i="1"/>
  <c r="K385" i="1"/>
  <c r="K373" i="1"/>
  <c r="T14" i="1" a="1"/>
  <c r="T14" i="1" s="1"/>
  <c r="T15" i="1" a="1"/>
  <c r="T15" i="1" s="1"/>
  <c r="T3" i="1" a="1"/>
  <c r="T3" i="1" s="1"/>
  <c r="T16" i="1" a="1"/>
  <c r="T16" i="1" s="1"/>
  <c r="T4" i="1" a="1"/>
  <c r="T4" i="1" s="1"/>
  <c r="T5" i="1" a="1"/>
  <c r="T5" i="1" s="1"/>
  <c r="T17" i="1" a="1"/>
  <c r="T17" i="1" s="1"/>
  <c r="T18" i="1" a="1"/>
  <c r="T18" i="1" s="1"/>
  <c r="T19" i="1" a="1"/>
  <c r="T19" i="1" s="1"/>
  <c r="T6" i="1" a="1"/>
  <c r="T6" i="1" s="1"/>
  <c r="T21" i="1" a="1"/>
  <c r="T21" i="1" s="1"/>
  <c r="T22" i="1" a="1"/>
  <c r="T22" i="1" s="1"/>
  <c r="T8" i="1" a="1"/>
  <c r="T8" i="1" s="1"/>
  <c r="T9" i="1" a="1"/>
  <c r="T9" i="1" s="1"/>
  <c r="T23" i="1" a="1"/>
  <c r="T23" i="1" s="1"/>
  <c r="T24" i="1" a="1"/>
  <c r="T24" i="1" s="1"/>
  <c r="T10" i="1" a="1"/>
  <c r="T10" i="1" s="1"/>
  <c r="T11" i="1" a="1"/>
  <c r="T11" i="1" s="1"/>
  <c r="T12" i="1" a="1"/>
  <c r="T12" i="1" s="1"/>
  <c r="T13" i="1" a="1"/>
  <c r="T13" i="1" s="1"/>
  <c r="T38" i="1" a="1"/>
  <c r="T38" i="1" s="1"/>
  <c r="T27" i="1" a="1"/>
  <c r="T27" i="1" s="1"/>
  <c r="T39" i="1" a="1"/>
  <c r="T39" i="1" s="1"/>
  <c r="T28" i="1" a="1"/>
  <c r="T28" i="1" s="1"/>
  <c r="T40" i="1" a="1"/>
  <c r="T40" i="1" s="1"/>
  <c r="T41" i="1" a="1"/>
  <c r="T41" i="1" s="1"/>
  <c r="T29" i="1" a="1"/>
  <c r="T29" i="1" s="1"/>
  <c r="T30" i="1" a="1"/>
  <c r="T30" i="1" s="1"/>
  <c r="T31" i="1" a="1"/>
  <c r="T31" i="1" s="1"/>
  <c r="T42" i="1" a="1"/>
  <c r="T42" i="1" s="1"/>
  <c r="T32" i="1" a="1"/>
  <c r="T32" i="1" s="1"/>
  <c r="T33" i="1" a="1"/>
  <c r="T33" i="1" s="1"/>
  <c r="T34" i="1" a="1"/>
  <c r="T34" i="1" s="1"/>
  <c r="T45" i="1" a="1"/>
  <c r="T45" i="1" s="1"/>
  <c r="T46" i="1" a="1"/>
  <c r="T46" i="1" s="1"/>
  <c r="T47" i="1" a="1"/>
  <c r="T47" i="1" s="1"/>
  <c r="T35" i="1" a="1"/>
  <c r="T35" i="1" s="1"/>
  <c r="T36" i="1" a="1"/>
  <c r="T36" i="1" s="1"/>
  <c r="T48" i="1" a="1"/>
  <c r="T48" i="1" s="1"/>
  <c r="T49" i="1" a="1"/>
  <c r="T49" i="1" s="1"/>
  <c r="T51" i="1" a="1"/>
  <c r="T51" i="1" s="1"/>
  <c r="T62" i="1" a="1"/>
  <c r="T62" i="1" s="1"/>
  <c r="T63" i="1" a="1"/>
  <c r="T63" i="1" s="1"/>
  <c r="T52" i="1" a="1"/>
  <c r="T52" i="1" s="1"/>
  <c r="T53" i="1" a="1"/>
  <c r="T53" i="1" s="1"/>
  <c r="T64" i="1" a="1"/>
  <c r="T64" i="1" s="1"/>
  <c r="T65" i="1" a="1"/>
  <c r="T65" i="1" s="1"/>
  <c r="T66" i="1" a="1"/>
  <c r="T66" i="1" s="1"/>
  <c r="T54" i="1" a="1"/>
  <c r="T54" i="1" s="1"/>
  <c r="T55" i="1" a="1"/>
  <c r="T55" i="1" s="1"/>
  <c r="T56" i="1" a="1"/>
  <c r="T56" i="1" s="1"/>
  <c r="T57" i="1" a="1"/>
  <c r="T57" i="1" s="1"/>
  <c r="T69" i="1" a="1"/>
  <c r="T69" i="1" s="1"/>
  <c r="T58" i="1" a="1"/>
  <c r="T58" i="1" s="1"/>
  <c r="T70" i="1" a="1"/>
  <c r="T70" i="1" s="1"/>
  <c r="T71" i="1" a="1"/>
  <c r="T71" i="1" s="1"/>
  <c r="T59" i="1" a="1"/>
  <c r="T59" i="1" s="1"/>
  <c r="T72" i="1" a="1"/>
  <c r="T72" i="1" s="1"/>
  <c r="T60" i="1" a="1"/>
  <c r="T60" i="1" s="1"/>
  <c r="T61" i="1" a="1"/>
  <c r="T61" i="1" s="1"/>
  <c r="T86" i="1" a="1"/>
  <c r="T86" i="1" s="1"/>
  <c r="T75" i="1" a="1"/>
  <c r="T75" i="1" s="1"/>
  <c r="T87" i="1" a="1"/>
  <c r="T87" i="1" s="1"/>
  <c r="T76" i="1" a="1"/>
  <c r="T76" i="1" s="1"/>
  <c r="T88" i="1" a="1"/>
  <c r="T88" i="1" s="1"/>
  <c r="T77" i="1" a="1"/>
  <c r="T77" i="1" s="1"/>
  <c r="T89" i="1" a="1"/>
  <c r="T89" i="1" s="1"/>
  <c r="T78" i="1" a="1"/>
  <c r="T78" i="1" s="1"/>
  <c r="T79" i="1" a="1"/>
  <c r="T79" i="1" s="1"/>
  <c r="T80" i="1" a="1"/>
  <c r="T80" i="1" s="1"/>
  <c r="T91" i="1" a="1"/>
  <c r="T91" i="1" s="1"/>
  <c r="T82" i="1" a="1"/>
  <c r="T82" i="1" s="1"/>
  <c r="T92" i="1" a="1"/>
  <c r="T92" i="1" s="1"/>
  <c r="T93" i="1" a="1"/>
  <c r="T93" i="1" s="1"/>
  <c r="T83" i="1" a="1"/>
  <c r="T83" i="1" s="1"/>
  <c r="T84" i="1" a="1"/>
  <c r="T84" i="1" s="1"/>
  <c r="T94" i="1" a="1"/>
  <c r="T94" i="1" s="1"/>
  <c r="T95" i="1" a="1"/>
  <c r="T95" i="1" s="1"/>
  <c r="T85" i="1" a="1"/>
  <c r="T85" i="1" s="1"/>
  <c r="T96" i="1" a="1"/>
  <c r="T96" i="1" s="1"/>
  <c r="T99" i="1" a="1"/>
  <c r="T99" i="1" s="1"/>
  <c r="T110" i="1" a="1"/>
  <c r="T110" i="1" s="1"/>
  <c r="T111" i="1" a="1"/>
  <c r="T111" i="1" s="1"/>
  <c r="T112" i="1" a="1"/>
  <c r="T112" i="1" s="1"/>
  <c r="T100" i="1" a="1"/>
  <c r="T100" i="1" s="1"/>
  <c r="T101" i="1" a="1"/>
  <c r="T101" i="1" s="1"/>
  <c r="T113" i="1" a="1"/>
  <c r="T113" i="1" s="1"/>
  <c r="T102" i="1" a="1"/>
  <c r="T102" i="1" s="1"/>
  <c r="T103" i="1" a="1"/>
  <c r="T103" i="1" s="1"/>
  <c r="T114" i="1" a="1"/>
  <c r="T114" i="1" s="1"/>
  <c r="T105" i="1" a="1"/>
  <c r="T105" i="1" s="1"/>
  <c r="T116" i="1" a="1"/>
  <c r="T116" i="1" s="1"/>
  <c r="T117" i="1" a="1"/>
  <c r="T117" i="1" s="1"/>
  <c r="T118" i="1" a="1"/>
  <c r="T118" i="1" s="1"/>
  <c r="T106" i="1" a="1"/>
  <c r="T106" i="1" s="1"/>
  <c r="T119" i="1" a="1"/>
  <c r="T119" i="1" s="1"/>
  <c r="T107" i="1" a="1"/>
  <c r="T107" i="1" s="1"/>
  <c r="T108" i="1" a="1"/>
  <c r="T108" i="1" s="1"/>
  <c r="T109" i="1" a="1"/>
  <c r="T109" i="1" s="1"/>
  <c r="T120" i="1" a="1"/>
  <c r="T120" i="1" s="1"/>
  <c r="T122" i="1" a="1"/>
  <c r="T122" i="1" s="1"/>
  <c r="T135" i="1" a="1"/>
  <c r="T135" i="1" s="1"/>
  <c r="T123" i="1" a="1"/>
  <c r="T123" i="1" s="1"/>
  <c r="T124" i="1" a="1"/>
  <c r="T124" i="1" s="1"/>
  <c r="T136" i="1" a="1"/>
  <c r="T136" i="1" s="1"/>
  <c r="T125" i="1" a="1"/>
  <c r="T125" i="1" s="1"/>
  <c r="T137" i="1" a="1"/>
  <c r="T137" i="1" s="1"/>
  <c r="T138" i="1" a="1"/>
  <c r="T138" i="1" s="1"/>
  <c r="T139" i="1" a="1"/>
  <c r="T139" i="1" s="1"/>
  <c r="T126" i="1" a="1"/>
  <c r="T126" i="1" s="1"/>
  <c r="T141" i="1" a="1"/>
  <c r="T141" i="1" s="1"/>
  <c r="T128" i="1" a="1"/>
  <c r="T128" i="1" s="1"/>
  <c r="T129" i="1" a="1"/>
  <c r="T129" i="1" s="1"/>
  <c r="T142" i="1" a="1"/>
  <c r="T142" i="1" s="1"/>
  <c r="T130" i="1" a="1"/>
  <c r="T130" i="1" s="1"/>
  <c r="T143" i="1" a="1"/>
  <c r="T143" i="1" s="1"/>
  <c r="T131" i="1" a="1"/>
  <c r="T131" i="1" s="1"/>
  <c r="T144" i="1" a="1"/>
  <c r="T144" i="1" s="1"/>
  <c r="T132" i="1" a="1"/>
  <c r="T132" i="1" s="1"/>
  <c r="T133" i="1" a="1"/>
  <c r="T133" i="1" s="1"/>
  <c r="T158" i="1" a="1"/>
  <c r="T158" i="1" s="1"/>
  <c r="T159" i="1" a="1"/>
  <c r="T159" i="1" s="1"/>
  <c r="T160" i="1" a="1"/>
  <c r="T160" i="1" s="1"/>
  <c r="T147" i="1" a="1"/>
  <c r="T147" i="1" s="1"/>
  <c r="T148" i="1" a="1"/>
  <c r="T148" i="1" s="1"/>
  <c r="T149" i="1" a="1"/>
  <c r="T149" i="1" s="1"/>
  <c r="T161" i="1" a="1"/>
  <c r="T161" i="1" s="1"/>
  <c r="T150" i="1" a="1"/>
  <c r="T150" i="1" s="1"/>
  <c r="T162" i="1" a="1"/>
  <c r="T162" i="1" s="1"/>
  <c r="T151" i="1" a="1"/>
  <c r="T151" i="1" s="1"/>
  <c r="T164" i="1" a="1"/>
  <c r="T164" i="1" s="1"/>
  <c r="T153" i="1" a="1"/>
  <c r="T153" i="1" s="1"/>
  <c r="T165" i="1" a="1"/>
  <c r="T165" i="1" s="1"/>
  <c r="T154" i="1" a="1"/>
  <c r="T154" i="1" s="1"/>
  <c r="T166" i="1" a="1"/>
  <c r="T166" i="1" s="1"/>
  <c r="T167" i="1" a="1"/>
  <c r="T167" i="1" s="1"/>
  <c r="T155" i="1" a="1"/>
  <c r="T155" i="1" s="1"/>
  <c r="T156" i="1" a="1"/>
  <c r="T156" i="1" s="1"/>
  <c r="T157" i="1" a="1"/>
  <c r="T157" i="1" s="1"/>
  <c r="T168" i="1" a="1"/>
  <c r="T168" i="1" s="1"/>
  <c r="T170" i="1" a="1"/>
  <c r="T170" i="1" s="1"/>
  <c r="T171" i="1" a="1"/>
  <c r="T171" i="1" s="1"/>
  <c r="T172" i="1" a="1"/>
  <c r="T172" i="1" s="1"/>
  <c r="T183" i="1" a="1"/>
  <c r="T183" i="1" s="1"/>
  <c r="T184" i="1" a="1"/>
  <c r="T184" i="1" s="1"/>
  <c r="T173" i="1" a="1"/>
  <c r="T173" i="1" s="1"/>
  <c r="T185" i="1" a="1"/>
  <c r="T185" i="1" s="1"/>
  <c r="T174" i="1" a="1"/>
  <c r="T174" i="1" s="1"/>
  <c r="T186" i="1" a="1"/>
  <c r="T186" i="1" s="1"/>
  <c r="T187" i="1" a="1"/>
  <c r="T187" i="1" s="1"/>
  <c r="T188" i="1" a="1"/>
  <c r="T188" i="1" s="1"/>
  <c r="T177" i="1" a="1"/>
  <c r="T177" i="1" s="1"/>
  <c r="T189" i="1" a="1"/>
  <c r="T189" i="1" s="1"/>
  <c r="T178" i="1" a="1"/>
  <c r="T178" i="1" s="1"/>
  <c r="T190" i="1" a="1"/>
  <c r="T190" i="1" s="1"/>
  <c r="T191" i="1" a="1"/>
  <c r="T191" i="1" s="1"/>
  <c r="T179" i="1" a="1"/>
  <c r="T179" i="1" s="1"/>
  <c r="T180" i="1" a="1"/>
  <c r="T180" i="1" s="1"/>
  <c r="T181" i="1" a="1"/>
  <c r="T181" i="1" s="1"/>
  <c r="T192" i="1" a="1"/>
  <c r="T192" i="1" s="1"/>
  <c r="T195" i="1" a="1"/>
  <c r="T195" i="1" s="1"/>
  <c r="T206" i="1" a="1"/>
  <c r="T206" i="1" s="1"/>
  <c r="T207" i="1" a="1"/>
  <c r="T207" i="1" s="1"/>
  <c r="T208" i="1" a="1"/>
  <c r="T208" i="1" s="1"/>
  <c r="T196" i="1" a="1"/>
  <c r="T196" i="1" s="1"/>
  <c r="T197" i="1" a="1"/>
  <c r="T197" i="1" s="1"/>
  <c r="T209" i="1" a="1"/>
  <c r="T209" i="1" s="1"/>
  <c r="T198" i="1" a="1"/>
  <c r="T198" i="1" s="1"/>
  <c r="T199" i="1" a="1"/>
  <c r="T199" i="1" s="1"/>
  <c r="T210" i="1" a="1"/>
  <c r="T210" i="1" s="1"/>
  <c r="T201" i="1" a="1"/>
  <c r="T201" i="1" s="1"/>
  <c r="T212" i="1" a="1"/>
  <c r="T212" i="1" s="1"/>
  <c r="T213" i="1" a="1"/>
  <c r="T213" i="1" s="1"/>
  <c r="T202" i="1" a="1"/>
  <c r="T202" i="1" s="1"/>
  <c r="T214" i="1" a="1"/>
  <c r="T214" i="1" s="1"/>
  <c r="T215" i="1" a="1"/>
  <c r="T215" i="1" s="1"/>
  <c r="T203" i="1" a="1"/>
  <c r="T203" i="1" s="1"/>
  <c r="T216" i="1" a="1"/>
  <c r="T216" i="1" s="1"/>
  <c r="T204" i="1" a="1"/>
  <c r="T204" i="1" s="1"/>
  <c r="T205" i="1" a="1"/>
  <c r="T205" i="1" s="1"/>
  <c r="T218" i="1" a="1"/>
  <c r="T218" i="1" s="1"/>
  <c r="T231" i="1" a="1"/>
  <c r="T231" i="1" s="1"/>
  <c r="T232" i="1" a="1"/>
  <c r="T232" i="1" s="1"/>
  <c r="T219" i="1" a="1"/>
  <c r="T219" i="1" s="1"/>
  <c r="T233" i="1" a="1"/>
  <c r="T233" i="1" s="1"/>
  <c r="T220" i="1" a="1"/>
  <c r="T220" i="1" s="1"/>
  <c r="T221" i="1" a="1"/>
  <c r="T221" i="1" s="1"/>
  <c r="T234" i="1" a="1"/>
  <c r="T234" i="1" s="1"/>
  <c r="T222" i="1" a="1"/>
  <c r="T222" i="1" s="1"/>
  <c r="T235" i="1" a="1"/>
  <c r="T235" i="1" s="1"/>
  <c r="T224" i="1" a="1"/>
  <c r="T224" i="1" s="1"/>
  <c r="T237" i="1" a="1"/>
  <c r="T237" i="1" s="1"/>
  <c r="T225" i="1" a="1"/>
  <c r="T225" i="1" s="1"/>
  <c r="T226" i="1" a="1"/>
  <c r="T226" i="1" s="1"/>
  <c r="T238" i="1" a="1"/>
  <c r="T238" i="1" s="1"/>
  <c r="T239" i="1" a="1"/>
  <c r="T239" i="1" s="1"/>
  <c r="T227" i="1" a="1"/>
  <c r="T227" i="1" s="1"/>
  <c r="T228" i="1" a="1"/>
  <c r="T228" i="1" s="1"/>
  <c r="T240" i="1" a="1"/>
  <c r="T240" i="1" s="1"/>
  <c r="T229" i="1" a="1"/>
  <c r="T229" i="1" s="1"/>
  <c r="T242" i="1" a="1"/>
  <c r="T242" i="1" s="1"/>
  <c r="T255" i="1" a="1"/>
  <c r="T255" i="1" s="1"/>
  <c r="T243" i="1" a="1"/>
  <c r="T243" i="1" s="1"/>
  <c r="T256" i="1" a="1"/>
  <c r="T256" i="1" s="1"/>
  <c r="T244" i="1" a="1"/>
  <c r="T244" i="1" s="1"/>
  <c r="T245" i="1" a="1"/>
  <c r="T245" i="1" s="1"/>
  <c r="T257" i="1" a="1"/>
  <c r="T257" i="1" s="1"/>
  <c r="T246" i="1" a="1"/>
  <c r="T246" i="1" s="1"/>
  <c r="T258" i="1" a="1"/>
  <c r="T258" i="1" s="1"/>
  <c r="T259" i="1" a="1"/>
  <c r="T259" i="1" s="1"/>
  <c r="T260" i="1" a="1"/>
  <c r="T260" i="1" s="1"/>
  <c r="T261" i="1" a="1"/>
  <c r="T261" i="1" s="1"/>
  <c r="T249" i="1" a="1"/>
  <c r="T249" i="1" s="1"/>
  <c r="T262" i="1" a="1"/>
  <c r="T262" i="1" s="1"/>
  <c r="T250" i="1" a="1"/>
  <c r="T250" i="1" s="1"/>
  <c r="T263" i="1" a="1"/>
  <c r="T263" i="1" s="1"/>
  <c r="T251" i="1" a="1"/>
  <c r="T251" i="1" s="1"/>
  <c r="T252" i="1" a="1"/>
  <c r="T252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79" i="1" a="1"/>
  <c r="T279" i="1" s="1"/>
  <c r="T280" i="1" a="1"/>
  <c r="T280" i="1" s="1"/>
  <c r="T269" i="1" a="1"/>
  <c r="T269" i="1" s="1"/>
  <c r="T281" i="1" a="1"/>
  <c r="T281" i="1" s="1"/>
  <c r="T270" i="1" a="1"/>
  <c r="T270" i="1" s="1"/>
  <c r="T282" i="1" a="1"/>
  <c r="T282" i="1" s="1"/>
  <c r="T283" i="1" a="1"/>
  <c r="T283" i="1" s="1"/>
  <c r="T273" i="1" a="1"/>
  <c r="T273" i="1" s="1"/>
  <c r="T284" i="1" a="1"/>
  <c r="T284" i="1" s="1"/>
  <c r="T285" i="1" a="1"/>
  <c r="T285" i="1" s="1"/>
  <c r="T274" i="1" a="1"/>
  <c r="T274" i="1" s="1"/>
  <c r="T286" i="1" a="1"/>
  <c r="T286" i="1" s="1"/>
  <c r="T287" i="1" a="1"/>
  <c r="T287" i="1" s="1"/>
  <c r="T275" i="1" a="1"/>
  <c r="T275" i="1" s="1"/>
  <c r="T276" i="1" a="1"/>
  <c r="T276" i="1" s="1"/>
  <c r="T288" i="1" a="1"/>
  <c r="T288" i="1" s="1"/>
  <c r="T277" i="1" a="1"/>
  <c r="T277" i="1" s="1"/>
  <c r="T302" i="1" a="1"/>
  <c r="T302" i="1" s="1"/>
  <c r="T291" i="1" a="1"/>
  <c r="T291" i="1" s="1"/>
  <c r="T303" i="1" a="1"/>
  <c r="T303" i="1" s="1"/>
  <c r="T304" i="1" a="1"/>
  <c r="T304" i="1" s="1"/>
  <c r="T292" i="1" a="1"/>
  <c r="T292" i="1" s="1"/>
  <c r="T293" i="1" a="1"/>
  <c r="T293" i="1" s="1"/>
  <c r="T305" i="1" a="1"/>
  <c r="T305" i="1" s="1"/>
  <c r="T306" i="1" a="1"/>
  <c r="T306" i="1" s="1"/>
  <c r="T294" i="1" a="1"/>
  <c r="T294" i="1" s="1"/>
  <c r="T295" i="1" a="1"/>
  <c r="T295" i="1" s="1"/>
  <c r="T296" i="1" a="1"/>
  <c r="T296" i="1" s="1"/>
  <c r="T297" i="1" a="1"/>
  <c r="T297" i="1" s="1"/>
  <c r="T309" i="1" a="1"/>
  <c r="T309" i="1" s="1"/>
  <c r="T310" i="1" a="1"/>
  <c r="T310" i="1" s="1"/>
  <c r="T298" i="1" a="1"/>
  <c r="T298" i="1" s="1"/>
  <c r="T299" i="1" a="1"/>
  <c r="T299" i="1" s="1"/>
  <c r="T300" i="1" a="1"/>
  <c r="T300" i="1" s="1"/>
  <c r="T311" i="1" a="1"/>
  <c r="T311" i="1" s="1"/>
  <c r="T312" i="1" a="1"/>
  <c r="T312" i="1" s="1"/>
  <c r="T301" i="1" a="1"/>
  <c r="T301" i="1" s="1"/>
  <c r="T314" i="1" a="1"/>
  <c r="T314" i="1" s="1"/>
  <c r="T315" i="1" a="1"/>
  <c r="T315" i="1" s="1"/>
  <c r="T327" i="1" a="1"/>
  <c r="T327" i="1" s="1"/>
  <c r="T328" i="1" a="1"/>
  <c r="T328" i="1" s="1"/>
  <c r="T316" i="1" a="1"/>
  <c r="T316" i="1" s="1"/>
  <c r="T317" i="1" a="1"/>
  <c r="T317" i="1" s="1"/>
  <c r="T329" i="1" a="1"/>
  <c r="T329" i="1" s="1"/>
  <c r="T330" i="1" a="1"/>
  <c r="T330" i="1" s="1"/>
  <c r="T331" i="1" a="1"/>
  <c r="T331" i="1" s="1"/>
  <c r="T318" i="1" a="1"/>
  <c r="T318" i="1" s="1"/>
  <c r="T332" i="1" a="1"/>
  <c r="T332" i="1" s="1"/>
  <c r="T333" i="1" a="1"/>
  <c r="T333" i="1" s="1"/>
  <c r="T321" i="1" a="1"/>
  <c r="T321" i="1" s="1"/>
  <c r="T334" i="1" a="1"/>
  <c r="T334" i="1" s="1"/>
  <c r="T322" i="1" a="1"/>
  <c r="T322" i="1" s="1"/>
  <c r="T335" i="1" a="1"/>
  <c r="T335" i="1" s="1"/>
  <c r="T323" i="1" a="1"/>
  <c r="T323" i="1" s="1"/>
  <c r="T336" i="1" a="1"/>
  <c r="T336" i="1" s="1"/>
  <c r="T324" i="1" a="1"/>
  <c r="T324" i="1" s="1"/>
  <c r="T325" i="1" a="1"/>
  <c r="T325" i="1" s="1"/>
  <c r="T338" i="1" a="1"/>
  <c r="T338" i="1" s="1"/>
  <c r="T339" i="1" a="1"/>
  <c r="T339" i="1" s="1"/>
  <c r="T351" i="1" a="1"/>
  <c r="T351" i="1" s="1"/>
  <c r="T352" i="1" a="1"/>
  <c r="T352" i="1" s="1"/>
  <c r="T340" i="1" a="1"/>
  <c r="T340" i="1" s="1"/>
  <c r="T341" i="1" a="1"/>
  <c r="T341" i="1" s="1"/>
  <c r="T353" i="1" a="1"/>
  <c r="T353" i="1" s="1"/>
  <c r="T342" i="1" a="1"/>
  <c r="T342" i="1" s="1"/>
  <c r="T343" i="1" a="1"/>
  <c r="T343" i="1" s="1"/>
  <c r="T354" i="1" a="1"/>
  <c r="T354" i="1" s="1"/>
  <c r="T345" i="1" a="1"/>
  <c r="T345" i="1" s="1"/>
  <c r="T356" i="1" a="1"/>
  <c r="T356" i="1" s="1"/>
  <c r="T357" i="1" a="1"/>
  <c r="T357" i="1" s="1"/>
  <c r="T346" i="1" a="1"/>
  <c r="T346" i="1" s="1"/>
  <c r="T358" i="1" a="1"/>
  <c r="T358" i="1" s="1"/>
  <c r="T359" i="1" a="1"/>
  <c r="T359" i="1" s="1"/>
  <c r="T347" i="1" a="1"/>
  <c r="T347" i="1" s="1"/>
  <c r="T348" i="1" a="1"/>
  <c r="T348" i="1" s="1"/>
  <c r="T349" i="1" a="1"/>
  <c r="T349" i="1" s="1"/>
  <c r="T360" i="1" a="1"/>
  <c r="T360" i="1" s="1"/>
  <c r="T374" i="1" a="1"/>
  <c r="T374" i="1" s="1"/>
  <c r="T375" i="1" a="1"/>
  <c r="T375" i="1" s="1"/>
  <c r="T363" i="1" a="1"/>
  <c r="T363" i="1" s="1"/>
  <c r="T364" i="1" a="1"/>
  <c r="T364" i="1" s="1"/>
  <c r="T376" i="1" a="1"/>
  <c r="T376" i="1" s="1"/>
  <c r="T377" i="1" a="1"/>
  <c r="T377" i="1" s="1"/>
  <c r="T365" i="1" a="1"/>
  <c r="T365" i="1" s="1"/>
  <c r="T378" i="1" a="1"/>
  <c r="T378" i="1" s="1"/>
  <c r="T379" i="1" a="1"/>
  <c r="T379" i="1" s="1"/>
  <c r="T366" i="1" a="1"/>
  <c r="T366" i="1" s="1"/>
  <c r="T380" i="1" a="1"/>
  <c r="T380" i="1" s="1"/>
  <c r="T381" i="1" a="1"/>
  <c r="T381" i="1" s="1"/>
  <c r="T369" i="1" a="1"/>
  <c r="T369" i="1" s="1"/>
  <c r="T382" i="1" a="1"/>
  <c r="T382" i="1" s="1"/>
  <c r="T370" i="1" a="1"/>
  <c r="T370" i="1" s="1"/>
  <c r="T371" i="1" a="1"/>
  <c r="T371" i="1" s="1"/>
  <c r="T383" i="1" a="1"/>
  <c r="T383" i="1" s="1"/>
  <c r="T384" i="1" a="1"/>
  <c r="T384" i="1" s="1"/>
  <c r="T372" i="1" a="1"/>
  <c r="T372" i="1" s="1"/>
  <c r="T385" i="1" a="1"/>
  <c r="T385" i="1" s="1"/>
  <c r="V14" i="1" a="1"/>
  <c r="V14" i="1" s="1"/>
  <c r="V15" i="1" a="1"/>
  <c r="V15" i="1" s="1"/>
  <c r="V3" i="1" a="1"/>
  <c r="V3" i="1" s="1"/>
  <c r="V16" i="1" a="1"/>
  <c r="V16" i="1" s="1"/>
  <c r="V4" i="1" a="1"/>
  <c r="V4" i="1" s="1"/>
  <c r="V5" i="1" a="1"/>
  <c r="V5" i="1" s="1"/>
  <c r="V17" i="1" a="1"/>
  <c r="V17" i="1" s="1"/>
  <c r="V18" i="1" a="1"/>
  <c r="V18" i="1" s="1"/>
  <c r="V19" i="1" a="1"/>
  <c r="V19" i="1" s="1"/>
  <c r="V6" i="1" a="1"/>
  <c r="V6" i="1" s="1"/>
  <c r="V20" i="1" a="1"/>
  <c r="V20" i="1" s="1"/>
  <c r="V21" i="1" a="1"/>
  <c r="V21" i="1" s="1"/>
  <c r="V22" i="1" a="1"/>
  <c r="V22" i="1" s="1"/>
  <c r="V8" i="1" a="1"/>
  <c r="V8" i="1" s="1"/>
  <c r="V9" i="1" a="1"/>
  <c r="V9" i="1" s="1"/>
  <c r="V23" i="1" a="1"/>
  <c r="V23" i="1" s="1"/>
  <c r="V24" i="1" a="1"/>
  <c r="V24" i="1" s="1"/>
  <c r="V10" i="1" a="1"/>
  <c r="V10" i="1" s="1"/>
  <c r="V11" i="1" a="1"/>
  <c r="V11" i="1" s="1"/>
  <c r="V12" i="1" a="1"/>
  <c r="V12" i="1" s="1"/>
  <c r="V26" i="1" a="1"/>
  <c r="V26" i="1" s="1"/>
  <c r="V38" i="1" a="1"/>
  <c r="V38" i="1" s="1"/>
  <c r="V27" i="1" a="1"/>
  <c r="V27" i="1" s="1"/>
  <c r="V39" i="1" a="1"/>
  <c r="V39" i="1" s="1"/>
  <c r="V28" i="1" a="1"/>
  <c r="V28" i="1" s="1"/>
  <c r="V40" i="1" a="1"/>
  <c r="V40" i="1" s="1"/>
  <c r="V41" i="1" a="1"/>
  <c r="V41" i="1" s="1"/>
  <c r="V29" i="1" a="1"/>
  <c r="V29" i="1" s="1"/>
  <c r="V30" i="1" a="1"/>
  <c r="V30" i="1" s="1"/>
  <c r="V31" i="1" a="1"/>
  <c r="V31" i="1" s="1"/>
  <c r="V42" i="1" a="1"/>
  <c r="V42" i="1" s="1"/>
  <c r="V44" i="1" a="1"/>
  <c r="V44" i="1" s="1"/>
  <c r="V32" i="1" a="1"/>
  <c r="V32" i="1" s="1"/>
  <c r="V33" i="1" a="1"/>
  <c r="V33" i="1" s="1"/>
  <c r="V34" i="1" a="1"/>
  <c r="V34" i="1" s="1"/>
  <c r="V45" i="1" a="1"/>
  <c r="V45" i="1" s="1"/>
  <c r="V46" i="1" a="1"/>
  <c r="V46" i="1" s="1"/>
  <c r="V47" i="1" a="1"/>
  <c r="V47" i="1" s="1"/>
  <c r="V35" i="1" a="1"/>
  <c r="V35" i="1" s="1"/>
  <c r="V36" i="1" a="1"/>
  <c r="V36" i="1" s="1"/>
  <c r="V48" i="1" a="1"/>
  <c r="V48" i="1" s="1"/>
  <c r="V49" i="1" a="1"/>
  <c r="V49" i="1" s="1"/>
  <c r="V50" i="1" a="1"/>
  <c r="V50" i="1" s="1"/>
  <c r="V51" i="1" a="1"/>
  <c r="V51" i="1" s="1"/>
  <c r="V62" i="1" a="1"/>
  <c r="V62" i="1" s="1"/>
  <c r="V63" i="1" a="1"/>
  <c r="V63" i="1" s="1"/>
  <c r="V52" i="1" a="1"/>
  <c r="V52" i="1" s="1"/>
  <c r="V53" i="1" a="1"/>
  <c r="V53" i="1" s="1"/>
  <c r="V64" i="1" a="1"/>
  <c r="V64" i="1" s="1"/>
  <c r="V65" i="1" a="1"/>
  <c r="V65" i="1" s="1"/>
  <c r="V66" i="1" a="1"/>
  <c r="V66" i="1" s="1"/>
  <c r="V54" i="1" a="1"/>
  <c r="V54" i="1" s="1"/>
  <c r="V55" i="1" a="1"/>
  <c r="V55" i="1" s="1"/>
  <c r="V68" i="1" a="1"/>
  <c r="V68" i="1" s="1"/>
  <c r="V56" i="1" a="1"/>
  <c r="V56" i="1" s="1"/>
  <c r="V57" i="1" a="1"/>
  <c r="V57" i="1" s="1"/>
  <c r="V69" i="1" a="1"/>
  <c r="V69" i="1" s="1"/>
  <c r="V58" i="1" a="1"/>
  <c r="V58" i="1" s="1"/>
  <c r="V70" i="1" a="1"/>
  <c r="V70" i="1" s="1"/>
  <c r="V71" i="1" a="1"/>
  <c r="V71" i="1" s="1"/>
  <c r="V59" i="1" a="1"/>
  <c r="V59" i="1" s="1"/>
  <c r="V72" i="1" a="1"/>
  <c r="V72" i="1" s="1"/>
  <c r="V60" i="1" a="1"/>
  <c r="V60" i="1" s="1"/>
  <c r="V61" i="1" a="1"/>
  <c r="V61" i="1" s="1"/>
  <c r="V74" i="1" a="1"/>
  <c r="V74" i="1" s="1"/>
  <c r="V86" i="1" a="1"/>
  <c r="V86" i="1" s="1"/>
  <c r="V75" i="1" a="1"/>
  <c r="V75" i="1" s="1"/>
  <c r="V87" i="1" a="1"/>
  <c r="V87" i="1" s="1"/>
  <c r="V76" i="1" a="1"/>
  <c r="V76" i="1" s="1"/>
  <c r="V88" i="1" a="1"/>
  <c r="V88" i="1" s="1"/>
  <c r="V77" i="1" a="1"/>
  <c r="V77" i="1" s="1"/>
  <c r="V89" i="1" a="1"/>
  <c r="V89" i="1" s="1"/>
  <c r="V78" i="1" a="1"/>
  <c r="V78" i="1" s="1"/>
  <c r="V79" i="1" a="1"/>
  <c r="V79" i="1" s="1"/>
  <c r="V80" i="1" a="1"/>
  <c r="V80" i="1" s="1"/>
  <c r="V81" i="1" a="1"/>
  <c r="V81" i="1" s="1"/>
  <c r="V91" i="1" a="1"/>
  <c r="V91" i="1" s="1"/>
  <c r="V82" i="1" a="1"/>
  <c r="V82" i="1" s="1"/>
  <c r="V92" i="1" a="1"/>
  <c r="V92" i="1" s="1"/>
  <c r="V93" i="1" a="1"/>
  <c r="V93" i="1" s="1"/>
  <c r="V83" i="1" a="1"/>
  <c r="V83" i="1" s="1"/>
  <c r="V84" i="1" a="1"/>
  <c r="V84" i="1" s="1"/>
  <c r="V94" i="1" a="1"/>
  <c r="V94" i="1" s="1"/>
  <c r="V95" i="1" a="1"/>
  <c r="V95" i="1" s="1"/>
  <c r="V85" i="1" a="1"/>
  <c r="V85" i="1" s="1"/>
  <c r="V96" i="1" a="1"/>
  <c r="V96" i="1" s="1"/>
  <c r="V98" i="1" a="1"/>
  <c r="V98" i="1" s="1"/>
  <c r="V99" i="1" a="1"/>
  <c r="V99" i="1" s="1"/>
  <c r="V110" i="1" a="1"/>
  <c r="V110" i="1" s="1"/>
  <c r="V111" i="1" a="1"/>
  <c r="V111" i="1" s="1"/>
  <c r="V112" i="1" a="1"/>
  <c r="V112" i="1" s="1"/>
  <c r="V100" i="1" a="1"/>
  <c r="V100" i="1" s="1"/>
  <c r="V101" i="1" a="1"/>
  <c r="V101" i="1" s="1"/>
  <c r="V113" i="1" a="1"/>
  <c r="V113" i="1" s="1"/>
  <c r="V102" i="1" a="1"/>
  <c r="V102" i="1" s="1"/>
  <c r="V103" i="1" a="1"/>
  <c r="V103" i="1" s="1"/>
  <c r="V114" i="1" a="1"/>
  <c r="V114" i="1" s="1"/>
  <c r="V104" i="1" a="1"/>
  <c r="V104" i="1" s="1"/>
  <c r="V105" i="1" a="1"/>
  <c r="V105" i="1" s="1"/>
  <c r="V116" i="1" a="1"/>
  <c r="V116" i="1" s="1"/>
  <c r="V117" i="1" a="1"/>
  <c r="V117" i="1" s="1"/>
  <c r="V118" i="1" a="1"/>
  <c r="V118" i="1" s="1"/>
  <c r="V106" i="1" a="1"/>
  <c r="V106" i="1" s="1"/>
  <c r="V119" i="1" a="1"/>
  <c r="V119" i="1" s="1"/>
  <c r="V107" i="1" a="1"/>
  <c r="V107" i="1" s="1"/>
  <c r="V108" i="1" a="1"/>
  <c r="V108" i="1" s="1"/>
  <c r="V109" i="1" a="1"/>
  <c r="V109" i="1" s="1"/>
  <c r="V120" i="1" a="1"/>
  <c r="V120" i="1" s="1"/>
  <c r="V134" i="1" a="1"/>
  <c r="V134" i="1" s="1"/>
  <c r="V122" i="1" a="1"/>
  <c r="V122" i="1" s="1"/>
  <c r="V135" i="1" a="1"/>
  <c r="V135" i="1" s="1"/>
  <c r="V123" i="1" a="1"/>
  <c r="V123" i="1" s="1"/>
  <c r="V124" i="1" a="1"/>
  <c r="V124" i="1" s="1"/>
  <c r="V136" i="1" a="1"/>
  <c r="V136" i="1" s="1"/>
  <c r="V125" i="1" a="1"/>
  <c r="V125" i="1" s="1"/>
  <c r="V137" i="1" a="1"/>
  <c r="V137" i="1" s="1"/>
  <c r="V138" i="1" a="1"/>
  <c r="V138" i="1" s="1"/>
  <c r="V139" i="1" a="1"/>
  <c r="V139" i="1" s="1"/>
  <c r="V126" i="1" a="1"/>
  <c r="V126" i="1" s="1"/>
  <c r="V140" i="1" a="1"/>
  <c r="V140" i="1" s="1"/>
  <c r="V141" i="1" a="1"/>
  <c r="V141" i="1" s="1"/>
  <c r="V128" i="1" a="1"/>
  <c r="V128" i="1" s="1"/>
  <c r="V129" i="1" a="1"/>
  <c r="V129" i="1" s="1"/>
  <c r="V142" i="1" a="1"/>
  <c r="V142" i="1" s="1"/>
  <c r="V130" i="1" a="1"/>
  <c r="V130" i="1" s="1"/>
  <c r="V143" i="1" a="1"/>
  <c r="V143" i="1" s="1"/>
  <c r="V131" i="1" a="1"/>
  <c r="V131" i="1" s="1"/>
  <c r="V144" i="1" a="1"/>
  <c r="V144" i="1" s="1"/>
  <c r="V132" i="1" a="1"/>
  <c r="V132" i="1" s="1"/>
  <c r="V133" i="1" a="1"/>
  <c r="V133" i="1" s="1"/>
  <c r="V146" i="1" a="1"/>
  <c r="V146" i="1" s="1"/>
  <c r="V158" i="1" a="1"/>
  <c r="V158" i="1" s="1"/>
  <c r="V159" i="1" a="1"/>
  <c r="V159" i="1" s="1"/>
  <c r="V160" i="1" a="1"/>
  <c r="V160" i="1" s="1"/>
  <c r="V147" i="1" a="1"/>
  <c r="V147" i="1" s="1"/>
  <c r="V148" i="1" a="1"/>
  <c r="V148" i="1" s="1"/>
  <c r="V149" i="1" a="1"/>
  <c r="V149" i="1" s="1"/>
  <c r="V161" i="1" a="1"/>
  <c r="V161" i="1" s="1"/>
  <c r="V150" i="1" a="1"/>
  <c r="V150" i="1" s="1"/>
  <c r="V162" i="1" a="1"/>
  <c r="V162" i="1" s="1"/>
  <c r="V151" i="1" a="1"/>
  <c r="V151" i="1" s="1"/>
  <c r="V152" i="1" a="1"/>
  <c r="V152" i="1" s="1"/>
  <c r="V164" i="1" a="1"/>
  <c r="V164" i="1" s="1"/>
  <c r="V153" i="1" a="1"/>
  <c r="V153" i="1" s="1"/>
  <c r="V165" i="1" a="1"/>
  <c r="V165" i="1" s="1"/>
  <c r="V154" i="1" a="1"/>
  <c r="V154" i="1" s="1"/>
  <c r="V166" i="1" a="1"/>
  <c r="V166" i="1" s="1"/>
  <c r="V167" i="1" a="1"/>
  <c r="V167" i="1" s="1"/>
  <c r="V155" i="1" a="1"/>
  <c r="V155" i="1" s="1"/>
  <c r="V156" i="1" a="1"/>
  <c r="V156" i="1" s="1"/>
  <c r="V157" i="1" a="1"/>
  <c r="V157" i="1" s="1"/>
  <c r="V168" i="1" a="1"/>
  <c r="V168" i="1" s="1"/>
  <c r="V182" i="1" a="1"/>
  <c r="V182" i="1" s="1"/>
  <c r="V170" i="1" a="1"/>
  <c r="V170" i="1" s="1"/>
  <c r="V171" i="1" a="1"/>
  <c r="V171" i="1" s="1"/>
  <c r="V172" i="1" a="1"/>
  <c r="V172" i="1" s="1"/>
  <c r="V183" i="1" a="1"/>
  <c r="V183" i="1" s="1"/>
  <c r="V184" i="1" a="1"/>
  <c r="V184" i="1" s="1"/>
  <c r="V173" i="1" a="1"/>
  <c r="V173" i="1" s="1"/>
  <c r="V185" i="1" a="1"/>
  <c r="V185" i="1" s="1"/>
  <c r="V174" i="1" a="1"/>
  <c r="V174" i="1" s="1"/>
  <c r="V186" i="1" a="1"/>
  <c r="V186" i="1" s="1"/>
  <c r="V187" i="1" a="1"/>
  <c r="V187" i="1" s="1"/>
  <c r="V176" i="1" a="1"/>
  <c r="V176" i="1" s="1"/>
  <c r="V188" i="1" a="1"/>
  <c r="V188" i="1" s="1"/>
  <c r="V177" i="1" a="1"/>
  <c r="V177" i="1" s="1"/>
  <c r="V189" i="1" a="1"/>
  <c r="V189" i="1" s="1"/>
  <c r="V178" i="1" a="1"/>
  <c r="V178" i="1" s="1"/>
  <c r="V190" i="1" a="1"/>
  <c r="V190" i="1" s="1"/>
  <c r="V191" i="1" a="1"/>
  <c r="V191" i="1" s="1"/>
  <c r="V179" i="1" a="1"/>
  <c r="V179" i="1" s="1"/>
  <c r="V180" i="1" a="1"/>
  <c r="V180" i="1" s="1"/>
  <c r="V181" i="1" a="1"/>
  <c r="V181" i="1" s="1"/>
  <c r="V192" i="1" a="1"/>
  <c r="V192" i="1" s="1"/>
  <c r="V194" i="1" a="1"/>
  <c r="V194" i="1" s="1"/>
  <c r="V195" i="1" a="1"/>
  <c r="V195" i="1" s="1"/>
  <c r="V206" i="1" a="1"/>
  <c r="V206" i="1" s="1"/>
  <c r="V207" i="1" a="1"/>
  <c r="V207" i="1" s="1"/>
  <c r="V208" i="1" a="1"/>
  <c r="V208" i="1" s="1"/>
  <c r="V196" i="1" a="1"/>
  <c r="V196" i="1" s="1"/>
  <c r="V197" i="1" a="1"/>
  <c r="V197" i="1" s="1"/>
  <c r="V209" i="1" a="1"/>
  <c r="V209" i="1" s="1"/>
  <c r="V198" i="1" a="1"/>
  <c r="V198" i="1" s="1"/>
  <c r="V199" i="1" a="1"/>
  <c r="V199" i="1" s="1"/>
  <c r="V210" i="1" a="1"/>
  <c r="V210" i="1" s="1"/>
  <c r="V200" i="1" a="1"/>
  <c r="V200" i="1" s="1"/>
  <c r="V201" i="1" a="1"/>
  <c r="V201" i="1" s="1"/>
  <c r="V212" i="1" a="1"/>
  <c r="V212" i="1" s="1"/>
  <c r="V213" i="1" a="1"/>
  <c r="V213" i="1" s="1"/>
  <c r="V202" i="1" a="1"/>
  <c r="V202" i="1" s="1"/>
  <c r="V214" i="1" a="1"/>
  <c r="V214" i="1" s="1"/>
  <c r="V215" i="1" a="1"/>
  <c r="V215" i="1" s="1"/>
  <c r="V203" i="1" a="1"/>
  <c r="V203" i="1" s="1"/>
  <c r="V216" i="1" a="1"/>
  <c r="V216" i="1" s="1"/>
  <c r="V204" i="1" a="1"/>
  <c r="V204" i="1" s="1"/>
  <c r="V205" i="1" a="1"/>
  <c r="V205" i="1" s="1"/>
  <c r="V230" i="1" a="1"/>
  <c r="V230" i="1" s="1"/>
  <c r="V218" i="1" a="1"/>
  <c r="V218" i="1" s="1"/>
  <c r="V231" i="1" a="1"/>
  <c r="V231" i="1" s="1"/>
  <c r="V232" i="1" a="1"/>
  <c r="V232" i="1" s="1"/>
  <c r="V219" i="1" a="1"/>
  <c r="V219" i="1" s="1"/>
  <c r="V233" i="1" a="1"/>
  <c r="V233" i="1" s="1"/>
  <c r="V220" i="1" a="1"/>
  <c r="V220" i="1" s="1"/>
  <c r="V221" i="1" a="1"/>
  <c r="V221" i="1" s="1"/>
  <c r="V234" i="1" a="1"/>
  <c r="V234" i="1" s="1"/>
  <c r="V222" i="1" a="1"/>
  <c r="V222" i="1" s="1"/>
  <c r="V235" i="1" a="1"/>
  <c r="V235" i="1" s="1"/>
  <c r="V236" i="1" a="1"/>
  <c r="V236" i="1" s="1"/>
  <c r="V224" i="1" a="1"/>
  <c r="V224" i="1" s="1"/>
  <c r="V237" i="1" a="1"/>
  <c r="V237" i="1" s="1"/>
  <c r="V225" i="1" a="1"/>
  <c r="V225" i="1" s="1"/>
  <c r="V226" i="1" a="1"/>
  <c r="V226" i="1" s="1"/>
  <c r="V238" i="1" a="1"/>
  <c r="V238" i="1" s="1"/>
  <c r="V239" i="1" a="1"/>
  <c r="V239" i="1" s="1"/>
  <c r="V227" i="1" a="1"/>
  <c r="V227" i="1" s="1"/>
  <c r="V228" i="1" a="1"/>
  <c r="V228" i="1" s="1"/>
  <c r="V240" i="1" a="1"/>
  <c r="V240" i="1" s="1"/>
  <c r="V229" i="1" a="1"/>
  <c r="V229" i="1" s="1"/>
  <c r="V254" i="1" a="1"/>
  <c r="V254" i="1" s="1"/>
  <c r="V242" i="1" a="1"/>
  <c r="V242" i="1" s="1"/>
  <c r="V255" i="1" a="1"/>
  <c r="V255" i="1" s="1"/>
  <c r="V243" i="1" a="1"/>
  <c r="V243" i="1" s="1"/>
  <c r="V256" i="1" a="1"/>
  <c r="V256" i="1" s="1"/>
  <c r="V244" i="1" a="1"/>
  <c r="V244" i="1" s="1"/>
  <c r="V245" i="1" a="1"/>
  <c r="V245" i="1" s="1"/>
  <c r="V257" i="1" a="1"/>
  <c r="V257" i="1" s="1"/>
  <c r="V246" i="1" a="1"/>
  <c r="V246" i="1" s="1"/>
  <c r="V258" i="1" a="1"/>
  <c r="V258" i="1" s="1"/>
  <c r="V259" i="1" a="1"/>
  <c r="V259" i="1" s="1"/>
  <c r="V248" i="1" a="1"/>
  <c r="V248" i="1" s="1"/>
  <c r="V260" i="1" a="1"/>
  <c r="V260" i="1" s="1"/>
  <c r="V261" i="1" a="1"/>
  <c r="V261" i="1" s="1"/>
  <c r="V249" i="1" a="1"/>
  <c r="V249" i="1" s="1"/>
  <c r="V262" i="1" a="1"/>
  <c r="V262" i="1" s="1"/>
  <c r="V250" i="1" a="1"/>
  <c r="V250" i="1" s="1"/>
  <c r="V263" i="1" a="1"/>
  <c r="V263" i="1" s="1"/>
  <c r="V251" i="1" a="1"/>
  <c r="V251" i="1" s="1"/>
  <c r="V252" i="1" a="1"/>
  <c r="V252" i="1" s="1"/>
  <c r="V264" i="1" a="1"/>
  <c r="V264" i="1" s="1"/>
  <c r="V265" i="1" a="1"/>
  <c r="V265" i="1" s="1"/>
  <c r="V278" i="1" a="1"/>
  <c r="V278" i="1" s="1"/>
  <c r="V266" i="1" a="1"/>
  <c r="V266" i="1" s="1"/>
  <c r="V267" i="1" a="1"/>
  <c r="V267" i="1" s="1"/>
  <c r="V268" i="1" a="1"/>
  <c r="V268" i="1" s="1"/>
  <c r="V279" i="1" a="1"/>
  <c r="V279" i="1" s="1"/>
  <c r="V280" i="1" a="1"/>
  <c r="V280" i="1" s="1"/>
  <c r="V269" i="1" a="1"/>
  <c r="V269" i="1" s="1"/>
  <c r="V281" i="1" a="1"/>
  <c r="V281" i="1" s="1"/>
  <c r="V270" i="1" a="1"/>
  <c r="V270" i="1" s="1"/>
  <c r="V282" i="1" a="1"/>
  <c r="V282" i="1" s="1"/>
  <c r="V283" i="1" a="1"/>
  <c r="V283" i="1" s="1"/>
  <c r="V272" i="1" a="1"/>
  <c r="V272" i="1" s="1"/>
  <c r="V273" i="1" a="1"/>
  <c r="V273" i="1" s="1"/>
  <c r="V284" i="1" a="1"/>
  <c r="V284" i="1" s="1"/>
  <c r="V285" i="1" a="1"/>
  <c r="V285" i="1" s="1"/>
  <c r="V274" i="1" a="1"/>
  <c r="V274" i="1" s="1"/>
  <c r="V286" i="1" a="1"/>
  <c r="V286" i="1" s="1"/>
  <c r="V287" i="1" a="1"/>
  <c r="V287" i="1" s="1"/>
  <c r="V275" i="1" a="1"/>
  <c r="V275" i="1" s="1"/>
  <c r="V276" i="1" a="1"/>
  <c r="V276" i="1" s="1"/>
  <c r="V288" i="1" a="1"/>
  <c r="V288" i="1" s="1"/>
  <c r="V277" i="1" a="1"/>
  <c r="V277" i="1" s="1"/>
  <c r="V290" i="1" a="1"/>
  <c r="V290" i="1" s="1"/>
  <c r="V302" i="1" a="1"/>
  <c r="V302" i="1" s="1"/>
  <c r="V291" i="1" a="1"/>
  <c r="V291" i="1" s="1"/>
  <c r="V303" i="1" a="1"/>
  <c r="V303" i="1" s="1"/>
  <c r="V304" i="1" a="1"/>
  <c r="V304" i="1" s="1"/>
  <c r="V292" i="1" a="1"/>
  <c r="V292" i="1" s="1"/>
  <c r="V293" i="1" a="1"/>
  <c r="V293" i="1" s="1"/>
  <c r="V305" i="1" a="1"/>
  <c r="V305" i="1" s="1"/>
  <c r="V306" i="1" a="1"/>
  <c r="V306" i="1" s="1"/>
  <c r="V294" i="1" a="1"/>
  <c r="V294" i="1" s="1"/>
  <c r="V295" i="1" a="1"/>
  <c r="V295" i="1" s="1"/>
  <c r="V308" i="1" a="1"/>
  <c r="V308" i="1" s="1"/>
  <c r="V296" i="1" a="1"/>
  <c r="V296" i="1" s="1"/>
  <c r="V297" i="1" a="1"/>
  <c r="V297" i="1" s="1"/>
  <c r="V309" i="1" a="1"/>
  <c r="V309" i="1" s="1"/>
  <c r="V310" i="1" a="1"/>
  <c r="V310" i="1" s="1"/>
  <c r="V298" i="1" a="1"/>
  <c r="V298" i="1" s="1"/>
  <c r="V299" i="1" a="1"/>
  <c r="V299" i="1" s="1"/>
  <c r="V300" i="1" a="1"/>
  <c r="V300" i="1" s="1"/>
  <c r="V311" i="1" a="1"/>
  <c r="V311" i="1" s="1"/>
  <c r="V312" i="1" a="1"/>
  <c r="V312" i="1" s="1"/>
  <c r="V301" i="1" a="1"/>
  <c r="V301" i="1" s="1"/>
  <c r="V326" i="1" a="1"/>
  <c r="V326" i="1" s="1"/>
  <c r="V314" i="1" a="1"/>
  <c r="V314" i="1" s="1"/>
  <c r="V315" i="1" a="1"/>
  <c r="V315" i="1" s="1"/>
  <c r="V327" i="1" a="1"/>
  <c r="V327" i="1" s="1"/>
  <c r="V328" i="1" a="1"/>
  <c r="V328" i="1" s="1"/>
  <c r="V316" i="1" a="1"/>
  <c r="V316" i="1" s="1"/>
  <c r="V317" i="1" a="1"/>
  <c r="V317" i="1" s="1"/>
  <c r="V329" i="1" a="1"/>
  <c r="V329" i="1" s="1"/>
  <c r="V330" i="1" a="1"/>
  <c r="V330" i="1" s="1"/>
  <c r="V331" i="1" a="1"/>
  <c r="V331" i="1" s="1"/>
  <c r="V318" i="1" a="1"/>
  <c r="V318" i="1" s="1"/>
  <c r="V320" i="1" a="1"/>
  <c r="V320" i="1" s="1"/>
  <c r="V332" i="1" a="1"/>
  <c r="V332" i="1" s="1"/>
  <c r="V333" i="1" a="1"/>
  <c r="V333" i="1" s="1"/>
  <c r="V321" i="1" a="1"/>
  <c r="V321" i="1" s="1"/>
  <c r="V334" i="1" a="1"/>
  <c r="V334" i="1" s="1"/>
  <c r="V322" i="1" a="1"/>
  <c r="V322" i="1" s="1"/>
  <c r="V335" i="1" a="1"/>
  <c r="V335" i="1" s="1"/>
  <c r="V323" i="1" a="1"/>
  <c r="V323" i="1" s="1"/>
  <c r="V336" i="1" a="1"/>
  <c r="V336" i="1" s="1"/>
  <c r="V324" i="1" a="1"/>
  <c r="V324" i="1" s="1"/>
  <c r="V325" i="1" a="1"/>
  <c r="V325" i="1" s="1"/>
  <c r="V350" i="1" a="1"/>
  <c r="V350" i="1" s="1"/>
  <c r="V338" i="1" a="1"/>
  <c r="V338" i="1" s="1"/>
  <c r="V339" i="1" a="1"/>
  <c r="V339" i="1" s="1"/>
  <c r="V351" i="1" a="1"/>
  <c r="V351" i="1" s="1"/>
  <c r="V352" i="1" a="1"/>
  <c r="V352" i="1" s="1"/>
  <c r="V340" i="1" a="1"/>
  <c r="V340" i="1" s="1"/>
  <c r="V341" i="1" a="1"/>
  <c r="V341" i="1" s="1"/>
  <c r="V353" i="1" a="1"/>
  <c r="V353" i="1" s="1"/>
  <c r="V342" i="1" a="1"/>
  <c r="V342" i="1" s="1"/>
  <c r="V343" i="1" a="1"/>
  <c r="V343" i="1" s="1"/>
  <c r="V354" i="1" a="1"/>
  <c r="V354" i="1" s="1"/>
  <c r="V344" i="1" a="1"/>
  <c r="V344" i="1" s="1"/>
  <c r="V345" i="1" a="1"/>
  <c r="V345" i="1" s="1"/>
  <c r="V356" i="1" a="1"/>
  <c r="V356" i="1" s="1"/>
  <c r="V357" i="1" a="1"/>
  <c r="V357" i="1" s="1"/>
  <c r="V346" i="1" a="1"/>
  <c r="V346" i="1" s="1"/>
  <c r="V358" i="1" a="1"/>
  <c r="V358" i="1" s="1"/>
  <c r="V359" i="1" a="1"/>
  <c r="V359" i="1" s="1"/>
  <c r="V347" i="1" a="1"/>
  <c r="V347" i="1" s="1"/>
  <c r="V348" i="1" a="1"/>
  <c r="V348" i="1" s="1"/>
  <c r="V349" i="1" a="1"/>
  <c r="V349" i="1" s="1"/>
  <c r="V360" i="1" a="1"/>
  <c r="V360" i="1" s="1"/>
  <c r="V362" i="1" a="1"/>
  <c r="V362" i="1" s="1"/>
  <c r="V374" i="1" a="1"/>
  <c r="V374" i="1" s="1"/>
  <c r="V375" i="1" a="1"/>
  <c r="V375" i="1" s="1"/>
  <c r="V363" i="1" a="1"/>
  <c r="V363" i="1" s="1"/>
  <c r="V364" i="1" a="1"/>
  <c r="V364" i="1" s="1"/>
  <c r="V376" i="1" a="1"/>
  <c r="V376" i="1" s="1"/>
  <c r="V377" i="1" a="1"/>
  <c r="V377" i="1" s="1"/>
  <c r="V365" i="1" a="1"/>
  <c r="V365" i="1" s="1"/>
  <c r="V378" i="1" a="1"/>
  <c r="V378" i="1" s="1"/>
  <c r="V379" i="1" a="1"/>
  <c r="V379" i="1" s="1"/>
  <c r="V366" i="1" a="1"/>
  <c r="V366" i="1" s="1"/>
  <c r="V368" i="1" a="1"/>
  <c r="V368" i="1" s="1"/>
  <c r="V380" i="1" a="1"/>
  <c r="V380" i="1" s="1"/>
  <c r="V381" i="1" a="1"/>
  <c r="V381" i="1" s="1"/>
  <c r="V369" i="1" a="1"/>
  <c r="V369" i="1" s="1"/>
  <c r="V382" i="1" a="1"/>
  <c r="V382" i="1" s="1"/>
  <c r="V370" i="1" a="1"/>
  <c r="V370" i="1" s="1"/>
  <c r="V371" i="1" a="1"/>
  <c r="V371" i="1" s="1"/>
  <c r="V383" i="1" a="1"/>
  <c r="V383" i="1" s="1"/>
  <c r="V384" i="1" a="1"/>
  <c r="V384" i="1" s="1"/>
  <c r="V372" i="1" a="1"/>
  <c r="V372" i="1" s="1"/>
  <c r="V385" i="1" a="1"/>
  <c r="V385" i="1" s="1"/>
  <c r="X14" i="1" a="1"/>
  <c r="X14" i="1" s="1"/>
  <c r="X15" i="1" a="1"/>
  <c r="X15" i="1" s="1"/>
  <c r="X3" i="1" a="1"/>
  <c r="X3" i="1" s="1"/>
  <c r="X16" i="1" a="1"/>
  <c r="X16" i="1" s="1"/>
  <c r="X4" i="1" a="1"/>
  <c r="X4" i="1" s="1"/>
  <c r="X5" i="1" a="1"/>
  <c r="X5" i="1" s="1"/>
  <c r="X17" i="1" a="1"/>
  <c r="X17" i="1" s="1"/>
  <c r="X18" i="1" a="1"/>
  <c r="X18" i="1" s="1"/>
  <c r="X19" i="1" a="1"/>
  <c r="X19" i="1" s="1"/>
  <c r="X6" i="1" a="1"/>
  <c r="X6" i="1" s="1"/>
  <c r="X20" i="1" a="1"/>
  <c r="X20" i="1" s="1"/>
  <c r="X21" i="1" a="1"/>
  <c r="X21" i="1" s="1"/>
  <c r="X22" i="1" a="1"/>
  <c r="X22" i="1" s="1"/>
  <c r="X8" i="1" a="1"/>
  <c r="X8" i="1" s="1"/>
  <c r="X9" i="1" a="1"/>
  <c r="X9" i="1" s="1"/>
  <c r="X23" i="1" a="1"/>
  <c r="X23" i="1" s="1"/>
  <c r="X24" i="1" a="1"/>
  <c r="X24" i="1" s="1"/>
  <c r="X10" i="1" a="1"/>
  <c r="X10" i="1" s="1"/>
  <c r="X11" i="1" a="1"/>
  <c r="X11" i="1" s="1"/>
  <c r="X12" i="1" a="1"/>
  <c r="X12" i="1" s="1"/>
  <c r="X13" i="1" a="1"/>
  <c r="X13" i="1" s="1"/>
  <c r="X26" i="1" a="1"/>
  <c r="X26" i="1" s="1"/>
  <c r="X38" i="1" a="1"/>
  <c r="X38" i="1" s="1"/>
  <c r="X27" i="1" a="1"/>
  <c r="X27" i="1" s="1"/>
  <c r="X39" i="1" a="1"/>
  <c r="X39" i="1" s="1"/>
  <c r="X28" i="1" a="1"/>
  <c r="X28" i="1" s="1"/>
  <c r="X40" i="1" a="1"/>
  <c r="X40" i="1" s="1"/>
  <c r="X41" i="1" a="1"/>
  <c r="X41" i="1" s="1"/>
  <c r="X29" i="1" a="1"/>
  <c r="X29" i="1" s="1"/>
  <c r="X30" i="1" a="1"/>
  <c r="X30" i="1" s="1"/>
  <c r="X31" i="1" a="1"/>
  <c r="X31" i="1" s="1"/>
  <c r="X42" i="1" a="1"/>
  <c r="X42" i="1" s="1"/>
  <c r="X44" i="1" a="1"/>
  <c r="X44" i="1" s="1"/>
  <c r="X32" i="1" a="1"/>
  <c r="X32" i="1" s="1"/>
  <c r="X33" i="1" a="1"/>
  <c r="X33" i="1" s="1"/>
  <c r="X34" i="1" a="1"/>
  <c r="X34" i="1" s="1"/>
  <c r="X45" i="1" a="1"/>
  <c r="X45" i="1" s="1"/>
  <c r="X46" i="1" a="1"/>
  <c r="X46" i="1" s="1"/>
  <c r="X47" i="1" a="1"/>
  <c r="X47" i="1" s="1"/>
  <c r="X35" i="1" a="1"/>
  <c r="X35" i="1" s="1"/>
  <c r="X36" i="1" a="1"/>
  <c r="X36" i="1" s="1"/>
  <c r="X48" i="1" a="1"/>
  <c r="X48" i="1" s="1"/>
  <c r="X49" i="1" a="1"/>
  <c r="X49" i="1" s="1"/>
  <c r="X50" i="1" a="1"/>
  <c r="X50" i="1" s="1"/>
  <c r="X51" i="1" a="1"/>
  <c r="X51" i="1" s="1"/>
  <c r="X62" i="1" a="1"/>
  <c r="X62" i="1" s="1"/>
  <c r="X63" i="1" a="1"/>
  <c r="X63" i="1" s="1"/>
  <c r="X52" i="1" a="1"/>
  <c r="X52" i="1" s="1"/>
  <c r="X53" i="1" a="1"/>
  <c r="X53" i="1" s="1"/>
  <c r="X64" i="1" a="1"/>
  <c r="X64" i="1" s="1"/>
  <c r="X65" i="1" a="1"/>
  <c r="X65" i="1" s="1"/>
  <c r="X66" i="1" a="1"/>
  <c r="X66" i="1" s="1"/>
  <c r="X54" i="1" a="1"/>
  <c r="X54" i="1" s="1"/>
  <c r="X55" i="1" a="1"/>
  <c r="X55" i="1" s="1"/>
  <c r="X68" i="1" a="1"/>
  <c r="X68" i="1" s="1"/>
  <c r="X56" i="1" a="1"/>
  <c r="X56" i="1" s="1"/>
  <c r="X57" i="1" a="1"/>
  <c r="X57" i="1" s="1"/>
  <c r="X69" i="1" a="1"/>
  <c r="X69" i="1" s="1"/>
  <c r="X58" i="1" a="1"/>
  <c r="X58" i="1" s="1"/>
  <c r="X70" i="1" a="1"/>
  <c r="X70" i="1" s="1"/>
  <c r="X71" i="1" a="1"/>
  <c r="X71" i="1" s="1"/>
  <c r="X59" i="1" a="1"/>
  <c r="X59" i="1" s="1"/>
  <c r="X72" i="1" a="1"/>
  <c r="X72" i="1" s="1"/>
  <c r="X60" i="1" a="1"/>
  <c r="X60" i="1" s="1"/>
  <c r="X61" i="1" a="1"/>
  <c r="X61" i="1" s="1"/>
  <c r="X74" i="1" a="1"/>
  <c r="X74" i="1" s="1"/>
  <c r="X86" i="1" a="1"/>
  <c r="X86" i="1" s="1"/>
  <c r="X75" i="1" a="1"/>
  <c r="X75" i="1" s="1"/>
  <c r="X87" i="1" a="1"/>
  <c r="X87" i="1" s="1"/>
  <c r="X76" i="1" a="1"/>
  <c r="X76" i="1" s="1"/>
  <c r="X88" i="1" a="1"/>
  <c r="X88" i="1" s="1"/>
  <c r="X77" i="1" a="1"/>
  <c r="X77" i="1" s="1"/>
  <c r="X89" i="1" a="1"/>
  <c r="X89" i="1" s="1"/>
  <c r="X78" i="1" a="1"/>
  <c r="X78" i="1" s="1"/>
  <c r="X79" i="1" a="1"/>
  <c r="X79" i="1" s="1"/>
  <c r="X80" i="1" a="1"/>
  <c r="X80" i="1" s="1"/>
  <c r="X81" i="1" a="1"/>
  <c r="X81" i="1" s="1"/>
  <c r="X91" i="1" a="1"/>
  <c r="X91" i="1" s="1"/>
  <c r="X82" i="1" a="1"/>
  <c r="X82" i="1" s="1"/>
  <c r="X92" i="1" a="1"/>
  <c r="X92" i="1" s="1"/>
  <c r="X93" i="1" a="1"/>
  <c r="X93" i="1" s="1"/>
  <c r="X83" i="1" a="1"/>
  <c r="X83" i="1" s="1"/>
  <c r="X84" i="1" a="1"/>
  <c r="X84" i="1" s="1"/>
  <c r="X94" i="1" a="1"/>
  <c r="X94" i="1" s="1"/>
  <c r="X95" i="1" a="1"/>
  <c r="X95" i="1" s="1"/>
  <c r="X85" i="1" a="1"/>
  <c r="X85" i="1" s="1"/>
  <c r="X96" i="1" a="1"/>
  <c r="X96" i="1" s="1"/>
  <c r="X98" i="1" a="1"/>
  <c r="X98" i="1" s="1"/>
  <c r="X99" i="1" a="1"/>
  <c r="X99" i="1" s="1"/>
  <c r="X110" i="1" a="1"/>
  <c r="X110" i="1" s="1"/>
  <c r="X111" i="1" a="1"/>
  <c r="X111" i="1" s="1"/>
  <c r="X112" i="1" a="1"/>
  <c r="X112" i="1" s="1"/>
  <c r="X100" i="1" a="1"/>
  <c r="X100" i="1" s="1"/>
  <c r="X101" i="1" a="1"/>
  <c r="X101" i="1" s="1"/>
  <c r="X113" i="1" a="1"/>
  <c r="X113" i="1" s="1"/>
  <c r="X102" i="1" a="1"/>
  <c r="X102" i="1" s="1"/>
  <c r="X103" i="1" a="1"/>
  <c r="X103" i="1" s="1"/>
  <c r="X114" i="1" a="1"/>
  <c r="X114" i="1" s="1"/>
  <c r="X104" i="1" a="1"/>
  <c r="X104" i="1" s="1"/>
  <c r="X105" i="1" a="1"/>
  <c r="X105" i="1" s="1"/>
  <c r="X116" i="1" a="1"/>
  <c r="X116" i="1" s="1"/>
  <c r="X117" i="1" a="1"/>
  <c r="X117" i="1" s="1"/>
  <c r="X118" i="1" a="1"/>
  <c r="X118" i="1" s="1"/>
  <c r="X106" i="1" a="1"/>
  <c r="X106" i="1" s="1"/>
  <c r="X119" i="1" a="1"/>
  <c r="X119" i="1" s="1"/>
  <c r="X107" i="1" a="1"/>
  <c r="X107" i="1" s="1"/>
  <c r="X108" i="1" a="1"/>
  <c r="X108" i="1" s="1"/>
  <c r="X109" i="1" a="1"/>
  <c r="X109" i="1" s="1"/>
  <c r="X120" i="1" a="1"/>
  <c r="X120" i="1" s="1"/>
  <c r="X134" i="1" a="1"/>
  <c r="X134" i="1" s="1"/>
  <c r="X122" i="1" a="1"/>
  <c r="X122" i="1" s="1"/>
  <c r="X135" i="1" a="1"/>
  <c r="X135" i="1" s="1"/>
  <c r="X123" i="1" a="1"/>
  <c r="X123" i="1" s="1"/>
  <c r="X124" i="1" a="1"/>
  <c r="X124" i="1" s="1"/>
  <c r="X136" i="1" a="1"/>
  <c r="X136" i="1" s="1"/>
  <c r="X125" i="1" a="1"/>
  <c r="X125" i="1" s="1"/>
  <c r="X137" i="1" a="1"/>
  <c r="X137" i="1" s="1"/>
  <c r="X138" i="1" a="1"/>
  <c r="X138" i="1" s="1"/>
  <c r="X139" i="1" a="1"/>
  <c r="X139" i="1" s="1"/>
  <c r="X126" i="1" a="1"/>
  <c r="X126" i="1" s="1"/>
  <c r="X140" i="1" a="1"/>
  <c r="X140" i="1" s="1"/>
  <c r="X141" i="1" a="1"/>
  <c r="X141" i="1" s="1"/>
  <c r="X128" i="1" a="1"/>
  <c r="X128" i="1" s="1"/>
  <c r="X129" i="1" a="1"/>
  <c r="X129" i="1" s="1"/>
  <c r="X142" i="1" a="1"/>
  <c r="X142" i="1" s="1"/>
  <c r="X130" i="1" a="1"/>
  <c r="X130" i="1" s="1"/>
  <c r="X143" i="1" a="1"/>
  <c r="X143" i="1" s="1"/>
  <c r="X131" i="1" a="1"/>
  <c r="X131" i="1" s="1"/>
  <c r="X144" i="1" a="1"/>
  <c r="X144" i="1" s="1"/>
  <c r="X132" i="1" a="1"/>
  <c r="X132" i="1" s="1"/>
  <c r="X133" i="1" a="1"/>
  <c r="X133" i="1" s="1"/>
  <c r="X146" i="1" a="1"/>
  <c r="X146" i="1" s="1"/>
  <c r="X158" i="1" a="1"/>
  <c r="X158" i="1" s="1"/>
  <c r="X159" i="1" a="1"/>
  <c r="X159" i="1" s="1"/>
  <c r="X160" i="1" a="1"/>
  <c r="X160" i="1" s="1"/>
  <c r="X147" i="1" a="1"/>
  <c r="X147" i="1" s="1"/>
  <c r="X148" i="1" a="1"/>
  <c r="X148" i="1" s="1"/>
  <c r="X149" i="1" a="1"/>
  <c r="X149" i="1" s="1"/>
  <c r="X161" i="1" a="1"/>
  <c r="X161" i="1" s="1"/>
  <c r="X150" i="1" a="1"/>
  <c r="X150" i="1" s="1"/>
  <c r="X162" i="1" a="1"/>
  <c r="X162" i="1" s="1"/>
  <c r="X151" i="1" a="1"/>
  <c r="X151" i="1" s="1"/>
  <c r="X152" i="1" a="1"/>
  <c r="X152" i="1" s="1"/>
  <c r="X164" i="1" a="1"/>
  <c r="X164" i="1" s="1"/>
  <c r="X153" i="1" a="1"/>
  <c r="X153" i="1" s="1"/>
  <c r="X165" i="1" a="1"/>
  <c r="X165" i="1" s="1"/>
  <c r="X154" i="1" a="1"/>
  <c r="X154" i="1" s="1"/>
  <c r="X166" i="1" a="1"/>
  <c r="X166" i="1" s="1"/>
  <c r="X167" i="1" a="1"/>
  <c r="X167" i="1" s="1"/>
  <c r="X155" i="1" a="1"/>
  <c r="X155" i="1" s="1"/>
  <c r="X156" i="1" a="1"/>
  <c r="X156" i="1" s="1"/>
  <c r="X157" i="1" a="1"/>
  <c r="X157" i="1" s="1"/>
  <c r="X168" i="1" a="1"/>
  <c r="X168" i="1" s="1"/>
  <c r="X182" i="1" a="1"/>
  <c r="X182" i="1" s="1"/>
  <c r="X170" i="1" a="1"/>
  <c r="X170" i="1" s="1"/>
  <c r="X171" i="1" a="1"/>
  <c r="X171" i="1" s="1"/>
  <c r="X172" i="1" a="1"/>
  <c r="X172" i="1" s="1"/>
  <c r="X183" i="1" a="1"/>
  <c r="X183" i="1" s="1"/>
  <c r="X184" i="1" a="1"/>
  <c r="X184" i="1" s="1"/>
  <c r="X173" i="1" a="1"/>
  <c r="X173" i="1" s="1"/>
  <c r="X185" i="1" a="1"/>
  <c r="X185" i="1" s="1"/>
  <c r="X174" i="1" a="1"/>
  <c r="X174" i="1" s="1"/>
  <c r="X186" i="1" a="1"/>
  <c r="X186" i="1" s="1"/>
  <c r="X187" i="1" a="1"/>
  <c r="X187" i="1" s="1"/>
  <c r="X176" i="1" a="1"/>
  <c r="X176" i="1" s="1"/>
  <c r="X188" i="1" a="1"/>
  <c r="X188" i="1" s="1"/>
  <c r="X177" i="1" a="1"/>
  <c r="X177" i="1" s="1"/>
  <c r="X189" i="1" a="1"/>
  <c r="X189" i="1" s="1"/>
  <c r="X178" i="1" a="1"/>
  <c r="X178" i="1" s="1"/>
  <c r="X190" i="1" a="1"/>
  <c r="X190" i="1" s="1"/>
  <c r="X191" i="1" a="1"/>
  <c r="X191" i="1" s="1"/>
  <c r="X179" i="1" a="1"/>
  <c r="X179" i="1" s="1"/>
  <c r="X180" i="1" a="1"/>
  <c r="X180" i="1" s="1"/>
  <c r="X181" i="1" a="1"/>
  <c r="X181" i="1" s="1"/>
  <c r="X192" i="1" a="1"/>
  <c r="X192" i="1" s="1"/>
  <c r="X194" i="1" a="1"/>
  <c r="X194" i="1" s="1"/>
  <c r="X195" i="1" a="1"/>
  <c r="X195" i="1" s="1"/>
  <c r="X206" i="1" a="1"/>
  <c r="X206" i="1" s="1"/>
  <c r="X207" i="1" a="1"/>
  <c r="X207" i="1" s="1"/>
  <c r="X208" i="1" a="1"/>
  <c r="X208" i="1" s="1"/>
  <c r="X196" i="1" a="1"/>
  <c r="X196" i="1" s="1"/>
  <c r="X197" i="1" a="1"/>
  <c r="X197" i="1" s="1"/>
  <c r="X209" i="1" a="1"/>
  <c r="X209" i="1" s="1"/>
  <c r="X198" i="1" a="1"/>
  <c r="X198" i="1" s="1"/>
  <c r="X199" i="1" a="1"/>
  <c r="X199" i="1" s="1"/>
  <c r="X210" i="1" a="1"/>
  <c r="X210" i="1" s="1"/>
  <c r="X200" i="1" a="1"/>
  <c r="X200" i="1" s="1"/>
  <c r="X201" i="1" a="1"/>
  <c r="X201" i="1" s="1"/>
  <c r="X212" i="1" a="1"/>
  <c r="X212" i="1" s="1"/>
  <c r="X213" i="1" a="1"/>
  <c r="X213" i="1" s="1"/>
  <c r="X202" i="1" a="1"/>
  <c r="X202" i="1" s="1"/>
  <c r="X214" i="1" a="1"/>
  <c r="X214" i="1" s="1"/>
  <c r="X215" i="1" a="1"/>
  <c r="X215" i="1" s="1"/>
  <c r="X203" i="1" a="1"/>
  <c r="X203" i="1" s="1"/>
  <c r="X216" i="1" a="1"/>
  <c r="X216" i="1" s="1"/>
  <c r="X204" i="1" a="1"/>
  <c r="X204" i="1" s="1"/>
  <c r="X205" i="1" a="1"/>
  <c r="X205" i="1" s="1"/>
  <c r="X230" i="1" a="1"/>
  <c r="X230" i="1" s="1"/>
  <c r="X218" i="1" a="1"/>
  <c r="X218" i="1" s="1"/>
  <c r="X231" i="1" a="1"/>
  <c r="X231" i="1" s="1"/>
  <c r="X232" i="1" a="1"/>
  <c r="X232" i="1" s="1"/>
  <c r="X219" i="1" a="1"/>
  <c r="X219" i="1" s="1"/>
  <c r="X233" i="1" a="1"/>
  <c r="X233" i="1" s="1"/>
  <c r="X220" i="1" a="1"/>
  <c r="X220" i="1" s="1"/>
  <c r="X221" i="1" a="1"/>
  <c r="X221" i="1" s="1"/>
  <c r="X234" i="1" a="1"/>
  <c r="X234" i="1" s="1"/>
  <c r="X222" i="1" a="1"/>
  <c r="X222" i="1" s="1"/>
  <c r="X235" i="1" a="1"/>
  <c r="X235" i="1" s="1"/>
  <c r="X236" i="1" a="1"/>
  <c r="X236" i="1" s="1"/>
  <c r="X224" i="1" a="1"/>
  <c r="X224" i="1" s="1"/>
  <c r="X237" i="1" a="1"/>
  <c r="X237" i="1" s="1"/>
  <c r="X225" i="1" a="1"/>
  <c r="X225" i="1" s="1"/>
  <c r="X226" i="1" a="1"/>
  <c r="X226" i="1" s="1"/>
  <c r="X238" i="1" a="1"/>
  <c r="X238" i="1" s="1"/>
  <c r="X239" i="1" a="1"/>
  <c r="X239" i="1" s="1"/>
  <c r="X227" i="1" a="1"/>
  <c r="X227" i="1" s="1"/>
  <c r="X228" i="1" a="1"/>
  <c r="X228" i="1" s="1"/>
  <c r="X240" i="1" a="1"/>
  <c r="X240" i="1" s="1"/>
  <c r="X229" i="1" a="1"/>
  <c r="X229" i="1" s="1"/>
  <c r="X254" i="1" a="1"/>
  <c r="X254" i="1" s="1"/>
  <c r="X242" i="1" a="1"/>
  <c r="X242" i="1" s="1"/>
  <c r="X255" i="1" a="1"/>
  <c r="X255" i="1" s="1"/>
  <c r="X243" i="1" a="1"/>
  <c r="X243" i="1" s="1"/>
  <c r="X256" i="1" a="1"/>
  <c r="X256" i="1" s="1"/>
  <c r="X244" i="1" a="1"/>
  <c r="X244" i="1" s="1"/>
  <c r="X245" i="1" a="1"/>
  <c r="X245" i="1" s="1"/>
  <c r="X257" i="1" a="1"/>
  <c r="X257" i="1" s="1"/>
  <c r="X246" i="1" a="1"/>
  <c r="X246" i="1" s="1"/>
  <c r="X258" i="1" a="1"/>
  <c r="X258" i="1" s="1"/>
  <c r="X259" i="1" a="1"/>
  <c r="X259" i="1" s="1"/>
  <c r="X248" i="1" a="1"/>
  <c r="X248" i="1" s="1"/>
  <c r="X260" i="1" a="1"/>
  <c r="X260" i="1" s="1"/>
  <c r="X261" i="1" a="1"/>
  <c r="X261" i="1" s="1"/>
  <c r="X249" i="1" a="1"/>
  <c r="X249" i="1" s="1"/>
  <c r="X262" i="1" a="1"/>
  <c r="X262" i="1" s="1"/>
  <c r="X250" i="1" a="1"/>
  <c r="X250" i="1" s="1"/>
  <c r="X263" i="1" a="1"/>
  <c r="X263" i="1" s="1"/>
  <c r="X251" i="1" a="1"/>
  <c r="X251" i="1" s="1"/>
  <c r="X252" i="1" a="1"/>
  <c r="X252" i="1" s="1"/>
  <c r="X264" i="1" a="1"/>
  <c r="X264" i="1" s="1"/>
  <c r="X265" i="1" a="1"/>
  <c r="X265" i="1" s="1"/>
  <c r="X278" i="1" a="1"/>
  <c r="X278" i="1" s="1"/>
  <c r="X266" i="1" a="1"/>
  <c r="X266" i="1" s="1"/>
  <c r="X267" i="1" a="1"/>
  <c r="X267" i="1" s="1"/>
  <c r="X268" i="1" a="1"/>
  <c r="X268" i="1" s="1"/>
  <c r="X279" i="1" a="1"/>
  <c r="X279" i="1" s="1"/>
  <c r="X280" i="1" a="1"/>
  <c r="X280" i="1" s="1"/>
  <c r="X269" i="1" a="1"/>
  <c r="X269" i="1" s="1"/>
  <c r="X281" i="1" a="1"/>
  <c r="X281" i="1" s="1"/>
  <c r="X270" i="1" a="1"/>
  <c r="X270" i="1" s="1"/>
  <c r="X282" i="1" a="1"/>
  <c r="X282" i="1" s="1"/>
  <c r="X283" i="1" a="1"/>
  <c r="X283" i="1" s="1"/>
  <c r="X272" i="1" a="1"/>
  <c r="X272" i="1" s="1"/>
  <c r="X273" i="1" a="1"/>
  <c r="X273" i="1" s="1"/>
  <c r="X284" i="1" a="1"/>
  <c r="X284" i="1" s="1"/>
  <c r="X285" i="1" a="1"/>
  <c r="X285" i="1" s="1"/>
  <c r="X274" i="1" a="1"/>
  <c r="X274" i="1" s="1"/>
  <c r="X286" i="1" a="1"/>
  <c r="X286" i="1" s="1"/>
  <c r="X287" i="1" a="1"/>
  <c r="X287" i="1" s="1"/>
  <c r="X275" i="1" a="1"/>
  <c r="X275" i="1" s="1"/>
  <c r="X276" i="1" a="1"/>
  <c r="X276" i="1" s="1"/>
  <c r="X288" i="1" a="1"/>
  <c r="X288" i="1" s="1"/>
  <c r="X277" i="1" a="1"/>
  <c r="X277" i="1" s="1"/>
  <c r="X290" i="1" a="1"/>
  <c r="X290" i="1" s="1"/>
  <c r="X302" i="1" a="1"/>
  <c r="X302" i="1" s="1"/>
  <c r="X291" i="1" a="1"/>
  <c r="X291" i="1" s="1"/>
  <c r="X303" i="1" a="1"/>
  <c r="X303" i="1" s="1"/>
  <c r="X304" i="1" a="1"/>
  <c r="X304" i="1" s="1"/>
  <c r="X292" i="1" a="1"/>
  <c r="X292" i="1" s="1"/>
  <c r="X293" i="1" a="1"/>
  <c r="X293" i="1" s="1"/>
  <c r="X305" i="1" a="1"/>
  <c r="X305" i="1" s="1"/>
  <c r="X306" i="1" a="1"/>
  <c r="X306" i="1" s="1"/>
  <c r="X294" i="1" a="1"/>
  <c r="X294" i="1" s="1"/>
  <c r="X295" i="1" a="1"/>
  <c r="X295" i="1" s="1"/>
  <c r="X308" i="1" a="1"/>
  <c r="X308" i="1" s="1"/>
  <c r="X296" i="1" a="1"/>
  <c r="X296" i="1" s="1"/>
  <c r="X297" i="1" a="1"/>
  <c r="X297" i="1" s="1"/>
  <c r="X309" i="1" a="1"/>
  <c r="X309" i="1" s="1"/>
  <c r="X310" i="1" a="1"/>
  <c r="X310" i="1" s="1"/>
  <c r="X298" i="1" a="1"/>
  <c r="X298" i="1" s="1"/>
  <c r="X299" i="1" a="1"/>
  <c r="X299" i="1" s="1"/>
  <c r="X300" i="1" a="1"/>
  <c r="X300" i="1" s="1"/>
  <c r="X311" i="1" a="1"/>
  <c r="X311" i="1" s="1"/>
  <c r="X312" i="1" a="1"/>
  <c r="X312" i="1" s="1"/>
  <c r="X301" i="1" a="1"/>
  <c r="X301" i="1" s="1"/>
  <c r="X326" i="1" a="1"/>
  <c r="X326" i="1" s="1"/>
  <c r="X314" i="1" a="1"/>
  <c r="X314" i="1" s="1"/>
  <c r="X315" i="1" a="1"/>
  <c r="X315" i="1" s="1"/>
  <c r="X327" i="1" a="1"/>
  <c r="X327" i="1" s="1"/>
  <c r="X328" i="1" a="1"/>
  <c r="X328" i="1" s="1"/>
  <c r="X316" i="1" a="1"/>
  <c r="X316" i="1" s="1"/>
  <c r="X317" i="1" a="1"/>
  <c r="X317" i="1" s="1"/>
  <c r="X329" i="1" a="1"/>
  <c r="X329" i="1" s="1"/>
  <c r="X330" i="1" a="1"/>
  <c r="X330" i="1" s="1"/>
  <c r="X331" i="1" a="1"/>
  <c r="X331" i="1" s="1"/>
  <c r="X318" i="1" a="1"/>
  <c r="X318" i="1" s="1"/>
  <c r="X320" i="1" a="1"/>
  <c r="X320" i="1" s="1"/>
  <c r="X332" i="1" a="1"/>
  <c r="X332" i="1" s="1"/>
  <c r="X333" i="1" a="1"/>
  <c r="X333" i="1" s="1"/>
  <c r="X321" i="1" a="1"/>
  <c r="X321" i="1" s="1"/>
  <c r="X334" i="1" a="1"/>
  <c r="X334" i="1" s="1"/>
  <c r="X322" i="1" a="1"/>
  <c r="X322" i="1" s="1"/>
  <c r="X335" i="1" a="1"/>
  <c r="X335" i="1" s="1"/>
  <c r="X323" i="1" a="1"/>
  <c r="X323" i="1" s="1"/>
  <c r="X336" i="1" a="1"/>
  <c r="X336" i="1" s="1"/>
  <c r="X324" i="1" a="1"/>
  <c r="X324" i="1" s="1"/>
  <c r="X325" i="1" a="1"/>
  <c r="X325" i="1" s="1"/>
  <c r="X350" i="1" a="1"/>
  <c r="X350" i="1" s="1"/>
  <c r="X338" i="1" a="1"/>
  <c r="X338" i="1" s="1"/>
  <c r="X339" i="1" a="1"/>
  <c r="X339" i="1" s="1"/>
  <c r="X351" i="1" a="1"/>
  <c r="X351" i="1" s="1"/>
  <c r="X352" i="1" a="1"/>
  <c r="X352" i="1" s="1"/>
  <c r="X340" i="1" a="1"/>
  <c r="X340" i="1" s="1"/>
  <c r="X341" i="1" a="1"/>
  <c r="X341" i="1" s="1"/>
  <c r="X353" i="1" a="1"/>
  <c r="X353" i="1" s="1"/>
  <c r="X342" i="1" a="1"/>
  <c r="X342" i="1" s="1"/>
  <c r="X343" i="1" a="1"/>
  <c r="X343" i="1" s="1"/>
  <c r="X354" i="1" a="1"/>
  <c r="X354" i="1" s="1"/>
  <c r="X344" i="1" a="1"/>
  <c r="X344" i="1" s="1"/>
  <c r="X345" i="1" a="1"/>
  <c r="X345" i="1" s="1"/>
  <c r="X356" i="1" a="1"/>
  <c r="X356" i="1" s="1"/>
  <c r="X357" i="1" a="1"/>
  <c r="X357" i="1" s="1"/>
  <c r="X346" i="1" a="1"/>
  <c r="X346" i="1" s="1"/>
  <c r="X358" i="1" a="1"/>
  <c r="X358" i="1" s="1"/>
  <c r="X359" i="1" a="1"/>
  <c r="X359" i="1" s="1"/>
  <c r="X347" i="1" a="1"/>
  <c r="X347" i="1" s="1"/>
  <c r="X348" i="1" a="1"/>
  <c r="X348" i="1" s="1"/>
  <c r="X349" i="1" a="1"/>
  <c r="X349" i="1" s="1"/>
  <c r="X360" i="1" a="1"/>
  <c r="X360" i="1" s="1"/>
  <c r="X362" i="1" a="1"/>
  <c r="X362" i="1" s="1"/>
  <c r="X374" i="1" a="1"/>
  <c r="X374" i="1" s="1"/>
  <c r="X375" i="1" a="1"/>
  <c r="X375" i="1" s="1"/>
  <c r="X363" i="1" a="1"/>
  <c r="X363" i="1" s="1"/>
  <c r="X364" i="1" a="1"/>
  <c r="X364" i="1" s="1"/>
  <c r="X376" i="1" a="1"/>
  <c r="X376" i="1" s="1"/>
  <c r="X377" i="1" a="1"/>
  <c r="X377" i="1" s="1"/>
  <c r="X365" i="1" a="1"/>
  <c r="X365" i="1" s="1"/>
  <c r="X378" i="1" a="1"/>
  <c r="X378" i="1" s="1"/>
  <c r="X379" i="1" a="1"/>
  <c r="X379" i="1" s="1"/>
  <c r="X366" i="1" a="1"/>
  <c r="X366" i="1" s="1"/>
  <c r="X368" i="1" a="1"/>
  <c r="X368" i="1" s="1"/>
  <c r="X380" i="1" a="1"/>
  <c r="X380" i="1" s="1"/>
  <c r="X381" i="1" a="1"/>
  <c r="X381" i="1" s="1"/>
  <c r="X369" i="1" a="1"/>
  <c r="X369" i="1" s="1"/>
  <c r="X382" i="1" a="1"/>
  <c r="X382" i="1" s="1"/>
  <c r="X370" i="1" a="1"/>
  <c r="X370" i="1" s="1"/>
  <c r="X371" i="1" a="1"/>
  <c r="X371" i="1" s="1"/>
  <c r="X383" i="1" a="1"/>
  <c r="X383" i="1" s="1"/>
  <c r="X384" i="1" a="1"/>
  <c r="X384" i="1" s="1"/>
  <c r="X372" i="1" a="1"/>
  <c r="X372" i="1" s="1"/>
  <c r="X385" i="1" a="1"/>
  <c r="X385" i="1" s="1"/>
  <c r="Z14" i="1" a="1"/>
  <c r="Z14" i="1" s="1"/>
  <c r="Z15" i="1" a="1"/>
  <c r="Z15" i="1" s="1"/>
  <c r="Z3" i="1" a="1"/>
  <c r="Z3" i="1" s="1"/>
  <c r="Z16" i="1" a="1"/>
  <c r="Z16" i="1" s="1"/>
  <c r="Z4" i="1" a="1"/>
  <c r="Z4" i="1" s="1"/>
  <c r="Z5" i="1" a="1"/>
  <c r="Z5" i="1" s="1"/>
  <c r="Z17" i="1" a="1"/>
  <c r="Z17" i="1" s="1"/>
  <c r="Z18" i="1" a="1"/>
  <c r="Z18" i="1" s="1"/>
  <c r="Z19" i="1" a="1"/>
  <c r="Z19" i="1" s="1"/>
  <c r="Z6" i="1" a="1"/>
  <c r="Z6" i="1" s="1"/>
  <c r="Z7" i="1" a="1"/>
  <c r="Z7" i="1" s="1"/>
  <c r="Z21" i="1" a="1"/>
  <c r="Z21" i="1" s="1"/>
  <c r="Z22" i="1" a="1"/>
  <c r="Z22" i="1" s="1"/>
  <c r="Z8" i="1" a="1"/>
  <c r="Z8" i="1" s="1"/>
  <c r="Z9" i="1" a="1"/>
  <c r="Z9" i="1" s="1"/>
  <c r="Z23" i="1" a="1"/>
  <c r="Z23" i="1" s="1"/>
  <c r="Z24" i="1" a="1"/>
  <c r="Z24" i="1" s="1"/>
  <c r="Z10" i="1" a="1"/>
  <c r="Z10" i="1" s="1"/>
  <c r="Z11" i="1" a="1"/>
  <c r="Z11" i="1" s="1"/>
  <c r="Z12" i="1" a="1"/>
  <c r="Z12" i="1" s="1"/>
  <c r="Z13" i="1" a="1"/>
  <c r="Z13" i="1" s="1"/>
  <c r="Z25" i="1" a="1"/>
  <c r="Z25" i="1" s="1"/>
  <c r="Z38" i="1" a="1"/>
  <c r="Z38" i="1" s="1"/>
  <c r="Z27" i="1" a="1"/>
  <c r="Z27" i="1" s="1"/>
  <c r="Z39" i="1" a="1"/>
  <c r="Z39" i="1" s="1"/>
  <c r="Z28" i="1" a="1"/>
  <c r="Z28" i="1" s="1"/>
  <c r="Z40" i="1" a="1"/>
  <c r="Z40" i="1" s="1"/>
  <c r="Z41" i="1" a="1"/>
  <c r="Z41" i="1" s="1"/>
  <c r="Z29" i="1" a="1"/>
  <c r="Z29" i="1" s="1"/>
  <c r="Z30" i="1" a="1"/>
  <c r="Z30" i="1" s="1"/>
  <c r="Z31" i="1" a="1"/>
  <c r="Z31" i="1" s="1"/>
  <c r="Z42" i="1" a="1"/>
  <c r="Z42" i="1" s="1"/>
  <c r="Z43" i="1" a="1"/>
  <c r="Z43" i="1" s="1"/>
  <c r="Z32" i="1" a="1"/>
  <c r="Z32" i="1" s="1"/>
  <c r="Z33" i="1" a="1"/>
  <c r="Z33" i="1" s="1"/>
  <c r="Z34" i="1" a="1"/>
  <c r="Z34" i="1" s="1"/>
  <c r="Z45" i="1" a="1"/>
  <c r="Z45" i="1" s="1"/>
  <c r="Z46" i="1" a="1"/>
  <c r="Z46" i="1" s="1"/>
  <c r="Z47" i="1" a="1"/>
  <c r="Z47" i="1" s="1"/>
  <c r="Z35" i="1" a="1"/>
  <c r="Z35" i="1" s="1"/>
  <c r="Z36" i="1" a="1"/>
  <c r="Z36" i="1" s="1"/>
  <c r="Z48" i="1" a="1"/>
  <c r="Z48" i="1" s="1"/>
  <c r="Z49" i="1" a="1"/>
  <c r="Z49" i="1" s="1"/>
  <c r="Z37" i="1" a="1"/>
  <c r="Z37" i="1" s="1"/>
  <c r="Z51" i="1" a="1"/>
  <c r="Z51" i="1" s="1"/>
  <c r="Z62" i="1" a="1"/>
  <c r="Z62" i="1" s="1"/>
  <c r="Z63" i="1" a="1"/>
  <c r="Z63" i="1" s="1"/>
  <c r="Z52" i="1" a="1"/>
  <c r="Z52" i="1" s="1"/>
  <c r="Z53" i="1" a="1"/>
  <c r="Z53" i="1" s="1"/>
  <c r="Z64" i="1" a="1"/>
  <c r="Z64" i="1" s="1"/>
  <c r="Z65" i="1" a="1"/>
  <c r="Z65" i="1" s="1"/>
  <c r="Z66" i="1" a="1"/>
  <c r="Z66" i="1" s="1"/>
  <c r="Z54" i="1" a="1"/>
  <c r="Z54" i="1" s="1"/>
  <c r="Z55" i="1" a="1"/>
  <c r="Z55" i="1" s="1"/>
  <c r="Z67" i="1" a="1"/>
  <c r="Z67" i="1" s="1"/>
  <c r="Z56" i="1" a="1"/>
  <c r="Z56" i="1" s="1"/>
  <c r="Z57" i="1" a="1"/>
  <c r="Z57" i="1" s="1"/>
  <c r="Z69" i="1" a="1"/>
  <c r="Z69" i="1" s="1"/>
  <c r="Z58" i="1" a="1"/>
  <c r="Z58" i="1" s="1"/>
  <c r="Z70" i="1" a="1"/>
  <c r="Z70" i="1" s="1"/>
  <c r="Z71" i="1" a="1"/>
  <c r="Z71" i="1" s="1"/>
  <c r="Z59" i="1" a="1"/>
  <c r="Z59" i="1" s="1"/>
  <c r="Z72" i="1" a="1"/>
  <c r="Z72" i="1" s="1"/>
  <c r="Z60" i="1" a="1"/>
  <c r="Z60" i="1" s="1"/>
  <c r="Z61" i="1" a="1"/>
  <c r="Z61" i="1" s="1"/>
  <c r="Z73" i="1" a="1"/>
  <c r="Z73" i="1" s="1"/>
  <c r="Z86" i="1" a="1"/>
  <c r="Z86" i="1" s="1"/>
  <c r="Z75" i="1" a="1"/>
  <c r="Z75" i="1" s="1"/>
  <c r="Z87" i="1" a="1"/>
  <c r="Z87" i="1" s="1"/>
  <c r="Z76" i="1" a="1"/>
  <c r="Z76" i="1" s="1"/>
  <c r="Z88" i="1" a="1"/>
  <c r="Z88" i="1" s="1"/>
  <c r="Z77" i="1" a="1"/>
  <c r="Z77" i="1" s="1"/>
  <c r="Z89" i="1" a="1"/>
  <c r="Z89" i="1" s="1"/>
  <c r="Z78" i="1" a="1"/>
  <c r="Z78" i="1" s="1"/>
  <c r="Z79" i="1" a="1"/>
  <c r="Z79" i="1" s="1"/>
  <c r="Z80" i="1" a="1"/>
  <c r="Z80" i="1" s="1"/>
  <c r="Z90" i="1" a="1"/>
  <c r="Z90" i="1" s="1"/>
  <c r="Z91" i="1" a="1"/>
  <c r="Z91" i="1" s="1"/>
  <c r="Z82" i="1" a="1"/>
  <c r="Z82" i="1" s="1"/>
  <c r="Z92" i="1" a="1"/>
  <c r="Z92" i="1" s="1"/>
  <c r="Z93" i="1" a="1"/>
  <c r="Z93" i="1" s="1"/>
  <c r="Z83" i="1" a="1"/>
  <c r="Z83" i="1" s="1"/>
  <c r="Z84" i="1" a="1"/>
  <c r="Z84" i="1" s="1"/>
  <c r="Z94" i="1" a="1"/>
  <c r="Z94" i="1" s="1"/>
  <c r="Z95" i="1" a="1"/>
  <c r="Z95" i="1" s="1"/>
  <c r="Z85" i="1" a="1"/>
  <c r="Z85" i="1" s="1"/>
  <c r="Z96" i="1" a="1"/>
  <c r="Z96" i="1" s="1"/>
  <c r="Z97" i="1" a="1"/>
  <c r="Z97" i="1" s="1"/>
  <c r="Z99" i="1" a="1"/>
  <c r="Z99" i="1" s="1"/>
  <c r="Z110" i="1" a="1"/>
  <c r="Z110" i="1" s="1"/>
  <c r="Z111" i="1" a="1"/>
  <c r="Z111" i="1" s="1"/>
  <c r="Z112" i="1" a="1"/>
  <c r="Z112" i="1" s="1"/>
  <c r="Z100" i="1" a="1"/>
  <c r="Z100" i="1" s="1"/>
  <c r="Z101" i="1" a="1"/>
  <c r="Z101" i="1" s="1"/>
  <c r="Z113" i="1" a="1"/>
  <c r="Z113" i="1" s="1"/>
  <c r="Z102" i="1" a="1"/>
  <c r="Z102" i="1" s="1"/>
  <c r="Z103" i="1" a="1"/>
  <c r="Z103" i="1" s="1"/>
  <c r="Z114" i="1" a="1"/>
  <c r="Z114" i="1" s="1"/>
  <c r="Z115" i="1" a="1"/>
  <c r="Z115" i="1" s="1"/>
  <c r="Z105" i="1" a="1"/>
  <c r="Z105" i="1" s="1"/>
  <c r="Z116" i="1" a="1"/>
  <c r="Z116" i="1" s="1"/>
  <c r="Z117" i="1" a="1"/>
  <c r="Z117" i="1" s="1"/>
  <c r="Z118" i="1" a="1"/>
  <c r="Z118" i="1" s="1"/>
  <c r="Z106" i="1" a="1"/>
  <c r="Z106" i="1" s="1"/>
  <c r="Z119" i="1" a="1"/>
  <c r="Z119" i="1" s="1"/>
  <c r="Z107" i="1" a="1"/>
  <c r="Z107" i="1" s="1"/>
  <c r="Z108" i="1" a="1"/>
  <c r="Z108" i="1" s="1"/>
  <c r="Z109" i="1" a="1"/>
  <c r="Z109" i="1" s="1"/>
  <c r="Z120" i="1" a="1"/>
  <c r="Z120" i="1" s="1"/>
  <c r="Z121" i="1" a="1"/>
  <c r="Z121" i="1" s="1"/>
  <c r="Z122" i="1" a="1"/>
  <c r="Z122" i="1" s="1"/>
  <c r="Z135" i="1" a="1"/>
  <c r="Z135" i="1" s="1"/>
  <c r="Z123" i="1" a="1"/>
  <c r="Z123" i="1" s="1"/>
  <c r="Z124" i="1" a="1"/>
  <c r="Z124" i="1" s="1"/>
  <c r="Z136" i="1" a="1"/>
  <c r="Z136" i="1" s="1"/>
  <c r="Z125" i="1" a="1"/>
  <c r="Z125" i="1" s="1"/>
  <c r="Z137" i="1" a="1"/>
  <c r="Z137" i="1" s="1"/>
  <c r="Z138" i="1" a="1"/>
  <c r="Z138" i="1" s="1"/>
  <c r="Z139" i="1" a="1"/>
  <c r="Z139" i="1" s="1"/>
  <c r="Z126" i="1" a="1"/>
  <c r="Z126" i="1" s="1"/>
  <c r="Z127" i="1" a="1"/>
  <c r="Z127" i="1" s="1"/>
  <c r="Z141" i="1" a="1"/>
  <c r="Z141" i="1" s="1"/>
  <c r="Z128" i="1" a="1"/>
  <c r="Z128" i="1" s="1"/>
  <c r="Z129" i="1" a="1"/>
  <c r="Z129" i="1" s="1"/>
  <c r="Z142" i="1" a="1"/>
  <c r="Z142" i="1" s="1"/>
  <c r="Z130" i="1" a="1"/>
  <c r="Z130" i="1" s="1"/>
  <c r="Z143" i="1" a="1"/>
  <c r="Z143" i="1" s="1"/>
  <c r="Z131" i="1" a="1"/>
  <c r="Z131" i="1" s="1"/>
  <c r="Z144" i="1" a="1"/>
  <c r="Z144" i="1" s="1"/>
  <c r="Z132" i="1" a="1"/>
  <c r="Z132" i="1" s="1"/>
  <c r="Z133" i="1" a="1"/>
  <c r="Z133" i="1" s="1"/>
  <c r="Z145" i="1" a="1"/>
  <c r="Z145" i="1" s="1"/>
  <c r="Z158" i="1" a="1"/>
  <c r="Z158" i="1" s="1"/>
  <c r="Z159" i="1" a="1"/>
  <c r="Z159" i="1" s="1"/>
  <c r="Z160" i="1" a="1"/>
  <c r="Z160" i="1" s="1"/>
  <c r="Z147" i="1" a="1"/>
  <c r="Z147" i="1" s="1"/>
  <c r="Z148" i="1" a="1"/>
  <c r="Z148" i="1" s="1"/>
  <c r="Z149" i="1" a="1"/>
  <c r="Z149" i="1" s="1"/>
  <c r="Z161" i="1" a="1"/>
  <c r="Z161" i="1" s="1"/>
  <c r="Z150" i="1" a="1"/>
  <c r="Z150" i="1" s="1"/>
  <c r="Z162" i="1" a="1"/>
  <c r="Z162" i="1" s="1"/>
  <c r="Z151" i="1" a="1"/>
  <c r="Z151" i="1" s="1"/>
  <c r="Z163" i="1" a="1"/>
  <c r="Z163" i="1" s="1"/>
  <c r="Z164" i="1" a="1"/>
  <c r="Z164" i="1" s="1"/>
  <c r="Z153" i="1" a="1"/>
  <c r="Z153" i="1" s="1"/>
  <c r="Z165" i="1" a="1"/>
  <c r="Z165" i="1" s="1"/>
  <c r="Z154" i="1" a="1"/>
  <c r="Z154" i="1" s="1"/>
  <c r="Z166" i="1" a="1"/>
  <c r="Z166" i="1" s="1"/>
  <c r="Z167" i="1" a="1"/>
  <c r="Z167" i="1" s="1"/>
  <c r="Z155" i="1" a="1"/>
  <c r="Z155" i="1" s="1"/>
  <c r="Z156" i="1" a="1"/>
  <c r="Z156" i="1" s="1"/>
  <c r="Z157" i="1" a="1"/>
  <c r="Z157" i="1" s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83" i="1" a="1"/>
  <c r="Z183" i="1" s="1"/>
  <c r="Z184" i="1" a="1"/>
  <c r="Z184" i="1" s="1"/>
  <c r="Z173" i="1" a="1"/>
  <c r="Z173" i="1" s="1"/>
  <c r="Z185" i="1" a="1"/>
  <c r="Z185" i="1" s="1"/>
  <c r="Z174" i="1" a="1"/>
  <c r="Z174" i="1" s="1"/>
  <c r="Z186" i="1" a="1"/>
  <c r="Z186" i="1" s="1"/>
  <c r="Z187" i="1" a="1"/>
  <c r="Z187" i="1" s="1"/>
  <c r="Z175" i="1" a="1"/>
  <c r="Z175" i="1" s="1"/>
  <c r="Z188" i="1" a="1"/>
  <c r="Z188" i="1" s="1"/>
  <c r="Z177" i="1" a="1"/>
  <c r="Z177" i="1" s="1"/>
  <c r="Z189" i="1" a="1"/>
  <c r="Z189" i="1" s="1"/>
  <c r="Z178" i="1" a="1"/>
  <c r="Z178" i="1" s="1"/>
  <c r="Z190" i="1" a="1"/>
  <c r="Z190" i="1" s="1"/>
  <c r="Z191" i="1" a="1"/>
  <c r="Z191" i="1" s="1"/>
  <c r="Z179" i="1" a="1"/>
  <c r="Z179" i="1" s="1"/>
  <c r="Z180" i="1" a="1"/>
  <c r="Z180" i="1" s="1"/>
  <c r="Z181" i="1" a="1"/>
  <c r="Z181" i="1" s="1"/>
  <c r="Z192" i="1" a="1"/>
  <c r="Z192" i="1" s="1"/>
  <c r="Z193" i="1" a="1"/>
  <c r="Z193" i="1" s="1"/>
  <c r="Z195" i="1" a="1"/>
  <c r="Z195" i="1" s="1"/>
  <c r="Z206" i="1" a="1"/>
  <c r="Z206" i="1" s="1"/>
  <c r="Z207" i="1" a="1"/>
  <c r="Z207" i="1" s="1"/>
  <c r="Z208" i="1" a="1"/>
  <c r="Z208" i="1" s="1"/>
  <c r="Z196" i="1" a="1"/>
  <c r="Z196" i="1" s="1"/>
  <c r="Z197" i="1" a="1"/>
  <c r="Z197" i="1" s="1"/>
  <c r="Z209" i="1" a="1"/>
  <c r="Z209" i="1" s="1"/>
  <c r="Z198" i="1" a="1"/>
  <c r="Z198" i="1" s="1"/>
  <c r="Z199" i="1" a="1"/>
  <c r="Z199" i="1" s="1"/>
  <c r="Z210" i="1" a="1"/>
  <c r="Z210" i="1" s="1"/>
  <c r="Z211" i="1" a="1"/>
  <c r="Z211" i="1" s="1"/>
  <c r="Z201" i="1" a="1"/>
  <c r="Z201" i="1" s="1"/>
  <c r="Z212" i="1" a="1"/>
  <c r="Z212" i="1" s="1"/>
  <c r="Z213" i="1" a="1"/>
  <c r="Z213" i="1" s="1"/>
  <c r="Z202" i="1" a="1"/>
  <c r="Z202" i="1" s="1"/>
  <c r="Z214" i="1" a="1"/>
  <c r="Z214" i="1" s="1"/>
  <c r="Z215" i="1" a="1"/>
  <c r="Z215" i="1" s="1"/>
  <c r="Z203" i="1" a="1"/>
  <c r="Z203" i="1" s="1"/>
  <c r="Z216" i="1" a="1"/>
  <c r="Z216" i="1" s="1"/>
  <c r="Z204" i="1" a="1"/>
  <c r="Z204" i="1" s="1"/>
  <c r="Z205" i="1" a="1"/>
  <c r="Z205" i="1" s="1"/>
  <c r="Z217" i="1" a="1"/>
  <c r="Z217" i="1" s="1"/>
  <c r="Z218" i="1" a="1"/>
  <c r="Z218" i="1" s="1"/>
  <c r="Z231" i="1" a="1"/>
  <c r="Z231" i="1" s="1"/>
  <c r="Z232" i="1" a="1"/>
  <c r="Z232" i="1" s="1"/>
  <c r="Z219" i="1" a="1"/>
  <c r="Z219" i="1" s="1"/>
  <c r="Z233" i="1" a="1"/>
  <c r="Z233" i="1" s="1"/>
  <c r="Z220" i="1" a="1"/>
  <c r="Z220" i="1" s="1"/>
  <c r="Z221" i="1" a="1"/>
  <c r="Z221" i="1" s="1"/>
  <c r="Z234" i="1" a="1"/>
  <c r="Z234" i="1" s="1"/>
  <c r="Z222" i="1" a="1"/>
  <c r="Z222" i="1" s="1"/>
  <c r="Z235" i="1" a="1"/>
  <c r="Z235" i="1" s="1"/>
  <c r="Z223" i="1" a="1"/>
  <c r="Z223" i="1" s="1"/>
  <c r="Z224" i="1" a="1"/>
  <c r="Z224" i="1" s="1"/>
  <c r="Z237" i="1" a="1"/>
  <c r="Z237" i="1" s="1"/>
  <c r="Z225" i="1" a="1"/>
  <c r="Z225" i="1" s="1"/>
  <c r="Z226" i="1" a="1"/>
  <c r="Z226" i="1" s="1"/>
  <c r="Z238" i="1" a="1"/>
  <c r="Z238" i="1" s="1"/>
  <c r="Z239" i="1" a="1"/>
  <c r="Z239" i="1" s="1"/>
  <c r="Z227" i="1" a="1"/>
  <c r="Z227" i="1" s="1"/>
  <c r="Z228" i="1" a="1"/>
  <c r="Z228" i="1" s="1"/>
  <c r="Z240" i="1" a="1"/>
  <c r="Z240" i="1" s="1"/>
  <c r="Z229" i="1" a="1"/>
  <c r="Z229" i="1" s="1"/>
  <c r="Z241" i="1" a="1"/>
  <c r="Z241" i="1" s="1"/>
  <c r="Z242" i="1" a="1"/>
  <c r="Z242" i="1" s="1"/>
  <c r="Z255" i="1" a="1"/>
  <c r="Z255" i="1" s="1"/>
  <c r="Z243" i="1" a="1"/>
  <c r="Z243" i="1" s="1"/>
  <c r="Z256" i="1" a="1"/>
  <c r="Z256" i="1" s="1"/>
  <c r="Z244" i="1" a="1"/>
  <c r="Z244" i="1" s="1"/>
  <c r="Z245" i="1" a="1"/>
  <c r="Z245" i="1" s="1"/>
  <c r="Z257" i="1" a="1"/>
  <c r="Z257" i="1" s="1"/>
  <c r="Z246" i="1" a="1"/>
  <c r="Z246" i="1" s="1"/>
  <c r="Z258" i="1" a="1"/>
  <c r="Z258" i="1" s="1"/>
  <c r="Z259" i="1" a="1"/>
  <c r="Z259" i="1" s="1"/>
  <c r="Z247" i="1" a="1"/>
  <c r="Z247" i="1" s="1"/>
  <c r="Z260" i="1" a="1"/>
  <c r="Z260" i="1" s="1"/>
  <c r="Z261" i="1" a="1"/>
  <c r="Z261" i="1" s="1"/>
  <c r="Z249" i="1" a="1"/>
  <c r="Z249" i="1" s="1"/>
  <c r="Z262" i="1" a="1"/>
  <c r="Z262" i="1" s="1"/>
  <c r="Z250" i="1" a="1"/>
  <c r="Z250" i="1" s="1"/>
  <c r="Z263" i="1" a="1"/>
  <c r="Z263" i="1" s="1"/>
  <c r="Z251" i="1" a="1"/>
  <c r="Z251" i="1" s="1"/>
  <c r="Z252" i="1" a="1"/>
  <c r="Z252" i="1" s="1"/>
  <c r="Z264" i="1" a="1"/>
  <c r="Z264" i="1" s="1"/>
  <c r="Z265" i="1" a="1"/>
  <c r="Z265" i="1" s="1"/>
  <c r="Z253" i="1" a="1"/>
  <c r="Z253" i="1" s="1"/>
  <c r="Z266" i="1" a="1"/>
  <c r="Z266" i="1" s="1"/>
  <c r="Z267" i="1" a="1"/>
  <c r="Z267" i="1" s="1"/>
  <c r="Z268" i="1" a="1"/>
  <c r="Z268" i="1" s="1"/>
  <c r="Z279" i="1" a="1"/>
  <c r="Z279" i="1" s="1"/>
  <c r="Z280" i="1" a="1"/>
  <c r="Z280" i="1" s="1"/>
  <c r="Z269" i="1" a="1"/>
  <c r="Z269" i="1" s="1"/>
  <c r="Z281" i="1" a="1"/>
  <c r="Z281" i="1" s="1"/>
  <c r="Z270" i="1" a="1"/>
  <c r="Z270" i="1" s="1"/>
  <c r="Z282" i="1" a="1"/>
  <c r="Z282" i="1" s="1"/>
  <c r="Z283" i="1" a="1"/>
  <c r="Z283" i="1" s="1"/>
  <c r="Z271" i="1" a="1"/>
  <c r="Z271" i="1" s="1"/>
  <c r="Z273" i="1" a="1"/>
  <c r="Z273" i="1" s="1"/>
  <c r="Z284" i="1" a="1"/>
  <c r="Z284" i="1" s="1"/>
  <c r="Z285" i="1" a="1"/>
  <c r="Z285" i="1" s="1"/>
  <c r="Z274" i="1" a="1"/>
  <c r="Z274" i="1" s="1"/>
  <c r="Z286" i="1" a="1"/>
  <c r="Z286" i="1" s="1"/>
  <c r="Z287" i="1" a="1"/>
  <c r="Z287" i="1" s="1"/>
  <c r="Z275" i="1" a="1"/>
  <c r="Z275" i="1" s="1"/>
  <c r="Z276" i="1" a="1"/>
  <c r="Z276" i="1" s="1"/>
  <c r="Z288" i="1" a="1"/>
  <c r="Z288" i="1" s="1"/>
  <c r="Z277" i="1" a="1"/>
  <c r="Z277" i="1" s="1"/>
  <c r="Z289" i="1" a="1"/>
  <c r="Z289" i="1" s="1"/>
  <c r="Z302" i="1" a="1"/>
  <c r="Z302" i="1" s="1"/>
  <c r="Z291" i="1" a="1"/>
  <c r="Z291" i="1" s="1"/>
  <c r="Z303" i="1" a="1"/>
  <c r="Z303" i="1" s="1"/>
  <c r="Z304" i="1" a="1"/>
  <c r="Z304" i="1" s="1"/>
  <c r="Z292" i="1" a="1"/>
  <c r="Z292" i="1" s="1"/>
  <c r="Z293" i="1" a="1"/>
  <c r="Z293" i="1" s="1"/>
  <c r="Z305" i="1" a="1"/>
  <c r="Z305" i="1" s="1"/>
  <c r="Z306" i="1" a="1"/>
  <c r="Z306" i="1" s="1"/>
  <c r="Z294" i="1" a="1"/>
  <c r="Z294" i="1" s="1"/>
  <c r="Z295" i="1" a="1"/>
  <c r="Z295" i="1" s="1"/>
  <c r="Z307" i="1" a="1"/>
  <c r="Z307" i="1" s="1"/>
  <c r="Z296" i="1" a="1"/>
  <c r="Z296" i="1" s="1"/>
  <c r="Z297" i="1" a="1"/>
  <c r="Z297" i="1" s="1"/>
  <c r="Z309" i="1" a="1"/>
  <c r="Z309" i="1" s="1"/>
  <c r="Z310" i="1" a="1"/>
  <c r="Z310" i="1" s="1"/>
  <c r="Z298" i="1" a="1"/>
  <c r="Z298" i="1" s="1"/>
  <c r="Z299" i="1" a="1"/>
  <c r="Z299" i="1" s="1"/>
  <c r="Z300" i="1" a="1"/>
  <c r="Z300" i="1" s="1"/>
  <c r="Z311" i="1" a="1"/>
  <c r="Z311" i="1" s="1"/>
  <c r="Z312" i="1" a="1"/>
  <c r="Z312" i="1" s="1"/>
  <c r="Z301" i="1" a="1"/>
  <c r="Z301" i="1" s="1"/>
  <c r="Z313" i="1" a="1"/>
  <c r="Z313" i="1" s="1"/>
  <c r="Z314" i="1" a="1"/>
  <c r="Z314" i="1" s="1"/>
  <c r="Z315" i="1" a="1"/>
  <c r="Z315" i="1" s="1"/>
  <c r="Z327" i="1" a="1"/>
  <c r="Z327" i="1" s="1"/>
  <c r="Z328" i="1" a="1"/>
  <c r="Z328" i="1" s="1"/>
  <c r="Z316" i="1" a="1"/>
  <c r="Z316" i="1" s="1"/>
  <c r="Z317" i="1" a="1"/>
  <c r="Z317" i="1" s="1"/>
  <c r="Z329" i="1" a="1"/>
  <c r="Z329" i="1" s="1"/>
  <c r="Z330" i="1" a="1"/>
  <c r="Z330" i="1" s="1"/>
  <c r="Z331" i="1" a="1"/>
  <c r="Z331" i="1" s="1"/>
  <c r="Z318" i="1" a="1"/>
  <c r="Z318" i="1" s="1"/>
  <c r="Z319" i="1" a="1"/>
  <c r="Z319" i="1" s="1"/>
  <c r="Z332" i="1" a="1"/>
  <c r="Z332" i="1" s="1"/>
  <c r="Z333" i="1" a="1"/>
  <c r="Z333" i="1" s="1"/>
  <c r="Z321" i="1" a="1"/>
  <c r="Z321" i="1" s="1"/>
  <c r="Z334" i="1" a="1"/>
  <c r="Z334" i="1" s="1"/>
  <c r="Z322" i="1" a="1"/>
  <c r="Z322" i="1" s="1"/>
  <c r="Z335" i="1" a="1"/>
  <c r="Z335" i="1" s="1"/>
  <c r="Z323" i="1" a="1"/>
  <c r="Z323" i="1" s="1"/>
  <c r="Z336" i="1" a="1"/>
  <c r="Z336" i="1" s="1"/>
  <c r="Z324" i="1" a="1"/>
  <c r="Z324" i="1" s="1"/>
  <c r="Z325" i="1" a="1"/>
  <c r="Z325" i="1" s="1"/>
  <c r="Z337" i="1" a="1"/>
  <c r="Z337" i="1" s="1"/>
  <c r="Z338" i="1" a="1"/>
  <c r="Z338" i="1" s="1"/>
  <c r="Z339" i="1" a="1"/>
  <c r="Z339" i="1" s="1"/>
  <c r="Z351" i="1" a="1"/>
  <c r="Z351" i="1" s="1"/>
  <c r="Z352" i="1" a="1"/>
  <c r="Z352" i="1" s="1"/>
  <c r="Z340" i="1" a="1"/>
  <c r="Z340" i="1" s="1"/>
  <c r="Z341" i="1" a="1"/>
  <c r="Z341" i="1" s="1"/>
  <c r="Z353" i="1" a="1"/>
  <c r="Z353" i="1" s="1"/>
  <c r="Z342" i="1" a="1"/>
  <c r="Z342" i="1" s="1"/>
  <c r="Z343" i="1" a="1"/>
  <c r="Z343" i="1" s="1"/>
  <c r="Z354" i="1" a="1"/>
  <c r="Z354" i="1" s="1"/>
  <c r="Z355" i="1" a="1"/>
  <c r="Z355" i="1" s="1"/>
  <c r="Z345" i="1" a="1"/>
  <c r="Z345" i="1" s="1"/>
  <c r="Z356" i="1" a="1"/>
  <c r="Z356" i="1" s="1"/>
  <c r="Z357" i="1" a="1"/>
  <c r="Z357" i="1" s="1"/>
  <c r="Z346" i="1" a="1"/>
  <c r="Z346" i="1" s="1"/>
  <c r="Z358" i="1" a="1"/>
  <c r="Z358" i="1" s="1"/>
  <c r="Z359" i="1" a="1"/>
  <c r="Z359" i="1" s="1"/>
  <c r="Z347" i="1" a="1"/>
  <c r="Z347" i="1" s="1"/>
  <c r="Z348" i="1" a="1"/>
  <c r="Z348" i="1" s="1"/>
  <c r="Z349" i="1" a="1"/>
  <c r="Z349" i="1" s="1"/>
  <c r="Z360" i="1" a="1"/>
  <c r="Z360" i="1" s="1"/>
  <c r="Z361" i="1" a="1"/>
  <c r="Z361" i="1" s="1"/>
  <c r="Z374" i="1" a="1"/>
  <c r="Z374" i="1" s="1"/>
  <c r="Z375" i="1" a="1"/>
  <c r="Z375" i="1" s="1"/>
  <c r="Z363" i="1" a="1"/>
  <c r="Z363" i="1" s="1"/>
  <c r="Z364" i="1" a="1"/>
  <c r="Z364" i="1" s="1"/>
  <c r="Z376" i="1" a="1"/>
  <c r="Z376" i="1" s="1"/>
  <c r="Z377" i="1" a="1"/>
  <c r="Z377" i="1" s="1"/>
  <c r="Z365" i="1" a="1"/>
  <c r="Z365" i="1" s="1"/>
  <c r="Z378" i="1" a="1"/>
  <c r="Z378" i="1" s="1"/>
  <c r="Z379" i="1" a="1"/>
  <c r="Z379" i="1" s="1"/>
  <c r="Z366" i="1" a="1"/>
  <c r="Z366" i="1" s="1"/>
  <c r="Z367" i="1" a="1"/>
  <c r="Z367" i="1" s="1"/>
  <c r="Z380" i="1" a="1"/>
  <c r="Z380" i="1" s="1"/>
  <c r="Z381" i="1" a="1"/>
  <c r="Z381" i="1" s="1"/>
  <c r="Z369" i="1" a="1"/>
  <c r="Z369" i="1" s="1"/>
  <c r="Z382" i="1" a="1"/>
  <c r="Z382" i="1" s="1"/>
  <c r="Z370" i="1" a="1"/>
  <c r="Z370" i="1" s="1"/>
  <c r="Z371" i="1" a="1"/>
  <c r="Z371" i="1" s="1"/>
  <c r="Z383" i="1" a="1"/>
  <c r="Z383" i="1" s="1"/>
  <c r="Z384" i="1" a="1"/>
  <c r="Z384" i="1" s="1"/>
  <c r="Z372" i="1" a="1"/>
  <c r="Z372" i="1" s="1"/>
  <c r="Z385" i="1" a="1"/>
  <c r="Z385" i="1" s="1"/>
  <c r="Z373" i="1" a="1"/>
  <c r="Z373" i="1" s="1"/>
  <c r="AB14" i="1" a="1"/>
  <c r="AB14" i="1" s="1"/>
  <c r="AB15" i="1" a="1"/>
  <c r="AB15" i="1" s="1"/>
  <c r="AB3" i="1" a="1"/>
  <c r="AB3" i="1" s="1"/>
  <c r="AB16" i="1" a="1"/>
  <c r="AB16" i="1" s="1"/>
  <c r="AB4" i="1" a="1"/>
  <c r="AB4" i="1" s="1"/>
  <c r="AB5" i="1" a="1"/>
  <c r="AB5" i="1" s="1"/>
  <c r="AB17" i="1" a="1"/>
  <c r="AB17" i="1" s="1"/>
  <c r="AB18" i="1" a="1"/>
  <c r="AB18" i="1" s="1"/>
  <c r="AB19" i="1" a="1"/>
  <c r="AB19" i="1" s="1"/>
  <c r="AB6" i="1" a="1"/>
  <c r="AB6" i="1" s="1"/>
  <c r="AB7" i="1" a="1"/>
  <c r="AB7" i="1" s="1"/>
  <c r="AB21" i="1" a="1"/>
  <c r="AB21" i="1" s="1"/>
  <c r="AB22" i="1" a="1"/>
  <c r="AB22" i="1" s="1"/>
  <c r="AB8" i="1" a="1"/>
  <c r="AB8" i="1" s="1"/>
  <c r="AB9" i="1" a="1"/>
  <c r="AB9" i="1" s="1"/>
  <c r="AB23" i="1" a="1"/>
  <c r="AB23" i="1" s="1"/>
  <c r="AB24" i="1" a="1"/>
  <c r="AB24" i="1" s="1"/>
  <c r="AB10" i="1" a="1"/>
  <c r="AB10" i="1" s="1"/>
  <c r="AB11" i="1" a="1"/>
  <c r="AB11" i="1" s="1"/>
  <c r="AB12" i="1" a="1"/>
  <c r="AB12" i="1" s="1"/>
  <c r="AB13" i="1" a="1"/>
  <c r="AB13" i="1" s="1"/>
  <c r="AB25" i="1" a="1"/>
  <c r="AB25" i="1" s="1"/>
  <c r="AB38" i="1" a="1"/>
  <c r="AB38" i="1" s="1"/>
  <c r="AB27" i="1" a="1"/>
  <c r="AB27" i="1" s="1"/>
  <c r="AB39" i="1" a="1"/>
  <c r="AB39" i="1" s="1"/>
  <c r="AB28" i="1" a="1"/>
  <c r="AB28" i="1" s="1"/>
  <c r="AB40" i="1" a="1"/>
  <c r="AB40" i="1" s="1"/>
  <c r="AB41" i="1" a="1"/>
  <c r="AB41" i="1" s="1"/>
  <c r="AB29" i="1" a="1"/>
  <c r="AB29" i="1" s="1"/>
  <c r="AB30" i="1" a="1"/>
  <c r="AB30" i="1" s="1"/>
  <c r="AB31" i="1" a="1"/>
  <c r="AB31" i="1" s="1"/>
  <c r="AB42" i="1" a="1"/>
  <c r="AB42" i="1" s="1"/>
  <c r="AB43" i="1" a="1"/>
  <c r="AB43" i="1" s="1"/>
  <c r="AB32" i="1" a="1"/>
  <c r="AB32" i="1" s="1"/>
  <c r="AB33" i="1" a="1"/>
  <c r="AB33" i="1" s="1"/>
  <c r="AB34" i="1" a="1"/>
  <c r="AB34" i="1" s="1"/>
  <c r="AB45" i="1" a="1"/>
  <c r="AB45" i="1" s="1"/>
  <c r="AB46" i="1" a="1"/>
  <c r="AB46" i="1" s="1"/>
  <c r="AB47" i="1" a="1"/>
  <c r="AB47" i="1" s="1"/>
  <c r="AB35" i="1" a="1"/>
  <c r="AB35" i="1" s="1"/>
  <c r="AB36" i="1" a="1"/>
  <c r="AB36" i="1" s="1"/>
  <c r="AB48" i="1" a="1"/>
  <c r="AB48" i="1" s="1"/>
  <c r="AB49" i="1" a="1"/>
  <c r="AB49" i="1" s="1"/>
  <c r="AB37" i="1" a="1"/>
  <c r="AB37" i="1" s="1"/>
  <c r="AB51" i="1" a="1"/>
  <c r="AB51" i="1" s="1"/>
  <c r="AB62" i="1" a="1"/>
  <c r="AB62" i="1" s="1"/>
  <c r="AB63" i="1" a="1"/>
  <c r="AB63" i="1" s="1"/>
  <c r="AB52" i="1" a="1"/>
  <c r="AB52" i="1" s="1"/>
  <c r="AB53" i="1" a="1"/>
  <c r="AB53" i="1" s="1"/>
  <c r="AB64" i="1" a="1"/>
  <c r="AB64" i="1" s="1"/>
  <c r="AB65" i="1" a="1"/>
  <c r="AB65" i="1" s="1"/>
  <c r="AB66" i="1" a="1"/>
  <c r="AB66" i="1" s="1"/>
  <c r="AB54" i="1" a="1"/>
  <c r="AB54" i="1" s="1"/>
  <c r="AB55" i="1" a="1"/>
  <c r="AB55" i="1" s="1"/>
  <c r="AB67" i="1" a="1"/>
  <c r="AB67" i="1" s="1"/>
  <c r="AB56" i="1" a="1"/>
  <c r="AB56" i="1" s="1"/>
  <c r="AB57" i="1" a="1"/>
  <c r="AB57" i="1" s="1"/>
  <c r="AB69" i="1" a="1"/>
  <c r="AB69" i="1" s="1"/>
  <c r="AB58" i="1" a="1"/>
  <c r="AB58" i="1" s="1"/>
  <c r="AB70" i="1" a="1"/>
  <c r="AB70" i="1" s="1"/>
  <c r="AB71" i="1" a="1"/>
  <c r="AB71" i="1" s="1"/>
  <c r="AB59" i="1" a="1"/>
  <c r="AB59" i="1" s="1"/>
  <c r="AB72" i="1" a="1"/>
  <c r="AB72" i="1" s="1"/>
  <c r="AB60" i="1" a="1"/>
  <c r="AB60" i="1" s="1"/>
  <c r="AB61" i="1" a="1"/>
  <c r="AB61" i="1" s="1"/>
  <c r="AB73" i="1" a="1"/>
  <c r="AB73" i="1" s="1"/>
  <c r="AB86" i="1" a="1"/>
  <c r="AB86" i="1" s="1"/>
  <c r="AB75" i="1" a="1"/>
  <c r="AB75" i="1" s="1"/>
  <c r="AB87" i="1" a="1"/>
  <c r="AB87" i="1" s="1"/>
  <c r="AB76" i="1" a="1"/>
  <c r="AB76" i="1" s="1"/>
  <c r="AB88" i="1" a="1"/>
  <c r="AB88" i="1" s="1"/>
  <c r="AB77" i="1" a="1"/>
  <c r="AB77" i="1" s="1"/>
  <c r="AB89" i="1" a="1"/>
  <c r="AB89" i="1" s="1"/>
  <c r="AB78" i="1" a="1"/>
  <c r="AB78" i="1" s="1"/>
  <c r="AB79" i="1" a="1"/>
  <c r="AB79" i="1" s="1"/>
  <c r="AB80" i="1" a="1"/>
  <c r="AB80" i="1" s="1"/>
  <c r="AB90" i="1" a="1"/>
  <c r="AB90" i="1" s="1"/>
  <c r="AB91" i="1" a="1"/>
  <c r="AB91" i="1" s="1"/>
  <c r="AB82" i="1" a="1"/>
  <c r="AB82" i="1" s="1"/>
  <c r="AB92" i="1" a="1"/>
  <c r="AB92" i="1" s="1"/>
  <c r="AB93" i="1" a="1"/>
  <c r="AB93" i="1" s="1"/>
  <c r="AB83" i="1" a="1"/>
  <c r="AB83" i="1" s="1"/>
  <c r="AB84" i="1" a="1"/>
  <c r="AB84" i="1" s="1"/>
  <c r="AB94" i="1" a="1"/>
  <c r="AB94" i="1" s="1"/>
  <c r="AB95" i="1" a="1"/>
  <c r="AB95" i="1" s="1"/>
  <c r="AB85" i="1" a="1"/>
  <c r="AB85" i="1" s="1"/>
  <c r="AB96" i="1" a="1"/>
  <c r="AB96" i="1" s="1"/>
  <c r="AB97" i="1" a="1"/>
  <c r="AB97" i="1" s="1"/>
  <c r="AB99" i="1" a="1"/>
  <c r="AB99" i="1" s="1"/>
  <c r="AB110" i="1" a="1"/>
  <c r="AB110" i="1" s="1"/>
  <c r="AB111" i="1" a="1"/>
  <c r="AB111" i="1" s="1"/>
  <c r="AB112" i="1" a="1"/>
  <c r="AB112" i="1" s="1"/>
  <c r="AB100" i="1" a="1"/>
  <c r="AB100" i="1" s="1"/>
  <c r="AB101" i="1" a="1"/>
  <c r="AB101" i="1" s="1"/>
  <c r="AB113" i="1" a="1"/>
  <c r="AB113" i="1" s="1"/>
  <c r="AB102" i="1" a="1"/>
  <c r="AB102" i="1" s="1"/>
  <c r="AB103" i="1" a="1"/>
  <c r="AB103" i="1" s="1"/>
  <c r="AB114" i="1" a="1"/>
  <c r="AB114" i="1" s="1"/>
  <c r="AB115" i="1" a="1"/>
  <c r="AB115" i="1" s="1"/>
  <c r="AB105" i="1" a="1"/>
  <c r="AB105" i="1" s="1"/>
  <c r="AB116" i="1" a="1"/>
  <c r="AB116" i="1" s="1"/>
  <c r="AB117" i="1" a="1"/>
  <c r="AB117" i="1" s="1"/>
  <c r="AB118" i="1" a="1"/>
  <c r="AB118" i="1" s="1"/>
  <c r="AB106" i="1" a="1"/>
  <c r="AB106" i="1" s="1"/>
  <c r="AB119" i="1" a="1"/>
  <c r="AB119" i="1" s="1"/>
  <c r="AB107" i="1" a="1"/>
  <c r="AB107" i="1" s="1"/>
  <c r="AB108" i="1" a="1"/>
  <c r="AB108" i="1" s="1"/>
  <c r="AB109" i="1" a="1"/>
  <c r="AB109" i="1" s="1"/>
  <c r="AB120" i="1" a="1"/>
  <c r="AB120" i="1" s="1"/>
  <c r="AB121" i="1" a="1"/>
  <c r="AB121" i="1" s="1"/>
  <c r="AB122" i="1" a="1"/>
  <c r="AB122" i="1" s="1"/>
  <c r="AB135" i="1" a="1"/>
  <c r="AB135" i="1" s="1"/>
  <c r="AB123" i="1" a="1"/>
  <c r="AB123" i="1" s="1"/>
  <c r="AB124" i="1" a="1"/>
  <c r="AB124" i="1" s="1"/>
  <c r="AB136" i="1" a="1"/>
  <c r="AB136" i="1" s="1"/>
  <c r="AB125" i="1" a="1"/>
  <c r="AB125" i="1" s="1"/>
  <c r="AB137" i="1" a="1"/>
  <c r="AB137" i="1" s="1"/>
  <c r="AB138" i="1" a="1"/>
  <c r="AB138" i="1" s="1"/>
  <c r="AB139" i="1" a="1"/>
  <c r="AB139" i="1" s="1"/>
  <c r="AB126" i="1" a="1"/>
  <c r="AB126" i="1" s="1"/>
  <c r="AB127" i="1" a="1"/>
  <c r="AB127" i="1" s="1"/>
  <c r="AB141" i="1" a="1"/>
  <c r="AB141" i="1" s="1"/>
  <c r="AB128" i="1" a="1"/>
  <c r="AB128" i="1" s="1"/>
  <c r="AB129" i="1" a="1"/>
  <c r="AB129" i="1" s="1"/>
  <c r="AB142" i="1" a="1"/>
  <c r="AB142" i="1" s="1"/>
  <c r="AB130" i="1" a="1"/>
  <c r="AB130" i="1" s="1"/>
  <c r="AB143" i="1" a="1"/>
  <c r="AB143" i="1" s="1"/>
  <c r="AB131" i="1" a="1"/>
  <c r="AB131" i="1" s="1"/>
  <c r="AB144" i="1" a="1"/>
  <c r="AB144" i="1" s="1"/>
  <c r="AB132" i="1" a="1"/>
  <c r="AB132" i="1" s="1"/>
  <c r="AB133" i="1" a="1"/>
  <c r="AB133" i="1" s="1"/>
  <c r="AB145" i="1" a="1"/>
  <c r="AB145" i="1" s="1"/>
  <c r="AB158" i="1" a="1"/>
  <c r="AB158" i="1" s="1"/>
  <c r="AB159" i="1" a="1"/>
  <c r="AB159" i="1" s="1"/>
  <c r="AB160" i="1" a="1"/>
  <c r="AB160" i="1" s="1"/>
  <c r="AB147" i="1" a="1"/>
  <c r="AB147" i="1" s="1"/>
  <c r="AB148" i="1" a="1"/>
  <c r="AB148" i="1" s="1"/>
  <c r="AB149" i="1" a="1"/>
  <c r="AB149" i="1" s="1"/>
  <c r="AB161" i="1" a="1"/>
  <c r="AB161" i="1" s="1"/>
  <c r="AB150" i="1" a="1"/>
  <c r="AB150" i="1" s="1"/>
  <c r="AB162" i="1" a="1"/>
  <c r="AB162" i="1" s="1"/>
  <c r="AB151" i="1" a="1"/>
  <c r="AB151" i="1" s="1"/>
  <c r="AB163" i="1" a="1"/>
  <c r="AB163" i="1" s="1"/>
  <c r="AB164" i="1" a="1"/>
  <c r="AB164" i="1" s="1"/>
  <c r="AB153" i="1" a="1"/>
  <c r="AB153" i="1" s="1"/>
  <c r="AB165" i="1" a="1"/>
  <c r="AB165" i="1" s="1"/>
  <c r="AB154" i="1" a="1"/>
  <c r="AB154" i="1" s="1"/>
  <c r="AB166" i="1" a="1"/>
  <c r="AB166" i="1" s="1"/>
  <c r="AB167" i="1" a="1"/>
  <c r="AB167" i="1" s="1"/>
  <c r="AB155" i="1" a="1"/>
  <c r="AB155" i="1" s="1"/>
  <c r="AB156" i="1" a="1"/>
  <c r="AB156" i="1" s="1"/>
  <c r="AB157" i="1" a="1"/>
  <c r="AB157" i="1" s="1"/>
  <c r="AB168" i="1" a="1"/>
  <c r="AB168" i="1" s="1"/>
  <c r="AB169" i="1" a="1"/>
  <c r="AB169" i="1" s="1"/>
  <c r="AB170" i="1" a="1"/>
  <c r="AB170" i="1" s="1"/>
  <c r="AB171" i="1" a="1"/>
  <c r="AB171" i="1" s="1"/>
  <c r="AB172" i="1" a="1"/>
  <c r="AB172" i="1" s="1"/>
  <c r="AB183" i="1" a="1"/>
  <c r="AB183" i="1" s="1"/>
  <c r="AB184" i="1" a="1"/>
  <c r="AB184" i="1" s="1"/>
  <c r="AB173" i="1" a="1"/>
  <c r="AB173" i="1" s="1"/>
  <c r="AB185" i="1" a="1"/>
  <c r="AB185" i="1" s="1"/>
  <c r="AB174" i="1" a="1"/>
  <c r="AB174" i="1" s="1"/>
  <c r="AB186" i="1" a="1"/>
  <c r="AB186" i="1" s="1"/>
  <c r="AB187" i="1" a="1"/>
  <c r="AB187" i="1" s="1"/>
  <c r="AB175" i="1" a="1"/>
  <c r="AB175" i="1" s="1"/>
  <c r="AB188" i="1" a="1"/>
  <c r="AB188" i="1" s="1"/>
  <c r="AB177" i="1" a="1"/>
  <c r="AB177" i="1" s="1"/>
  <c r="AB189" i="1" a="1"/>
  <c r="AB189" i="1" s="1"/>
  <c r="AB178" i="1" a="1"/>
  <c r="AB178" i="1" s="1"/>
  <c r="AB190" i="1" a="1"/>
  <c r="AB190" i="1" s="1"/>
  <c r="AB191" i="1" a="1"/>
  <c r="AB191" i="1" s="1"/>
  <c r="AB179" i="1" a="1"/>
  <c r="AB179" i="1" s="1"/>
  <c r="AB180" i="1" a="1"/>
  <c r="AB180" i="1" s="1"/>
  <c r="AB181" i="1" a="1"/>
  <c r="AB181" i="1" s="1"/>
  <c r="AB192" i="1" a="1"/>
  <c r="AB192" i="1" s="1"/>
  <c r="AB193" i="1" a="1"/>
  <c r="AB193" i="1" s="1"/>
  <c r="AB195" i="1" a="1"/>
  <c r="AB195" i="1" s="1"/>
  <c r="AB206" i="1" a="1"/>
  <c r="AB206" i="1" s="1"/>
  <c r="AB207" i="1" a="1"/>
  <c r="AB207" i="1" s="1"/>
  <c r="AB208" i="1" a="1"/>
  <c r="AB208" i="1" s="1"/>
  <c r="AB196" i="1" a="1"/>
  <c r="AB196" i="1" s="1"/>
  <c r="AB197" i="1" a="1"/>
  <c r="AB197" i="1" s="1"/>
  <c r="AB209" i="1" a="1"/>
  <c r="AB209" i="1" s="1"/>
  <c r="AB198" i="1" a="1"/>
  <c r="AB198" i="1" s="1"/>
  <c r="AB199" i="1" a="1"/>
  <c r="AB199" i="1" s="1"/>
  <c r="AB210" i="1" a="1"/>
  <c r="AB210" i="1" s="1"/>
  <c r="AB211" i="1" a="1"/>
  <c r="AB211" i="1" s="1"/>
  <c r="AB201" i="1" a="1"/>
  <c r="AB201" i="1" s="1"/>
  <c r="AB212" i="1" a="1"/>
  <c r="AB212" i="1" s="1"/>
  <c r="AB213" i="1" a="1"/>
  <c r="AB213" i="1" s="1"/>
  <c r="AB202" i="1" a="1"/>
  <c r="AB202" i="1" s="1"/>
  <c r="AB214" i="1" a="1"/>
  <c r="AB214" i="1" s="1"/>
  <c r="AB215" i="1" a="1"/>
  <c r="AB215" i="1" s="1"/>
  <c r="AB203" i="1" a="1"/>
  <c r="AB203" i="1" s="1"/>
  <c r="AB216" i="1" a="1"/>
  <c r="AB216" i="1" s="1"/>
  <c r="AB204" i="1" a="1"/>
  <c r="AB204" i="1" s="1"/>
  <c r="AB205" i="1" a="1"/>
  <c r="AB205" i="1" s="1"/>
  <c r="AB217" i="1" a="1"/>
  <c r="AB217" i="1" s="1"/>
  <c r="AB218" i="1" a="1"/>
  <c r="AB218" i="1" s="1"/>
  <c r="AB231" i="1" a="1"/>
  <c r="AB231" i="1" s="1"/>
  <c r="AB232" i="1" a="1"/>
  <c r="AB232" i="1" s="1"/>
  <c r="AB219" i="1" a="1"/>
  <c r="AB219" i="1" s="1"/>
  <c r="AB233" i="1" a="1"/>
  <c r="AB233" i="1" s="1"/>
  <c r="AB220" i="1" a="1"/>
  <c r="AB220" i="1" s="1"/>
  <c r="AB221" i="1" a="1"/>
  <c r="AB221" i="1" s="1"/>
  <c r="AB234" i="1" a="1"/>
  <c r="AB234" i="1" s="1"/>
  <c r="AB222" i="1" a="1"/>
  <c r="AB222" i="1" s="1"/>
  <c r="AB235" i="1" a="1"/>
  <c r="AB235" i="1" s="1"/>
  <c r="AB223" i="1" a="1"/>
  <c r="AB223" i="1" s="1"/>
  <c r="AB224" i="1" a="1"/>
  <c r="AB224" i="1" s="1"/>
  <c r="AB237" i="1" a="1"/>
  <c r="AB237" i="1" s="1"/>
  <c r="AB225" i="1" a="1"/>
  <c r="AB225" i="1" s="1"/>
  <c r="AB226" i="1" a="1"/>
  <c r="AB226" i="1" s="1"/>
  <c r="AB238" i="1" a="1"/>
  <c r="AB238" i="1" s="1"/>
  <c r="AB239" i="1" a="1"/>
  <c r="AB239" i="1" s="1"/>
  <c r="AB227" i="1" a="1"/>
  <c r="AB227" i="1" s="1"/>
  <c r="AB228" i="1" a="1"/>
  <c r="AB228" i="1" s="1"/>
  <c r="AB240" i="1" a="1"/>
  <c r="AB240" i="1" s="1"/>
  <c r="AB229" i="1" a="1"/>
  <c r="AB229" i="1" s="1"/>
  <c r="AB241" i="1" a="1"/>
  <c r="AB241" i="1" s="1"/>
  <c r="AB242" i="1" a="1"/>
  <c r="AB242" i="1" s="1"/>
  <c r="AB255" i="1" a="1"/>
  <c r="AB255" i="1" s="1"/>
  <c r="AB243" i="1" a="1"/>
  <c r="AB243" i="1" s="1"/>
  <c r="AB256" i="1" a="1"/>
  <c r="AB256" i="1" s="1"/>
  <c r="AB244" i="1" a="1"/>
  <c r="AB244" i="1" s="1"/>
  <c r="AB245" i="1" a="1"/>
  <c r="AB245" i="1" s="1"/>
  <c r="AB257" i="1" a="1"/>
  <c r="AB257" i="1" s="1"/>
  <c r="AB246" i="1" a="1"/>
  <c r="AB246" i="1" s="1"/>
  <c r="AB258" i="1" a="1"/>
  <c r="AB258" i="1" s="1"/>
  <c r="AB259" i="1" a="1"/>
  <c r="AB259" i="1" s="1"/>
  <c r="AB247" i="1" a="1"/>
  <c r="AB247" i="1" s="1"/>
  <c r="AB260" i="1" a="1"/>
  <c r="AB260" i="1" s="1"/>
  <c r="AB261" i="1" a="1"/>
  <c r="AB261" i="1" s="1"/>
  <c r="AB249" i="1" a="1"/>
  <c r="AB249" i="1" s="1"/>
  <c r="AB262" i="1" a="1"/>
  <c r="AB262" i="1" s="1"/>
  <c r="AB250" i="1" a="1"/>
  <c r="AB250" i="1" s="1"/>
  <c r="AB263" i="1" a="1"/>
  <c r="AB263" i="1" s="1"/>
  <c r="AB251" i="1" a="1"/>
  <c r="AB251" i="1" s="1"/>
  <c r="AB252" i="1" a="1"/>
  <c r="AB252" i="1" s="1"/>
  <c r="AB264" i="1" a="1"/>
  <c r="AB264" i="1" s="1"/>
  <c r="AB265" i="1" a="1"/>
  <c r="AB265" i="1" s="1"/>
  <c r="AB253" i="1" a="1"/>
  <c r="AB253" i="1" s="1"/>
  <c r="AB266" i="1" a="1"/>
  <c r="AB266" i="1" s="1"/>
  <c r="AB267" i="1" a="1"/>
  <c r="AB267" i="1" s="1"/>
  <c r="AB268" i="1" a="1"/>
  <c r="AB268" i="1" s="1"/>
  <c r="AB279" i="1" a="1"/>
  <c r="AB279" i="1" s="1"/>
  <c r="AB280" i="1" a="1"/>
  <c r="AB280" i="1" s="1"/>
  <c r="AB269" i="1" a="1"/>
  <c r="AB269" i="1" s="1"/>
  <c r="AB281" i="1" a="1"/>
  <c r="AB281" i="1" s="1"/>
  <c r="AB270" i="1" a="1"/>
  <c r="AB270" i="1" s="1"/>
  <c r="AB282" i="1" a="1"/>
  <c r="AB282" i="1" s="1"/>
  <c r="AB283" i="1" a="1"/>
  <c r="AB283" i="1" s="1"/>
  <c r="AB271" i="1" a="1"/>
  <c r="AB271" i="1" s="1"/>
  <c r="AB273" i="1" a="1"/>
  <c r="AB273" i="1" s="1"/>
  <c r="AB284" i="1" a="1"/>
  <c r="AB284" i="1" s="1"/>
  <c r="AB285" i="1" a="1"/>
  <c r="AB285" i="1" s="1"/>
  <c r="AB274" i="1" a="1"/>
  <c r="AB274" i="1" s="1"/>
  <c r="AB286" i="1" a="1"/>
  <c r="AB286" i="1" s="1"/>
  <c r="AB287" i="1" a="1"/>
  <c r="AB287" i="1" s="1"/>
  <c r="AB275" i="1" a="1"/>
  <c r="AB275" i="1" s="1"/>
  <c r="AB276" i="1" a="1"/>
  <c r="AB276" i="1" s="1"/>
  <c r="AB288" i="1" a="1"/>
  <c r="AB288" i="1" s="1"/>
  <c r="AB277" i="1" a="1"/>
  <c r="AB277" i="1" s="1"/>
  <c r="AB289" i="1" a="1"/>
  <c r="AB289" i="1" s="1"/>
  <c r="AB302" i="1" a="1"/>
  <c r="AB302" i="1" s="1"/>
  <c r="AB291" i="1" a="1"/>
  <c r="AB291" i="1" s="1"/>
  <c r="AB303" i="1" a="1"/>
  <c r="AB303" i="1" s="1"/>
  <c r="AB304" i="1" a="1"/>
  <c r="AB304" i="1" s="1"/>
  <c r="AB292" i="1" a="1"/>
  <c r="AB292" i="1" s="1"/>
  <c r="AB293" i="1" a="1"/>
  <c r="AB293" i="1" s="1"/>
  <c r="AB305" i="1" a="1"/>
  <c r="AB305" i="1" s="1"/>
  <c r="AB306" i="1" a="1"/>
  <c r="AB306" i="1" s="1"/>
  <c r="AB294" i="1" a="1"/>
  <c r="AB294" i="1" s="1"/>
  <c r="AB295" i="1" a="1"/>
  <c r="AB295" i="1" s="1"/>
  <c r="AB307" i="1" a="1"/>
  <c r="AB307" i="1" s="1"/>
  <c r="AB296" i="1" a="1"/>
  <c r="AB296" i="1" s="1"/>
  <c r="AB297" i="1" a="1"/>
  <c r="AB297" i="1" s="1"/>
  <c r="AB309" i="1" a="1"/>
  <c r="AB309" i="1" s="1"/>
  <c r="AB310" i="1" a="1"/>
  <c r="AB310" i="1" s="1"/>
  <c r="AB298" i="1" a="1"/>
  <c r="AB298" i="1" s="1"/>
  <c r="AB299" i="1" a="1"/>
  <c r="AB299" i="1" s="1"/>
  <c r="AB300" i="1" a="1"/>
  <c r="AB300" i="1" s="1"/>
  <c r="AB311" i="1" a="1"/>
  <c r="AB311" i="1" s="1"/>
  <c r="AB312" i="1" a="1"/>
  <c r="AB312" i="1" s="1"/>
  <c r="AB301" i="1" a="1"/>
  <c r="AB301" i="1" s="1"/>
  <c r="AB313" i="1" a="1"/>
  <c r="AB313" i="1" s="1"/>
  <c r="AB314" i="1" a="1"/>
  <c r="AB314" i="1" s="1"/>
  <c r="AB315" i="1" a="1"/>
  <c r="AB315" i="1" s="1"/>
  <c r="AB327" i="1" a="1"/>
  <c r="AB327" i="1" s="1"/>
  <c r="AB328" i="1" a="1"/>
  <c r="AB328" i="1" s="1"/>
  <c r="AB316" i="1" a="1"/>
  <c r="AB316" i="1" s="1"/>
  <c r="AB317" i="1" a="1"/>
  <c r="AB317" i="1" s="1"/>
  <c r="AB329" i="1" a="1"/>
  <c r="AB329" i="1" s="1"/>
  <c r="AB330" i="1" a="1"/>
  <c r="AB330" i="1" s="1"/>
  <c r="AB331" i="1" a="1"/>
  <c r="AB331" i="1" s="1"/>
  <c r="AB318" i="1" a="1"/>
  <c r="AB318" i="1" s="1"/>
  <c r="AB319" i="1" a="1"/>
  <c r="AB319" i="1" s="1"/>
  <c r="AB332" i="1" a="1"/>
  <c r="AB332" i="1" s="1"/>
  <c r="AB333" i="1" a="1"/>
  <c r="AB333" i="1" s="1"/>
  <c r="AB321" i="1" a="1"/>
  <c r="AB321" i="1" s="1"/>
  <c r="AB334" i="1" a="1"/>
  <c r="AB334" i="1" s="1"/>
  <c r="AB322" i="1" a="1"/>
  <c r="AB322" i="1" s="1"/>
  <c r="AB335" i="1" a="1"/>
  <c r="AB335" i="1" s="1"/>
  <c r="AB323" i="1" a="1"/>
  <c r="AB323" i="1" s="1"/>
  <c r="AB336" i="1" a="1"/>
  <c r="AB336" i="1" s="1"/>
  <c r="AB324" i="1" a="1"/>
  <c r="AB324" i="1" s="1"/>
  <c r="AB325" i="1" a="1"/>
  <c r="AB325" i="1" s="1"/>
  <c r="AB337" i="1" a="1"/>
  <c r="AB337" i="1" s="1"/>
  <c r="AB338" i="1" a="1"/>
  <c r="AB338" i="1" s="1"/>
  <c r="AB339" i="1" a="1"/>
  <c r="AB339" i="1" s="1"/>
  <c r="AB351" i="1" a="1"/>
  <c r="AB351" i="1" s="1"/>
  <c r="AB352" i="1" a="1"/>
  <c r="AB352" i="1" s="1"/>
  <c r="AB340" i="1" a="1"/>
  <c r="AB340" i="1" s="1"/>
  <c r="AB341" i="1" a="1"/>
  <c r="AB341" i="1" s="1"/>
  <c r="AB353" i="1" a="1"/>
  <c r="AB353" i="1" s="1"/>
  <c r="AB342" i="1" a="1"/>
  <c r="AB342" i="1" s="1"/>
  <c r="AB343" i="1" a="1"/>
  <c r="AB343" i="1" s="1"/>
  <c r="AB354" i="1" a="1"/>
  <c r="AB354" i="1" s="1"/>
  <c r="AB355" i="1" a="1"/>
  <c r="AB355" i="1" s="1"/>
  <c r="AB345" i="1" a="1"/>
  <c r="AB345" i="1" s="1"/>
  <c r="AB356" i="1" a="1"/>
  <c r="AB356" i="1" s="1"/>
  <c r="AB357" i="1" a="1"/>
  <c r="AB357" i="1" s="1"/>
  <c r="AB346" i="1" a="1"/>
  <c r="AB346" i="1" s="1"/>
  <c r="AB358" i="1" a="1"/>
  <c r="AB358" i="1" s="1"/>
  <c r="AB359" i="1" a="1"/>
  <c r="AB359" i="1" s="1"/>
  <c r="AB347" i="1" a="1"/>
  <c r="AB347" i="1" s="1"/>
  <c r="AB348" i="1" a="1"/>
  <c r="AB348" i="1" s="1"/>
  <c r="AB349" i="1" a="1"/>
  <c r="AB349" i="1" s="1"/>
  <c r="AB360" i="1" a="1"/>
  <c r="AB360" i="1" s="1"/>
  <c r="AB361" i="1" a="1"/>
  <c r="AB361" i="1" s="1"/>
  <c r="AB374" i="1" a="1"/>
  <c r="AB374" i="1" s="1"/>
  <c r="AB375" i="1" a="1"/>
  <c r="AB375" i="1" s="1"/>
  <c r="AB363" i="1" a="1"/>
  <c r="AB363" i="1" s="1"/>
  <c r="AB364" i="1" a="1"/>
  <c r="AB364" i="1" s="1"/>
  <c r="AB376" i="1" a="1"/>
  <c r="AB376" i="1" s="1"/>
  <c r="AB377" i="1" a="1"/>
  <c r="AB377" i="1" s="1"/>
  <c r="AB365" i="1" a="1"/>
  <c r="AB365" i="1" s="1"/>
  <c r="AB378" i="1" a="1"/>
  <c r="AB378" i="1" s="1"/>
  <c r="AB379" i="1" a="1"/>
  <c r="AB379" i="1" s="1"/>
  <c r="AB366" i="1" a="1"/>
  <c r="AB366" i="1" s="1"/>
  <c r="AB367" i="1" a="1"/>
  <c r="AB367" i="1" s="1"/>
  <c r="AB380" i="1" a="1"/>
  <c r="AB380" i="1" s="1"/>
  <c r="AB381" i="1" a="1"/>
  <c r="AB381" i="1" s="1"/>
  <c r="AB369" i="1" a="1"/>
  <c r="AB369" i="1" s="1"/>
  <c r="AB382" i="1" a="1"/>
  <c r="AB382" i="1" s="1"/>
  <c r="AB370" i="1" a="1"/>
  <c r="AB370" i="1" s="1"/>
  <c r="AB371" i="1" a="1"/>
  <c r="AB371" i="1" s="1"/>
  <c r="AB383" i="1" a="1"/>
  <c r="AB383" i="1" s="1"/>
  <c r="AB384" i="1" a="1"/>
  <c r="AB384" i="1" s="1"/>
  <c r="AB372" i="1" a="1"/>
  <c r="AB372" i="1" s="1"/>
  <c r="AB385" i="1" a="1"/>
  <c r="AB385" i="1" s="1"/>
  <c r="AB373" i="1" a="1"/>
  <c r="AB373" i="1" s="1"/>
  <c r="AC14" i="1"/>
  <c r="AC15" i="1"/>
  <c r="AC3" i="1"/>
  <c r="AC16" i="1"/>
  <c r="AC4" i="1"/>
  <c r="AC5" i="1"/>
  <c r="AC17" i="1"/>
  <c r="AC18" i="1"/>
  <c r="AC19" i="1"/>
  <c r="AC6" i="1"/>
  <c r="AC7" i="1"/>
  <c r="AC20" i="1"/>
  <c r="AC21" i="1"/>
  <c r="AC22" i="1"/>
  <c r="AC8" i="1"/>
  <c r="AC9" i="1"/>
  <c r="AC23" i="1"/>
  <c r="AC24" i="1"/>
  <c r="AC10" i="1"/>
  <c r="AC11" i="1"/>
  <c r="AC12" i="1"/>
  <c r="AC13" i="1"/>
  <c r="AC25" i="1"/>
  <c r="AC26" i="1"/>
  <c r="AC38" i="1"/>
  <c r="AC27" i="1"/>
  <c r="AC39" i="1"/>
  <c r="AC28" i="1"/>
  <c r="AC40" i="1"/>
  <c r="AC41" i="1"/>
  <c r="AC29" i="1"/>
  <c r="AC30" i="1"/>
  <c r="AC31" i="1"/>
  <c r="AC42" i="1"/>
  <c r="AC43" i="1"/>
  <c r="AC44" i="1"/>
  <c r="AC32" i="1"/>
  <c r="AC33" i="1"/>
  <c r="AC34" i="1"/>
  <c r="AC45" i="1"/>
  <c r="AC46" i="1"/>
  <c r="AC47" i="1"/>
  <c r="AC35" i="1"/>
  <c r="AC36" i="1"/>
  <c r="AC48" i="1"/>
  <c r="AC49" i="1"/>
  <c r="AC37" i="1"/>
  <c r="AC50" i="1"/>
  <c r="AC51" i="1"/>
  <c r="AC62" i="1"/>
  <c r="AC63" i="1"/>
  <c r="AC52" i="1"/>
  <c r="AC53" i="1"/>
  <c r="AC64" i="1"/>
  <c r="AC65" i="1"/>
  <c r="AC66" i="1"/>
  <c r="AC54" i="1"/>
  <c r="AC55" i="1"/>
  <c r="AC67" i="1"/>
  <c r="AC68" i="1"/>
  <c r="AC56" i="1"/>
  <c r="AC57" i="1"/>
  <c r="AC69" i="1"/>
  <c r="AC58" i="1"/>
  <c r="AC70" i="1"/>
  <c r="AC71" i="1"/>
  <c r="AC59" i="1"/>
  <c r="AC72" i="1"/>
  <c r="AC60" i="1"/>
  <c r="AC61" i="1"/>
  <c r="AC73" i="1"/>
  <c r="AC74" i="1"/>
  <c r="AC86" i="1"/>
  <c r="AC75" i="1"/>
  <c r="AC87" i="1"/>
  <c r="AC76" i="1"/>
  <c r="AC88" i="1"/>
  <c r="AC77" i="1"/>
  <c r="AC89" i="1"/>
  <c r="AC78" i="1"/>
  <c r="AC79" i="1"/>
  <c r="AC80" i="1"/>
  <c r="AC90" i="1"/>
  <c r="AC81" i="1"/>
  <c r="AC91" i="1"/>
  <c r="AC82" i="1"/>
  <c r="AC92" i="1"/>
  <c r="AC93" i="1"/>
  <c r="AC83" i="1"/>
  <c r="AC84" i="1"/>
  <c r="AC94" i="1"/>
  <c r="AC95" i="1"/>
  <c r="AC85" i="1"/>
  <c r="AC96" i="1"/>
  <c r="AC97" i="1"/>
  <c r="AC98" i="1"/>
  <c r="AC99" i="1"/>
  <c r="AC110" i="1"/>
  <c r="AC111" i="1"/>
  <c r="AC112" i="1"/>
  <c r="AC100" i="1"/>
  <c r="AC101" i="1"/>
  <c r="AC113" i="1"/>
  <c r="AC102" i="1"/>
  <c r="AC103" i="1"/>
  <c r="AC114" i="1"/>
  <c r="AC115" i="1"/>
  <c r="AC104" i="1"/>
  <c r="AC105" i="1"/>
  <c r="AC116" i="1"/>
  <c r="AC117" i="1"/>
  <c r="AC118" i="1"/>
  <c r="AC106" i="1"/>
  <c r="AC119" i="1"/>
  <c r="AC107" i="1"/>
  <c r="AC108" i="1"/>
  <c r="AC109" i="1"/>
  <c r="AC120" i="1"/>
  <c r="AC121" i="1"/>
  <c r="AC134" i="1"/>
  <c r="AC122" i="1"/>
  <c r="AC135" i="1"/>
  <c r="AC123" i="1"/>
  <c r="AC124" i="1"/>
  <c r="AC136" i="1"/>
  <c r="AC125" i="1"/>
  <c r="AC137" i="1"/>
  <c r="AC138" i="1"/>
  <c r="AC139" i="1"/>
  <c r="AC126" i="1"/>
  <c r="AC127" i="1"/>
  <c r="AC140" i="1"/>
  <c r="AC141" i="1"/>
  <c r="AC128" i="1"/>
  <c r="AC129" i="1"/>
  <c r="AC142" i="1"/>
  <c r="AC130" i="1"/>
  <c r="AC143" i="1"/>
  <c r="AC131" i="1"/>
  <c r="AC144" i="1"/>
  <c r="AC132" i="1"/>
  <c r="AC133" i="1"/>
  <c r="AC145" i="1"/>
  <c r="AC146" i="1"/>
  <c r="AC158" i="1"/>
  <c r="AC159" i="1"/>
  <c r="AC160" i="1"/>
  <c r="AC147" i="1"/>
  <c r="AC148" i="1"/>
  <c r="AC149" i="1"/>
  <c r="AC161" i="1"/>
  <c r="AC150" i="1"/>
  <c r="AC162" i="1"/>
  <c r="AC151" i="1"/>
  <c r="AC163" i="1"/>
  <c r="AC152" i="1"/>
  <c r="AC164" i="1"/>
  <c r="AC153" i="1"/>
  <c r="AC165" i="1"/>
  <c r="AC154" i="1"/>
  <c r="AC166" i="1"/>
  <c r="AC167" i="1"/>
  <c r="AC155" i="1"/>
  <c r="AC156" i="1"/>
  <c r="AC157" i="1"/>
  <c r="AC168" i="1"/>
  <c r="AC169" i="1"/>
  <c r="AC182" i="1"/>
  <c r="AC170" i="1"/>
  <c r="AC171" i="1"/>
  <c r="AC172" i="1"/>
  <c r="AC183" i="1"/>
  <c r="AC184" i="1"/>
  <c r="AC173" i="1"/>
  <c r="AC185" i="1"/>
  <c r="AC174" i="1"/>
  <c r="AC186" i="1"/>
  <c r="AC187" i="1"/>
  <c r="AC175" i="1"/>
  <c r="AC176" i="1"/>
  <c r="AC188" i="1"/>
  <c r="AC177" i="1"/>
  <c r="AC189" i="1"/>
  <c r="AC178" i="1"/>
  <c r="AC190" i="1"/>
  <c r="AC191" i="1"/>
  <c r="AC179" i="1"/>
  <c r="AC180" i="1"/>
  <c r="AC181" i="1"/>
  <c r="AC192" i="1"/>
  <c r="AC193" i="1"/>
  <c r="AC194" i="1"/>
  <c r="AC195" i="1"/>
  <c r="AC206" i="1"/>
  <c r="AC207" i="1"/>
  <c r="AC208" i="1"/>
  <c r="AC196" i="1"/>
  <c r="AC197" i="1"/>
  <c r="AC209" i="1"/>
  <c r="AC198" i="1"/>
  <c r="AC199" i="1"/>
  <c r="AC210" i="1"/>
  <c r="AC211" i="1"/>
  <c r="AC200" i="1"/>
  <c r="AC201" i="1"/>
  <c r="AC212" i="1"/>
  <c r="AC213" i="1"/>
  <c r="AC202" i="1"/>
  <c r="AC214" i="1"/>
  <c r="AC215" i="1"/>
  <c r="AC203" i="1"/>
  <c r="AC216" i="1"/>
  <c r="AC204" i="1"/>
  <c r="AC205" i="1"/>
  <c r="AC217" i="1"/>
  <c r="AC230" i="1"/>
  <c r="AC218" i="1"/>
  <c r="AC231" i="1"/>
  <c r="AC232" i="1"/>
  <c r="AC219" i="1"/>
  <c r="AC233" i="1"/>
  <c r="AC220" i="1"/>
  <c r="AC221" i="1"/>
  <c r="AC234" i="1"/>
  <c r="AC222" i="1"/>
  <c r="AC235" i="1"/>
  <c r="AC223" i="1"/>
  <c r="AC236" i="1"/>
  <c r="AC224" i="1"/>
  <c r="AC237" i="1"/>
  <c r="AC225" i="1"/>
  <c r="AC226" i="1"/>
  <c r="AC238" i="1"/>
  <c r="AC239" i="1"/>
  <c r="AC227" i="1"/>
  <c r="AC228" i="1"/>
  <c r="AC240" i="1"/>
  <c r="AC229" i="1"/>
  <c r="AC241" i="1"/>
  <c r="AC254" i="1"/>
  <c r="AC242" i="1"/>
  <c r="AC255" i="1"/>
  <c r="AC243" i="1"/>
  <c r="AC256" i="1"/>
  <c r="AC244" i="1"/>
  <c r="AC245" i="1"/>
  <c r="AC257" i="1"/>
  <c r="AC246" i="1"/>
  <c r="AC258" i="1"/>
  <c r="AC259" i="1"/>
  <c r="AC247" i="1"/>
  <c r="AC248" i="1"/>
  <c r="AC260" i="1"/>
  <c r="AC261" i="1"/>
  <c r="AC249" i="1"/>
  <c r="AC262" i="1"/>
  <c r="AC250" i="1"/>
  <c r="AC263" i="1"/>
  <c r="AC251" i="1"/>
  <c r="AC252" i="1"/>
  <c r="AC264" i="1"/>
  <c r="AC265" i="1"/>
  <c r="AC253" i="1"/>
  <c r="AC278" i="1"/>
  <c r="AC266" i="1"/>
  <c r="AC267" i="1"/>
  <c r="AC268" i="1"/>
  <c r="AC279" i="1"/>
  <c r="AC280" i="1"/>
  <c r="AC269" i="1"/>
  <c r="AC281" i="1"/>
  <c r="AC270" i="1"/>
  <c r="AC282" i="1"/>
  <c r="AC283" i="1"/>
  <c r="AC271" i="1"/>
  <c r="AC272" i="1"/>
  <c r="AC273" i="1"/>
  <c r="AC284" i="1"/>
  <c r="AC285" i="1"/>
  <c r="AC274" i="1"/>
  <c r="AC286" i="1"/>
  <c r="AC287" i="1"/>
  <c r="AC275" i="1"/>
  <c r="AC276" i="1"/>
  <c r="AC288" i="1"/>
  <c r="AC277" i="1"/>
  <c r="AC289" i="1"/>
  <c r="AC290" i="1"/>
  <c r="AC302" i="1"/>
  <c r="AC291" i="1"/>
  <c r="AC303" i="1"/>
  <c r="AC304" i="1"/>
  <c r="AC292" i="1"/>
  <c r="AC293" i="1"/>
  <c r="AC305" i="1"/>
  <c r="AC306" i="1"/>
  <c r="AC294" i="1"/>
  <c r="AC295" i="1"/>
  <c r="AC307" i="1"/>
  <c r="AC308" i="1"/>
  <c r="AC296" i="1"/>
  <c r="AC297" i="1"/>
  <c r="AC309" i="1"/>
  <c r="AC310" i="1"/>
  <c r="AC298" i="1"/>
  <c r="AC299" i="1"/>
  <c r="AC300" i="1"/>
  <c r="AC311" i="1"/>
  <c r="AC312" i="1"/>
  <c r="AC301" i="1"/>
  <c r="AC313" i="1"/>
  <c r="AC326" i="1"/>
  <c r="AC314" i="1"/>
  <c r="AC315" i="1"/>
  <c r="AC327" i="1"/>
  <c r="AC328" i="1"/>
  <c r="AC316" i="1"/>
  <c r="AC317" i="1"/>
  <c r="AC329" i="1"/>
  <c r="AC330" i="1"/>
  <c r="AC331" i="1"/>
  <c r="AC318" i="1"/>
  <c r="AC319" i="1"/>
  <c r="AC320" i="1"/>
  <c r="AC332" i="1"/>
  <c r="AC333" i="1"/>
  <c r="AC321" i="1"/>
  <c r="AC334" i="1"/>
  <c r="AC322" i="1"/>
  <c r="AC335" i="1"/>
  <c r="AC323" i="1"/>
  <c r="AC336" i="1"/>
  <c r="AC324" i="1"/>
  <c r="AC325" i="1"/>
  <c r="AC337" i="1"/>
  <c r="AC350" i="1"/>
  <c r="AC338" i="1"/>
  <c r="AC339" i="1"/>
  <c r="AC351" i="1"/>
  <c r="AC352" i="1"/>
  <c r="AC340" i="1"/>
  <c r="AC341" i="1"/>
  <c r="AC353" i="1"/>
  <c r="AC342" i="1"/>
  <c r="AC343" i="1"/>
  <c r="AC354" i="1"/>
  <c r="AC355" i="1"/>
  <c r="AC344" i="1"/>
  <c r="AC345" i="1"/>
  <c r="AC356" i="1"/>
  <c r="AC357" i="1"/>
  <c r="AC346" i="1"/>
  <c r="AC358" i="1"/>
  <c r="AC359" i="1"/>
  <c r="AC347" i="1"/>
  <c r="AC348" i="1"/>
  <c r="AC349" i="1"/>
  <c r="AC360" i="1"/>
  <c r="AC361" i="1"/>
  <c r="AC362" i="1"/>
  <c r="AC374" i="1"/>
  <c r="AC375" i="1"/>
  <c r="AC363" i="1"/>
  <c r="AC364" i="1"/>
  <c r="AC376" i="1"/>
  <c r="AC377" i="1"/>
  <c r="AC365" i="1"/>
  <c r="AC378" i="1"/>
  <c r="AC379" i="1"/>
  <c r="AC366" i="1"/>
  <c r="AC367" i="1"/>
  <c r="AC368" i="1"/>
  <c r="AC380" i="1"/>
  <c r="AC381" i="1"/>
  <c r="AC369" i="1"/>
  <c r="AC382" i="1"/>
  <c r="AC370" i="1"/>
  <c r="AC371" i="1"/>
  <c r="AC383" i="1"/>
  <c r="AC384" i="1"/>
  <c r="AC372" i="1"/>
  <c r="AC385" i="1"/>
  <c r="AC373" i="1"/>
  <c r="AC2" i="1" l="1"/>
  <c r="E32" i="3" l="1"/>
  <c r="E33" i="3"/>
  <c r="E34" i="3"/>
  <c r="E35" i="3"/>
  <c r="E31" i="3"/>
  <c r="M24" i="16" l="1"/>
  <c r="AA4" i="16"/>
  <c r="E36" i="3"/>
  <c r="T2" i="1" l="1" a="1"/>
  <c r="T2" i="1" s="1"/>
  <c r="Z2" i="1" a="1"/>
  <c r="Z2" i="1" s="1"/>
  <c r="V2" i="1" a="1"/>
  <c r="V2" i="1" s="1"/>
  <c r="AB2" i="1" a="1"/>
  <c r="AB2" i="1" s="1"/>
  <c r="X2" i="1" a="1"/>
  <c r="X2" i="1" s="1"/>
  <c r="I2" i="1" l="1"/>
  <c r="J2" i="1" s="1"/>
  <c r="M22" i="16" l="1"/>
  <c r="M29" i="16"/>
  <c r="M27" i="16"/>
  <c r="M15" i="16"/>
  <c r="M10" i="16"/>
  <c r="M26" i="16"/>
  <c r="M28" i="16"/>
  <c r="M35" i="16"/>
  <c r="M14" i="16"/>
  <c r="M34" i="16"/>
  <c r="M11" i="16"/>
  <c r="M21" i="16"/>
  <c r="M25" i="16"/>
  <c r="M20" i="16"/>
  <c r="M23" i="16"/>
  <c r="O4" i="16"/>
  <c r="Z21" i="16"/>
  <c r="Z34" i="16"/>
  <c r="Q4" i="16"/>
  <c r="W4" i="16"/>
  <c r="S4" i="16"/>
  <c r="Z22" i="16"/>
  <c r="X4" i="16"/>
  <c r="Z14" i="16"/>
  <c r="Y4" i="16"/>
  <c r="Z35" i="16"/>
  <c r="P4" i="16"/>
  <c r="Z27" i="16"/>
  <c r="Z20" i="16"/>
  <c r="R4" i="16"/>
  <c r="Z28" i="16"/>
  <c r="Z10" i="16"/>
  <c r="Z11" i="16"/>
  <c r="Z29" i="16"/>
  <c r="Z25" i="16"/>
  <c r="U4" i="16"/>
  <c r="T4" i="16"/>
  <c r="Z15" i="16"/>
  <c r="V4" i="16"/>
  <c r="Z26" i="16"/>
  <c r="Z23" i="16"/>
  <c r="N4" i="16"/>
  <c r="Z24" i="16"/>
  <c r="AB4" i="16"/>
  <c r="AD4" i="16"/>
  <c r="AC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6">
    <s v="ThisWorkbookDataModel"/>
    <s v="{[Rango].[IdNivelCapability].[All]}"/>
    <s v="{[Rango].[IdNivelCapability].&amp;[1],[Rango].[IdNivelCapability].&amp;[2],[Rango].[IdNivelCapability].&amp;[3]}"/>
    <s v="{[Rango].[RolCalificado].[All]}"/>
    <s v="{[BASE].[NivelDomainExpertise].[All]}"/>
    <s v="{[BASE].[TipoCapabilityAgrupado].&amp;[PRINCIPAL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<sst xmlns="http://schemas.openxmlformats.org/spreadsheetml/2006/main" count="5981" uniqueCount="265">
  <si>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</si>
  <si>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</si>
  <si>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</si>
  <si>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</si>
  <si>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</si>
  <si>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</si>
  <si>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</si>
  <si>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</si>
  <si>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</si>
  <si>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</si>
  <si>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</si>
  <si>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</si>
  <si>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</si>
  <si>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</si>
  <si>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</si>
  <si>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</si>
  <si>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</si>
  <si>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</si>
  <si>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</si>
  <si>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</si>
  <si>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</si>
  <si>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NO</t>
  </si>
  <si>
    <t>FlagConocimiento</t>
  </si>
  <si>
    <t>CorreoCalificado</t>
  </si>
  <si>
    <t>Total general</t>
  </si>
  <si>
    <t>Recuento distinto de MatriculaCalificado</t>
  </si>
  <si>
    <t>(Varios elementos)</t>
  </si>
  <si>
    <t>TipoCapabilityAgrupado</t>
  </si>
  <si>
    <t>Recuento distinto de MatriculaCalificado2</t>
  </si>
  <si>
    <t>Etiquetas de fila</t>
  </si>
  <si>
    <t>Etiquetas de columna</t>
  </si>
  <si>
    <t>PRINCIPAL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</si>
  <si>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</si>
  <si>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</si>
  <si>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</si>
  <si>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</si>
  <si>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</si>
  <si>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</si>
  <si>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</si>
  <si>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</si>
  <si>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</si>
  <si>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</si>
  <si>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</si>
  <si>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</si>
  <si>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</si>
  <si>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Colaboradores evaluados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</si>
  <si>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</si>
  <si>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</si>
  <si>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</si>
  <si>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</si>
  <si>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</si>
  <si>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</si>
  <si>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</si>
  <si>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</si>
  <si>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</si>
  <si>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</si>
  <si>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</si>
  <si>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</si>
  <si>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</si>
  <si>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</si>
  <si>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</si>
  <si>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</si>
  <si>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No evidenciado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</si>
  <si>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</si>
  <si>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</si>
  <si>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</si>
  <si>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</si>
  <si>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</si>
  <si>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</si>
  <si>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</si>
  <si>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</si>
  <si>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</si>
  <si>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</si>
  <si>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</si>
  <si>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</si>
  <si>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</si>
  <si>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</si>
  <si>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</si>
  <si>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</si>
  <si>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</si>
  <si>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</si>
  <si>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</si>
  <si>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</si>
  <si>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</si>
  <si>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</si>
  <si>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</si>
  <si>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</si>
  <si>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</si>
  <si>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</si>
  <si>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</si>
  <si>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</si>
  <si>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</si>
  <si>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</si>
  <si>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</si>
  <si>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</si>
  <si>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</si>
  <si>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</si>
  <si>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</si>
  <si>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</si>
  <si>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</si>
  <si>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</si>
  <si>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</si>
  <si>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</si>
  <si>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</si>
  <si>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</si>
  <si>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</si>
  <si>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</si>
  <si>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</si>
  <si>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</si>
  <si>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</si>
  <si>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</si>
  <si>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</si>
  <si>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</si>
  <si>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</si>
  <si>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</si>
  <si>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</si>
  <si>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</si>
  <si>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</si>
  <si>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</si>
  <si>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</si>
  <si>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</si>
  <si>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</si>
  <si>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</si>
  <si>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</si>
  <si>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</si>
  <si>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</si>
  <si>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</si>
  <si>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</si>
  <si>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</si>
  <si>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</si>
  <si>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</si>
  <si>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</si>
  <si>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</si>
  <si>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</si>
  <si>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</si>
  <si>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</si>
  <si>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</si>
  <si>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</si>
  <si>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</si>
  <si>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</si>
  <si>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</si>
  <si>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</si>
  <si>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</si>
  <si>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</si>
  <si>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</si>
  <si>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</si>
  <si>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</si>
  <si>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</si>
  <si>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</si>
  <si>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</si>
  <si>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</si>
  <si>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</si>
  <si>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</si>
  <si>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</si>
  <si>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</si>
  <si>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</si>
  <si>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</si>
  <si>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</si>
  <si>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</si>
  <si>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</si>
  <si>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</si>
  <si>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</si>
  <si>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</si>
  <si>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</si>
  <si>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</si>
  <si>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</si>
  <si>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</si>
  <si>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</si>
  <si>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</si>
  <si>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</si>
  <si>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</si>
  <si>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</si>
  <si>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</si>
  <si>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</si>
  <si>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</si>
  <si>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</si>
  <si>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</si>
  <si>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</si>
  <si>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</si>
  <si>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</si>
  <si>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</si>
  <si>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Prenovato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</si>
  <si>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</si>
  <si>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</si>
  <si>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</si>
  <si>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</si>
  <si>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</si>
  <si>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</si>
  <si>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</si>
  <si>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SI</t>
  </si>
  <si>
    <t>S4</t>
  </si>
  <si>
    <t>A1</t>
  </si>
  <si>
    <t>A4</t>
  </si>
  <si>
    <t>A2</t>
  </si>
  <si>
    <t>A3</t>
  </si>
  <si>
    <t>A5</t>
  </si>
  <si>
    <t>TipoEvaluacion</t>
  </si>
  <si>
    <t>S17574</t>
  </si>
  <si>
    <t>S63968</t>
  </si>
  <si>
    <t>S81694</t>
  </si>
  <si>
    <t>T15955</t>
  </si>
  <si>
    <t>T15956</t>
  </si>
  <si>
    <t>T16558</t>
  </si>
  <si>
    <t>T19782</t>
  </si>
  <si>
    <t>T19783</t>
  </si>
  <si>
    <t>T20913</t>
  </si>
  <si>
    <t>T22949</t>
  </si>
  <si>
    <t>T25500</t>
  </si>
  <si>
    <t>T26634</t>
  </si>
  <si>
    <t>T27782</t>
  </si>
  <si>
    <t>T28792</t>
  </si>
  <si>
    <t>T28860</t>
  </si>
  <si>
    <t>T31336</t>
  </si>
  <si>
    <t>T32465</t>
  </si>
  <si>
    <t>FLOR DE MARIA SANTA-CRUZ SANTOYO</t>
  </si>
  <si>
    <t>CYNTHIA RIOS FLORES</t>
  </si>
  <si>
    <t>ROMEL JOSE SANCHEZ SALAZAR</t>
  </si>
  <si>
    <t>YEDA VALERIA URQUIZO GALVEZ</t>
  </si>
  <si>
    <t>YARIAM DE JESUS ADRIANZEN SAMAME</t>
  </si>
  <si>
    <t>MERALYS ANDREINA VILLAMIZAR CONTRERAS</t>
  </si>
  <si>
    <t>SERGIO FRANCISCO MORERA SÁNCHEZ</t>
  </si>
  <si>
    <t>LUIS ALBERTO CORONEL DIAZ</t>
  </si>
  <si>
    <t>DAVID ALBERTO QUISPE MIRANDA</t>
  </si>
  <si>
    <t>KATHERINE DANIELA CCAMA HUALLPA</t>
  </si>
  <si>
    <t>KENNY ALONSO MOLLAPAZA MOROCCO</t>
  </si>
  <si>
    <t>KEVIN LEONARDO CERPA CAMPANELLA</t>
  </si>
  <si>
    <t>MARY YULIANA BOYACA AGUILAR</t>
  </si>
  <si>
    <t>LURDES GISELLA CHAVARRIA ARAGÓN</t>
  </si>
  <si>
    <t>ALVARO FERNANDO MEJIA CHIRINOS</t>
  </si>
  <si>
    <t>LINNER JHORDAN SALINAS GRADOS</t>
  </si>
  <si>
    <t>JUAN SEBASTIAN BUITRAGO RODRIGUEZ</t>
  </si>
  <si>
    <t>CL</t>
  </si>
  <si>
    <t>SUP</t>
  </si>
  <si>
    <t>TM</t>
  </si>
  <si>
    <t>DEVELOPER SALESFORCE</t>
  </si>
  <si>
    <t>Desarrollo no programático Salesforce</t>
  </si>
  <si>
    <t>Desarrollo programático Salesforce</t>
  </si>
  <si>
    <t>Arquitectura Salesforce</t>
  </si>
  <si>
    <t>Administración Salesforce</t>
  </si>
  <si>
    <t>Fundamentos de diseño UX</t>
  </si>
  <si>
    <t>Seguridad</t>
  </si>
  <si>
    <t>SRE</t>
  </si>
  <si>
    <t>Pruebas para desarrolladores</t>
  </si>
  <si>
    <t>Integración de sistemas</t>
  </si>
  <si>
    <t>RELEVANTE</t>
  </si>
  <si>
    <t>COMPLEMENTARIA</t>
  </si>
  <si>
    <t>SÍ</t>
  </si>
  <si>
    <t>Master</t>
  </si>
  <si>
    <t xml:space="preserve"> </t>
  </si>
  <si>
    <t>alvaromejiac@bcp.com.pe</t>
  </si>
  <si>
    <t>davidquispe@bcp.com.pe</t>
  </si>
  <si>
    <t>fsantacruz@bcp.com.pe</t>
  </si>
  <si>
    <t>juanbuitrago@bcp.com.pe</t>
  </si>
  <si>
    <t>katherineccama@bcp.com.pe</t>
  </si>
  <si>
    <t>kennymollapaza@bcp.com.pe</t>
  </si>
  <si>
    <t>kevincerpa@bcp.com.pe</t>
  </si>
  <si>
    <t>linnersalinas@bcp.com.pe</t>
  </si>
  <si>
    <t>luiscoronel@bcp.com.pe</t>
  </si>
  <si>
    <t>lurdeschavarriaa@bcp.com.pe</t>
  </si>
  <si>
    <t>maryboyaca@bcp.com.pe</t>
  </si>
  <si>
    <t>meralysvillamizar@bcp.com.pe</t>
  </si>
  <si>
    <t>romelsanchezs@bcp.com.pe</t>
  </si>
  <si>
    <t>sergiomorera@bcp.com.pe</t>
  </si>
  <si>
    <t>yariamadrianzen@bcp.com.pe</t>
  </si>
  <si>
    <t>yedaurquizo@bcp.com.pe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</si>
</sst>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Flexo"/>
      <family val="3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pivotButton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0" borderId="0" xfId="0" applyFont="1"/>
    <xf numFmtId="0" fontId="0" fillId="0" borderId="0" xfId="0" applyAlignment="1">
      <alignment textRotation="90"/>
    </xf>
    <xf numFmtId="0" fontId="3" fillId="2" borderId="0" xfId="0" applyFont="1" applyFill="1"/>
    <xf numFmtId="0" fontId="0" fillId="2" borderId="0" xfId="0" applyFill="1"/>
    <xf numFmtId="1" fontId="0" fillId="0" borderId="0" xfId="0" applyNumberFormat="1"/>
    <xf numFmtId="164" fontId="5" fillId="0" borderId="4" xfId="0" applyNumberFormat="1" applyFont="1" applyBorder="1" applyAlignment="1">
      <alignment horizontal="center" vertical="center"/>
    </xf>
    <xf numFmtId="0" fontId="6" fillId="3" borderId="5" xfId="0" applyFont="1" applyFill="1" applyBorder="1"/>
    <xf numFmtId="0" fontId="6" fillId="3" borderId="5" xfId="0" applyFont="1" applyFill="1" applyBorder="1" applyAlignment="1">
      <alignment textRotation="90"/>
    </xf>
    <xf numFmtId="0" fontId="6" fillId="4" borderId="5" xfId="0" applyFont="1" applyFill="1" applyBorder="1" applyAlignment="1">
      <alignment horizontal="center" textRotation="90"/>
    </xf>
    <xf numFmtId="0" fontId="5" fillId="5" borderId="5" xfId="0" applyFont="1" applyFill="1" applyBorder="1" applyAlignment="1">
      <alignment horizontal="center" textRotation="90"/>
    </xf>
    <xf numFmtId="0" fontId="5" fillId="0" borderId="7" xfId="0" applyFont="1" applyBorder="1" applyAlignment="1">
      <alignment horizontal="center"/>
    </xf>
    <xf numFmtId="0" fontId="7" fillId="0" borderId="5" xfId="0" applyFont="1" applyBorder="1"/>
    <xf numFmtId="164" fontId="5" fillId="6" borderId="5" xfId="0" applyNumberFormat="1" applyFont="1" applyFill="1" applyBorder="1" applyAlignment="1">
      <alignment horizontal="center"/>
    </xf>
    <xf numFmtId="1" fontId="7" fillId="0" borderId="5" xfId="0" applyNumberFormat="1" applyFont="1" applyBorder="1" applyAlignment="1">
      <alignment horizontal="center"/>
    </xf>
    <xf numFmtId="1" fontId="1" fillId="0" borderId="0" xfId="0" applyNumberFormat="1" applyFont="1"/>
    <xf numFmtId="0" fontId="6" fillId="7" borderId="5" xfId="0" applyFont="1" applyFill="1" applyBorder="1" applyAlignment="1">
      <alignment textRotation="90"/>
    </xf>
    <xf numFmtId="0" fontId="8" fillId="6" borderId="6" xfId="0" applyFont="1" applyFill="1" applyBorder="1" applyAlignment="1">
      <alignment textRotation="90"/>
    </xf>
    <xf numFmtId="0" fontId="2" fillId="8" borderId="8" xfId="0" applyFont="1" applyFill="1" applyBorder="1"/>
    <xf numFmtId="0" fontId="2" fillId="8" borderId="9" xfId="0" applyFont="1" applyFill="1" applyBorder="1"/>
    <xf numFmtId="0" fontId="2" fillId="8" borderId="0" xfId="0" applyFont="1" applyFill="1"/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0" xfId="0" pivotButton="1" applyAlignment="1">
      <alignment textRotation="90"/>
    </xf>
    <xf numFmtId="165" fontId="0" fillId="0" borderId="0" xfId="0" pivotButton="1" applyNumberForma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44">
    <dxf>
      <numFmt numFmtId="1" formatCode="0"/>
    </dxf>
    <dxf>
      <numFmt numFmtId="1" formatCode="0"/>
    </dxf>
    <dxf>
      <alignment textRotation="90"/>
    </dxf>
    <dxf>
      <alignment textRotation="90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4.xml"/><Relationship Id="rId18" Type="http://schemas.openxmlformats.org/officeDocument/2006/relationships/pivotCacheDefinition" Target="pivotCache/pivotCacheDefinition9.xml"/><Relationship Id="rId26" Type="http://schemas.microsoft.com/office/2007/relationships/slicerCache" Target="slicerCaches/slicerCache2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2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5" Type="http://schemas.microsoft.com/office/2007/relationships/slicerCache" Target="slicerCaches/slicerCache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pivotCacheDefinition" Target="pivotCache/pivotCacheDefinition11.xml"/><Relationship Id="rId29" Type="http://schemas.microsoft.com/office/2007/relationships/slicerCache" Target="slicerCaches/slicerCache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24" Type="http://schemas.openxmlformats.org/officeDocument/2006/relationships/pivotCacheDefinition" Target="pivotCache/pivotCacheDefinition15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23" Type="http://schemas.openxmlformats.org/officeDocument/2006/relationships/pivotCacheDefinition" Target="pivotCache/pivotCacheDefinition14.xml"/><Relationship Id="rId28" Type="http://schemas.microsoft.com/office/2007/relationships/slicerCache" Target="slicerCaches/slicerCache4.xml"/><Relationship Id="rId36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19" Type="http://schemas.openxmlformats.org/officeDocument/2006/relationships/pivotCacheDefinition" Target="pivotCache/pivotCacheDefinition10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pivotCacheDefinition" Target="pivotCache/pivotCacheDefinition13.xml"/><Relationship Id="rId27" Type="http://schemas.microsoft.com/office/2007/relationships/slicerCache" Target="slicerCaches/slicerCache3.xml"/><Relationship Id="rId30" Type="http://schemas.openxmlformats.org/officeDocument/2006/relationships/theme" Target="theme/theme1.xml"/><Relationship Id="rId35" Type="http://schemas.openxmlformats.org/officeDocument/2006/relationships/powerPivotData" Target="model/item.data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[RESULTADOS_Developer_Salesforce_20230608_POSTCALIBRACION.xlsx]ANALISIS_DIMENSIONES!TablaDinámica9</c:name>
    <c:fmtId val="2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ANALISIS_DIMENSIONES!$C$27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ANALISIS_DIMENSIONES!$B$28:$B$33</c:f>
              <c:strCache>
                <c:ptCount val="5"/>
                <c:pt idx="0">
                  <c:v>Novato</c:v>
                </c:pt>
                <c:pt idx="1">
                  <c:v>Competente</c:v>
                </c:pt>
                <c:pt idx="2">
                  <c:v>Principiante avanzado</c:v>
                </c:pt>
                <c:pt idx="3">
                  <c:v>Prenovato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ANALISIS_DIMENSIONES!$C$28:$C$33</c:f>
              <c:numCache>
                <c:formatCode>General</c:formatCode>
                <c:ptCount val="5"/>
                <c:pt idx="0">
                  <c:v>8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2B-4975-A903-D2BA9A3945C8}"/>
            </c:ext>
          </c:extLst>
        </c:ser>
        <c:ser>
          <c:idx val="1"/>
          <c:order val="1"/>
          <c:tx>
            <c:strRef>
              <c:f>ANALISIS_DIMENSIONES!$D$27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ANALISIS_DIMENSIONES!$B$28:$B$33</c:f>
              <c:strCache>
                <c:ptCount val="5"/>
                <c:pt idx="0">
                  <c:v>Novato</c:v>
                </c:pt>
                <c:pt idx="1">
                  <c:v>Competente</c:v>
                </c:pt>
                <c:pt idx="2">
                  <c:v>Principiante avanzado</c:v>
                </c:pt>
                <c:pt idx="3">
                  <c:v>Prenovato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ANALISIS_DIMENSIONES!$D$28:$D$33</c:f>
              <c:numCache>
                <c:formatCode>0.0%</c:formatCode>
                <c:ptCount val="5"/>
                <c:pt idx="0">
                  <c:v>0.5</c:v>
                </c:pt>
                <c:pt idx="1">
                  <c:v>0.1875</c:v>
                </c:pt>
                <c:pt idx="2">
                  <c:v>0.125</c:v>
                </c:pt>
                <c:pt idx="3">
                  <c:v>0.125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2B-4975-A903-D2BA9A394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0756111"/>
        <c:axId val="900778575"/>
      </c:barChart>
      <c:catAx>
        <c:axId val="900756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00778575"/>
        <c:crosses val="autoZero"/>
        <c:auto val="1"/>
        <c:lblAlgn val="ctr"/>
        <c:lblOffset val="100"/>
        <c:noMultiLvlLbl val="0"/>
      </c:catAx>
      <c:valAx>
        <c:axId val="900778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0075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[RESULTADOS_Developer_Salesforce_20230608_POSTCALIBRACION.xlsx]ANALISIS_DIMENSIONES!TablaDinámica4</c:name>
    <c:fmtId val="1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ANALISIS_DIMENSIONES!$C$41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ANALISIS_DIMENSIONES!$B$42:$B$47</c:f>
              <c:strCache>
                <c:ptCount val="5"/>
                <c:pt idx="0">
                  <c:v>Competente</c:v>
                </c:pt>
                <c:pt idx="1">
                  <c:v>Novato</c:v>
                </c:pt>
                <c:pt idx="2">
                  <c:v>Prenovato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ANALISIS_DIMENSIONES!$C$42:$C$47</c:f>
              <c:numCache>
                <c:formatCode>General</c:formatCode>
                <c:ptCount val="5"/>
                <c:pt idx="0">
                  <c:v>3</c:v>
                </c:pt>
                <c:pt idx="1">
                  <c:v>8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F-49E7-9500-939ED4C1F7BE}"/>
            </c:ext>
          </c:extLst>
        </c:ser>
        <c:ser>
          <c:idx val="1"/>
          <c:order val="1"/>
          <c:tx>
            <c:strRef>
              <c:f>ANALISIS_DIMENSIONES!$D$41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ANALISIS_DIMENSIONES!$B$42:$B$47</c:f>
              <c:strCache>
                <c:ptCount val="5"/>
                <c:pt idx="0">
                  <c:v>Competente</c:v>
                </c:pt>
                <c:pt idx="1">
                  <c:v>Novato</c:v>
                </c:pt>
                <c:pt idx="2">
                  <c:v>Prenovato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ANALISIS_DIMENSIONES!$D$42:$D$47</c:f>
              <c:numCache>
                <c:formatCode>0.0%</c:formatCode>
                <c:ptCount val="5"/>
                <c:pt idx="0">
                  <c:v>0.1875</c:v>
                </c:pt>
                <c:pt idx="1">
                  <c:v>0.5</c:v>
                </c:pt>
                <c:pt idx="2">
                  <c:v>0.125</c:v>
                </c:pt>
                <c:pt idx="3">
                  <c:v>0.125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EF-49E7-9500-939ED4C1F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3981567"/>
        <c:axId val="903971583"/>
      </c:barChart>
      <c:catAx>
        <c:axId val="903981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03971583"/>
        <c:crosses val="autoZero"/>
        <c:auto val="1"/>
        <c:lblAlgn val="ctr"/>
        <c:lblOffset val="100"/>
        <c:noMultiLvlLbl val="0"/>
      </c:catAx>
      <c:valAx>
        <c:axId val="903971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0398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[RESULTADOS_Developer_Salesforce_20230608_POSTCALIBRACION.xlsx]ANALISIS_DIMENSIONES!TablaDinámica5</c:name>
    <c:fmtId val="1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ANALISIS_DIMENSIONES!$C$53</c:f>
              <c:strCache>
                <c:ptCount val="1"/>
                <c:pt idx="0">
                  <c:v>Recuento distinto de MatriculaCalificado</c:v>
                </c:pt>
              </c:strCache>
            </c:strRef>
          </c:tx>
          <c:invertIfNegative val="0"/>
          <c:cat>
            <c:strRef>
              <c:f>ANALISIS_DIMENSIONES!$B$54:$B$58</c:f>
              <c:strCache>
                <c:ptCount val="4"/>
                <c:pt idx="0">
                  <c:v>Competente</c:v>
                </c:pt>
                <c:pt idx="1">
                  <c:v>Master</c:v>
                </c:pt>
                <c:pt idx="2">
                  <c:v>Principiante avanzado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ANALISIS_DIMENSIONES!$C$54:$C$58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9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D-4CE3-9D1E-4ECA9BA39E88}"/>
            </c:ext>
          </c:extLst>
        </c:ser>
        <c:ser>
          <c:idx val="1"/>
          <c:order val="1"/>
          <c:tx>
            <c:strRef>
              <c:f>ANALISIS_DIMENSIONES!$D$53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invertIfNegative val="0"/>
          <c:cat>
            <c:strRef>
              <c:f>ANALISIS_DIMENSIONES!$B$54:$B$58</c:f>
              <c:strCache>
                <c:ptCount val="4"/>
                <c:pt idx="0">
                  <c:v>Competente</c:v>
                </c:pt>
                <c:pt idx="1">
                  <c:v>Master</c:v>
                </c:pt>
                <c:pt idx="2">
                  <c:v>Principiante avanzado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ANALISIS_DIMENSIONES!$D$54:$D$58</c:f>
              <c:numCache>
                <c:formatCode>0.0%</c:formatCode>
                <c:ptCount val="4"/>
                <c:pt idx="0">
                  <c:v>0.1875</c:v>
                </c:pt>
                <c:pt idx="1">
                  <c:v>0.125</c:v>
                </c:pt>
                <c:pt idx="2">
                  <c:v>0.5625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BD-4CE3-9D1E-4ECA9BA3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8254879"/>
        <c:axId val="438251967"/>
      </c:barChart>
      <c:catAx>
        <c:axId val="438254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38251967"/>
        <c:crosses val="autoZero"/>
        <c:auto val="1"/>
        <c:lblAlgn val="ctr"/>
        <c:lblOffset val="100"/>
        <c:noMultiLvlLbl val="0"/>
      </c:catAx>
      <c:valAx>
        <c:axId val="43825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38254879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[RESULTADOS_Developer_Salesforce_20230608_POSTCALIBRACION.xlsx]ANALISIS_DIMENSIONES!TablaDinámica7</c:name>
    <c:fmtId val="1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ANALISIS_DIMENSIONES!$C$65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ANALISIS_DIMENSIONES!$B$66:$B$70</c:f>
              <c:strCache>
                <c:ptCount val="4"/>
                <c:pt idx="0">
                  <c:v>Competente</c:v>
                </c:pt>
                <c:pt idx="1">
                  <c:v>Master</c:v>
                </c:pt>
                <c:pt idx="2">
                  <c:v>Principiante avanzado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ANALISIS_DIMENSIONES!$C$66:$C$70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9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A-4014-AB2A-60FB3AA37E60}"/>
            </c:ext>
          </c:extLst>
        </c:ser>
        <c:ser>
          <c:idx val="1"/>
          <c:order val="1"/>
          <c:tx>
            <c:strRef>
              <c:f>ANALISIS_DIMENSIONES!$D$65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ANALISIS_DIMENSIONES!$B$66:$B$70</c:f>
              <c:strCache>
                <c:ptCount val="4"/>
                <c:pt idx="0">
                  <c:v>Competente</c:v>
                </c:pt>
                <c:pt idx="1">
                  <c:v>Master</c:v>
                </c:pt>
                <c:pt idx="2">
                  <c:v>Principiante avanzado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ANALISIS_DIMENSIONES!$D$66:$D$70</c:f>
              <c:numCache>
                <c:formatCode>0.0%</c:formatCode>
                <c:ptCount val="4"/>
                <c:pt idx="0">
                  <c:v>0.25</c:v>
                </c:pt>
                <c:pt idx="1">
                  <c:v>6.25E-2</c:v>
                </c:pt>
                <c:pt idx="2">
                  <c:v>0.5625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EA-4014-AB2A-60FB3AA37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0781487"/>
        <c:axId val="900761103"/>
      </c:barChart>
      <c:catAx>
        <c:axId val="900781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00761103"/>
        <c:crosses val="autoZero"/>
        <c:auto val="1"/>
        <c:lblAlgn val="ctr"/>
        <c:lblOffset val="100"/>
        <c:noMultiLvlLbl val="0"/>
      </c:catAx>
      <c:valAx>
        <c:axId val="90076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0078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[RESULTADOS_Developer_Salesforce_20230608_POSTCALIBRACION.xlsx]ANALISIS_DIMENSIONES!TablaDinámica8</c:name>
    <c:fmtId val="2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ANALISIS_DIMENSIONES!$C$79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ANALISIS_DIMENSIONES!$B$80:$B$85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ANALISIS_DIMENSIONES!$C$80:$C$85</c:f>
              <c:numCache>
                <c:formatCode>General</c:formatCode>
                <c:ptCount val="5"/>
                <c:pt idx="0">
                  <c:v>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E-493A-9FDA-DE7A5BAAAE87}"/>
            </c:ext>
          </c:extLst>
        </c:ser>
        <c:ser>
          <c:idx val="1"/>
          <c:order val="1"/>
          <c:tx>
            <c:strRef>
              <c:f>ANALISIS_DIMENSIONES!$D$79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ANALISIS_DIMENSIONES!$B$80:$B$85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ANALISIS_DIMENSIONES!$D$80:$D$85</c:f>
              <c:numCache>
                <c:formatCode>0.0%</c:formatCode>
                <c:ptCount val="5"/>
                <c:pt idx="0">
                  <c:v>0.5625</c:v>
                </c:pt>
                <c:pt idx="1">
                  <c:v>6.25E-2</c:v>
                </c:pt>
                <c:pt idx="2">
                  <c:v>6.25E-2</c:v>
                </c:pt>
                <c:pt idx="3">
                  <c:v>6.25E-2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2E-493A-9FDA-DE7A5BAAA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1554975"/>
        <c:axId val="751552479"/>
      </c:barChart>
      <c:catAx>
        <c:axId val="751554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51552479"/>
        <c:crosses val="autoZero"/>
        <c:auto val="1"/>
        <c:lblAlgn val="ctr"/>
        <c:lblOffset val="100"/>
        <c:noMultiLvlLbl val="0"/>
      </c:catAx>
      <c:valAx>
        <c:axId val="75155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515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1823880</xdr:colOff>
      <xdr:row>0</xdr:row>
      <xdr:rowOff>142048</xdr:rowOff>
    </xdr:from>
    <xdr:to>
      <xdr:col>2</xdr:col>
      <xdr:colOff>1071343</xdr:colOff>
      <xdr:row>14</xdr:row>
      <xdr:rowOff>761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RolCalificado">
              <a:extLst>
                <a:ext uri="{FF2B5EF4-FFF2-40B4-BE49-F238E27FC236}">
                  <a16:creationId xmlns:a16="http://schemas.microsoft.com/office/drawing/2014/main" id="{3E24300F-DFCE-4EF5-9060-4A354B20F3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46463" y="142048"/>
              <a:ext cx="1859141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2165267</xdr:colOff>
      <xdr:row>0</xdr:row>
      <xdr:rowOff>171376</xdr:rowOff>
    </xdr:from>
    <xdr:to>
      <xdr:col>3</xdr:col>
      <xdr:colOff>1845165</xdr:colOff>
      <xdr:row>14</xdr:row>
      <xdr:rowOff>28501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angoMesesCalificado">
              <a:extLst>
                <a:ext uri="{FF2B5EF4-FFF2-40B4-BE49-F238E27FC236}">
                  <a16:creationId xmlns:a16="http://schemas.microsoft.com/office/drawing/2014/main" id="{B5756043-38B3-4474-A53D-0BE8A8955C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81913" y="171376"/>
              <a:ext cx="1833672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2033588</xdr:colOff>
      <xdr:row>1</xdr:row>
      <xdr:rowOff>21431</xdr:rowOff>
    </xdr:from>
    <xdr:to>
      <xdr:col>5</xdr:col>
      <xdr:colOff>290513</xdr:colOff>
      <xdr:row>14</xdr:row>
      <xdr:rowOff>69056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 1">
              <a:extLst>
                <a:ext uri="{FF2B5EF4-FFF2-40B4-BE49-F238E27FC236}">
                  <a16:creationId xmlns:a16="http://schemas.microsoft.com/office/drawing/2014/main" id="{79CD101D-9475-72D3-F57D-B9CA175141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22244" y="21193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145677</xdr:colOff>
      <xdr:row>24</xdr:row>
      <xdr:rowOff>44824</xdr:rowOff>
    </xdr:from>
    <xdr:to>
      <xdr:col>12</xdr:col>
      <xdr:colOff>78441</xdr:colOff>
      <xdr:row>33</xdr:row>
      <xdr:rowOff>145676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1F5048-CBF4-4924-9131-0C96C8B98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128867</xdr:colOff>
      <xdr:row>37</xdr:row>
      <xdr:rowOff>156882</xdr:rowOff>
    </xdr:from>
    <xdr:to>
      <xdr:col>12</xdr:col>
      <xdr:colOff>100852</xdr:colOff>
      <xdr:row>47</xdr:row>
      <xdr:rowOff>156882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229F9F1-67AA-4459-8B22-09E33942B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140073</xdr:colOff>
      <xdr:row>50</xdr:row>
      <xdr:rowOff>90766</xdr:rowOff>
    </xdr:from>
    <xdr:to>
      <xdr:col>12</xdr:col>
      <xdr:colOff>123264</xdr:colOff>
      <xdr:row>60</xdr:row>
      <xdr:rowOff>11206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6E750FC-077A-4207-A07A-9CD10CA7F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140073</xdr:colOff>
      <xdr:row>63</xdr:row>
      <xdr:rowOff>101974</xdr:rowOff>
    </xdr:from>
    <xdr:to>
      <xdr:col>12</xdr:col>
      <xdr:colOff>168088</xdr:colOff>
      <xdr:row>74</xdr:row>
      <xdr:rowOff>22412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7920988-9313-4116-8190-19E0F782E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140073</xdr:colOff>
      <xdr:row>77</xdr:row>
      <xdr:rowOff>113179</xdr:rowOff>
    </xdr:from>
    <xdr:to>
      <xdr:col>12</xdr:col>
      <xdr:colOff>156882</xdr:colOff>
      <xdr:row>87</xdr:row>
      <xdr:rowOff>134471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9D12F0D-9552-4DEE-B646-DC457D09A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1165971</xdr:colOff>
      <xdr:row>1</xdr:row>
      <xdr:rowOff>58831</xdr:rowOff>
    </xdr:from>
    <xdr:to>
      <xdr:col>3</xdr:col>
      <xdr:colOff>480919</xdr:colOff>
      <xdr:row>14</xdr:row>
      <xdr:rowOff>106456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RolCalificado 1">
              <a:extLst>
                <a:ext uri="{FF2B5EF4-FFF2-40B4-BE49-F238E27FC236}">
                  <a16:creationId xmlns:a16="http://schemas.microsoft.com/office/drawing/2014/main" id="{3774910B-5DDC-40CC-9409-E8BB98AAC8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3736" y="24933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773767</xdr:colOff>
      <xdr:row>1</xdr:row>
      <xdr:rowOff>58831</xdr:rowOff>
    </xdr:from>
    <xdr:to>
      <xdr:col>4</xdr:col>
      <xdr:colOff>43890</xdr:colOff>
      <xdr:row>14</xdr:row>
      <xdr:rowOff>106456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RangoMesesCalificado 1">
              <a:extLst>
                <a:ext uri="{FF2B5EF4-FFF2-40B4-BE49-F238E27FC236}">
                  <a16:creationId xmlns:a16="http://schemas.microsoft.com/office/drawing/2014/main" id="{6BD98B7B-C1AC-441E-A72E-431C78A9F4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21649" y="24933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480733</xdr:colOff>
      <xdr:row>1</xdr:row>
      <xdr:rowOff>97491</xdr:rowOff>
    </xdr:from>
    <xdr:to>
      <xdr:col>7</xdr:col>
      <xdr:colOff>23533</xdr:colOff>
      <xdr:row>14</xdr:row>
      <xdr:rowOff>145116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TipoEvaluacion">
              <a:extLst>
                <a:ext uri="{FF2B5EF4-FFF2-40B4-BE49-F238E27FC236}">
                  <a16:creationId xmlns:a16="http://schemas.microsoft.com/office/drawing/2014/main" id="{BC19B13C-CE11-0A3C-FF42-BE8D4F538B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05968" y="28799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69" level="32767"/>
    <cacheField name="[Measures].[Promedio de IdNivelResolucion]" caption="Promedio de IdNivelResolucion" numFmtId="0" hierarchy="70" level="32767"/>
    <cacheField name="[Measures].[Promedio de IdNivelLiderazgo]" caption="Promedio de IdNivelLiderazgo" numFmtId="0" hierarchy="71" level="32767"/>
    <cacheField name="[Measures].[Promedio de IdNivelCultural]" caption="Promedio de IdNivelCultural" numFmtId="0" hierarchy="72" level="32767"/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626185532405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48" level="1">
      <sharedItems count="5">
        <s v="Competente"/>
        <s v="Novato"/>
        <s v="Prenovato"/>
        <s v="Principiante avanzado"/>
        <s v="Proficiente"/>
      </sharedItems>
    </cacheField>
    <cacheField name="[Rango].[RolCalificado].[RolCalificado]" caption="RolCalificado" numFmtId="0" hierarchy="40" level="1">
      <sharedItems containsSemiMixedTypes="0" containsNonDate="0" containsString="0"/>
    </cacheField>
    <cacheField name="[Rango].[NombresCalificado].[NombresCalificado]" caption="NombresCalificado" numFmtId="0" hierarchy="34" level="1">
      <sharedItems count="16">
        <s v="FLOR DE MARIA SANTA-CRUZ SANTOYO"/>
        <s v="JUAN SEBASTIAN BUITRAGO RODRIGUEZ"/>
        <s v="LUIS ALBERTO CORONEL DIAZ"/>
        <s v="LURDES GISELLA CHAVARRIA ARAGÓN"/>
        <s v="MARY YULIANA BOYACA AGUILAR"/>
        <s v="MERALYS ANDREINA VILLAMIZAR CONTRERAS"/>
        <s v="ALVARO FERNANDO MEJIA CHIRINOS"/>
        <s v="KATHERINE DANIELA CCAMA HUALLPA"/>
        <s v="KENNY ALONSO MOLLAPAZA MOROCCO"/>
        <s v="KEVIN LEONARDO CERPA CAMPANELLA"/>
        <s v="LINNER JHORDAN SALINAS GRADOS"/>
        <s v="SERGIO FRANCISCO MORERA SÁNCHEZ"/>
        <s v="DAVID ALBERTO QUISPE MIRANDA"/>
        <s v="YARIAM DE JESUS ADRIANZEN SAMAME"/>
        <s v="YEDA VALERIA URQUIZO GALVEZ"/>
        <s v="ROMEL JOSE SANCHEZ SALAZAR"/>
      </sharedItems>
    </cacheField>
    <cacheField name="[Rango].[Capability].[Capability]" caption="Capability" numFmtId="0" hierarchy="41" level="1">
      <sharedItems count="12">
        <s v="Administración Salesforce"/>
        <s v="Arquitectura Salesforce"/>
        <s v="CI-CD"/>
        <s v="Control de versiones"/>
        <s v="Desarrollo no programático Salesforce"/>
        <s v="Desarrollo programático Salesforce"/>
        <s v="Fundamentos de diseño UX"/>
        <s v="Integración de sistemas"/>
        <s v="Programación"/>
        <s v="Pruebas para desarrolladores"/>
        <s v="Seguridad"/>
        <s v="SRE"/>
      </sharedItems>
    </cacheField>
    <cacheField name="[Measures].[Promedio de IdNivelCapability]" caption="Promedio de IdNivelCapability" numFmtId="0" hierarchy="63" level="32767"/>
    <cacheField name="[Rango].[IdNivelCapability].[IdNivelCapability]" caption="IdNivelCapability" numFmtId="0" hierarchy="44" level="1">
      <sharedItems containsSemiMixedTypes="0" containsNonDate="0" containsString="0"/>
    </cacheField>
  </cacheFields>
  <cacheHierarchies count="74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627051157404" backgroundQuery="1" createdVersion="6" refreshedVersion="8" minRefreshableVersion="3" recordCount="0" supportSubquery="1" supportAdvancedDrill="1" xr:uid="{6A71A8DE-04E1-44FF-AFAA-BEDF906AEE5E}">
  <cacheSource type="external" connectionId="1"/>
  <cacheFields count="4">
    <cacheField name="[Measures].[Recuento distinto de MatriculaCalificado 2]" caption="Recuento distinto de MatriculaCalificado 2" numFmtId="0" hierarchy="73" level="32767"/>
    <cacheField name="[BASE].[Nivel].[Nivel]" caption="Nivel" numFmtId="0" hierarchy="27" level="1">
      <sharedItems count="5">
        <s v="Competente"/>
        <s v="Novato"/>
        <s v="Prenovato"/>
        <s v="Principiante avanzado"/>
        <s v="Proficiente"/>
      </sharedItems>
    </cacheField>
    <cacheField name="[BASE].[TipoEvaluacion].[TipoEvaluacion]" caption="TipoEvaluacion" numFmtId="0" hierarchy="28" level="1">
      <sharedItems containsSemiMixedTypes="0" containsNonDate="0" containsString="0"/>
    </cacheField>
    <cacheField name="Dummy0" numFmtId="0" hierarchy="74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2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2" memberValueDatatype="130" unbalanced="0"/>
    <cacheHierarchy uniqueName="[BASE].[Chapter]" caption="Chapter" attribute="1" defaultMemberUniqueName="[BASE].[Chapter].[All]" allUniqueName="[BASE].[Chapter].[All]" dimensionUniqueName="[BASE]" displayFolder="" count="2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2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2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2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2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2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2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2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2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2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2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2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2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2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2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2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2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/>
    <cacheHierarchy uniqueName="[BASE].[IdNivel]" caption="IdNivel" attribute="1" defaultMemberUniqueName="[BASE].[IdNivel].[All]" allUniqueName="[BASE].[IdNivel].[All]" dimensionUniqueName="[BASE]" displayFolder="" count="2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1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2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2" memberValueDatatype="130" unbalanced="0"/>
    <cacheHierarchy uniqueName="[Rango].[Chapter]" caption="Chapter" attribute="1" defaultMemberUniqueName="[Rango].[Chapter].[All]" allUniqueName="[Rango].[Chapter].[All]" dimensionUniqueName="[Rango]" displayFolder="" count="2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2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2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2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2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2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2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2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2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2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2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2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2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2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2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2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2" memberValueDatatype="130" unbalanced="0"/>
    <cacheHierarchy uniqueName="[Rango].[IdNivel]" caption="IdNivel" attribute="1" defaultMemberUniqueName="[Rango].[IdNivel].[All]" allUniqueName="[Rango].[IdNivel].[All]" dimensionUniqueName="[Rango]" displayFolder="" count="2" memberValueDatatype="20" unbalanced="0"/>
    <cacheHierarchy uniqueName="[Rango].[Nivel]" caption="Nivel" attribute="1" defaultMemberUniqueName="[Rango].[Nivel].[All]" allUniqueName="[Rango].[Nivel].[All]" dimensionUniqueName="[Rango]" displayFolder="" count="2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627051504627" backgroundQuery="1" createdVersion="6" refreshedVersion="8" minRefreshableVersion="3" recordCount="0" supportSubquery="1" supportAdvancedDrill="1" xr:uid="{2724B354-9FB5-4D82-A2E9-39713BD8F81B}">
  <cacheSource type="external" connectionId="1"/>
  <cacheFields count="2">
    <cacheField name="[Measures].[Recuento distinto de MatriculaCalificado 2]" caption="Recuento distinto de MatriculaCalificado 2" numFmtId="0" hierarchy="73" level="32767"/>
    <cacheField name="[BASE].[TipoEvaluacion].[TipoEvaluacion]" caption="TipoEvaluacion" numFmtId="0" hierarchy="28" level="1">
      <sharedItems containsSemiMixedTypes="0" containsNonDate="0" containsString="0"/>
    </cacheField>
  </cacheFields>
  <cacheHierarchies count="74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62705185185" backgroundQuery="1" createdVersion="6" refreshedVersion="8" minRefreshableVersion="3" recordCount="0" supportSubquery="1" supportAdvancedDrill="1" xr:uid="{2EA0D591-85DC-48C9-83BC-B043F5F7FEE4}">
  <cacheSource type="external" connectionId="1"/>
  <cacheFields count="4">
    <cacheField name="[Measures].[Recuento distinto de MatriculaCalificado 2]" caption="Recuento distinto de MatriculaCalificado 2" numFmtId="0" hierarchy="73" level="32767"/>
    <cacheField name="[BASE].[NivelDomainExpertise].[NivelDomainExpertise]" caption="NivelDomainExpertise" numFmtId="0" hierarchy="19" level="1">
      <sharedItems count="5">
        <s v="Competente"/>
        <s v="Novato"/>
        <s v="Prenovato"/>
        <s v="Principiante avanzado"/>
        <s v="Proficiente"/>
      </sharedItems>
    </cacheField>
    <cacheField name="[BASE].[TipoEvaluacion].[TipoEvaluacion]" caption="TipoEvaluacion" numFmtId="0" hierarchy="28" level="1">
      <sharedItems containsSemiMixedTypes="0" containsNonDate="0" containsString="0"/>
    </cacheField>
    <cacheField name="Dummy0" numFmtId="0" hierarchy="74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627052546297" backgroundQuery="1" createdVersion="6" refreshedVersion="8" minRefreshableVersion="3" recordCount="0" supportSubquery="1" supportAdvancedDrill="1" xr:uid="{0002D386-5365-4145-A7FD-632BEC0ECB21}">
  <cacheSource type="external" connectionId="1"/>
  <cacheFields count="4">
    <cacheField name="[Measures].[Recuento distinto de MatriculaCalificado 2]" caption="Recuento distinto de MatriculaCalificado 2" numFmtId="0" hierarchy="73" level="32767"/>
    <cacheField name="[BASE].[NivelResolucion].[NivelResolucion]" caption="NivelResolucion" numFmtId="0" hierarchy="21" level="1">
      <sharedItems count="5">
        <s v="Competente"/>
        <s v="Master"/>
        <s v="Principiante avanzado"/>
        <s v="Proficiente"/>
        <s v="Novato" u="1"/>
      </sharedItems>
    </cacheField>
    <cacheField name="[BASE].[TipoEvaluacion].[TipoEvaluacion]" caption="TipoEvaluacion" numFmtId="0" hierarchy="28" level="1">
      <sharedItems containsSemiMixedTypes="0" containsNonDate="0" containsString="0"/>
    </cacheField>
    <cacheField name="Dummy0" numFmtId="0" hierarchy="74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627053124997" backgroundQuery="1" createdVersion="6" refreshedVersion="8" minRefreshableVersion="3" recordCount="0" supportSubquery="1" supportAdvancedDrill="1" xr:uid="{7F97EA2A-5543-4FBD-B2AE-05351CBB4726}">
  <cacheSource type="external" connectionId="1"/>
  <cacheFields count="4">
    <cacheField name="[Measures].[Recuento distinto de MatriculaCalificado 2]" caption="Recuento distinto de MatriculaCalificado 2" numFmtId="0" hierarchy="73" level="32767"/>
    <cacheField name="[BASE].[NivelLiderazgo].[NivelLiderazgo]" caption="NivelLiderazgo" numFmtId="0" hierarchy="23" level="1">
      <sharedItems count="5">
        <s v="Competente"/>
        <s v="Master"/>
        <s v="Principiante avanzado"/>
        <s v="Proficiente"/>
        <s v="Novato" u="1"/>
      </sharedItems>
    </cacheField>
    <cacheField name="[BASE].[TipoEvaluacion].[TipoEvaluacion]" caption="TipoEvaluacion" numFmtId="0" hierarchy="28" level="1">
      <sharedItems containsSemiMixedTypes="0" containsNonDate="0" containsString="0"/>
    </cacheField>
    <cacheField name="Dummy0" numFmtId="0" hierarchy="74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627053587959" backgroundQuery="1" createdVersion="6" refreshedVersion="8" minRefreshableVersion="3" recordCount="0" supportSubquery="1" supportAdvancedDrill="1" xr:uid="{9EC10FD6-E7E8-405F-AB06-22DA43258B2C}">
  <cacheSource type="external" connectionId="1"/>
  <cacheFields count="4">
    <cacheField name="[Measures].[Recuento distinto de MatriculaCalificado 2]" caption="Recuento distinto de MatriculaCalificado 2" numFmtId="0" hierarchy="73" level="32767"/>
    <cacheField name="[BASE].[NivelCultural].[NivelCultural]" caption="NivelCultural" numFmtId="0" hierarchy="25" level="1">
      <sharedItems count="5">
        <s v="Competente"/>
        <s v="Master"/>
        <s v="Novato"/>
        <s v="Principiante avanzado"/>
        <s v="Proficiente"/>
      </sharedItems>
    </cacheField>
    <cacheField name="[BASE].[TipoEvaluacion].[TipoEvaluacion]" caption="TipoEvaluacion" numFmtId="0" hierarchy="28" level="1">
      <sharedItems containsSemiMixedTypes="0" containsNonDate="0" containsString="0"/>
    </cacheField>
    <cacheField name="Dummy0" numFmtId="0" hierarchy="74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62752800926" backgroundQuery="1" createdVersion="6" refreshedVersion="8" minRefreshableVersion="3" recordCount="0" supportSubquery="1" supportAdvancedDrill="1" xr:uid="{2C168E77-374C-4E6B-9764-C34752D9E8DB}">
  <cacheSource type="external" connectionId="1"/>
  <cacheFields count="4">
    <cacheField name="[BASE].[NivelDomainExpertise].[NivelDomainExpertise]" caption="NivelDomainExpertise" numFmtId="0" hierarchy="19" level="1">
      <sharedItems count="5">
        <s v="Competente"/>
        <s v="Novato"/>
        <s v="Prenovato"/>
        <s v="Principiante avanzado"/>
        <s v="Proficiente"/>
      </sharedItems>
    </cacheField>
    <cacheField name="[Measures].[Recuento distinto de MatriculaCalificado 2]" caption="Recuento distinto de MatriculaCalificado 2" numFmtId="0" hierarchy="73" level="32767"/>
    <cacheField name="[BASE].[TipoEvaluacion].[TipoEvaluacion]" caption="TipoEvaluacion" numFmtId="0" hierarchy="28" level="1">
      <sharedItems containsSemiMixedTypes="0" containsNonDate="0" containsString="0"/>
    </cacheField>
    <cacheField name="Dummy0" numFmtId="0" hierarchy="74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2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2" memberValueDatatype="130" unbalanced="0"/>
    <cacheHierarchy uniqueName="[BASE].[Chapter]" caption="Chapter" attribute="1" defaultMemberUniqueName="[BASE].[Chapter].[All]" allUniqueName="[BASE].[Chapter].[All]" dimensionUniqueName="[BASE]" displayFolder="" count="2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2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2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2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2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2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2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2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2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2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2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2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2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2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2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2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2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/>
    <cacheHierarchy uniqueName="[BASE].[IdNivel]" caption="IdNivel" attribute="1" defaultMemberUniqueName="[BASE].[IdNivel].[All]" allUniqueName="[BASE].[IdNivel].[All]" dimensionUniqueName="[BASE]" displayFolder="" count="2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2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2" memberValueDatatype="130" unbalanced="0"/>
    <cacheHierarchy uniqueName="[Rango].[Chapter]" caption="Chapter" attribute="1" defaultMemberUniqueName="[Rango].[Chapter].[All]" allUniqueName="[Rango].[Chapter].[All]" dimensionUniqueName="[Rango]" displayFolder="" count="2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2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2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2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2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2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2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2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2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2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2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2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2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2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2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2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2" memberValueDatatype="130" unbalanced="0"/>
    <cacheHierarchy uniqueName="[Rango].[IdNivel]" caption="IdNivel" attribute="1" defaultMemberUniqueName="[Rango].[IdNivel].[All]" allUniqueName="[Rango].[IdNivel].[All]" dimensionUniqueName="[Rango]" displayFolder="" count="2" memberValueDatatype="20" unbalanced="0"/>
    <cacheHierarchy uniqueName="[Rango].[Nivel]" caption="Nivel" attribute="1" defaultMemberUniqueName="[Rango].[Nivel].[All]" allUniqueName="[Rango].[Nivel].[All]" dimensionUniqueName="[Rango]" displayFolder="" count="2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627528356483" backgroundQuery="1" createdVersion="6" refreshedVersion="8" minRefreshableVersion="3" recordCount="0" supportSubquery="1" supportAdvancedDrill="1" xr:uid="{B45AEA58-0673-479B-9925-10C0D04AB617}">
  <cacheSource type="external" connectionId="1"/>
  <cacheFields count="2">
    <cacheField name="[Measures].[Recuento distinto de MatriculaCalificado 2]" caption="Recuento distinto de MatriculaCalificado 2" numFmtId="0" hierarchy="73" level="32767"/>
    <cacheField name="[BASE].[TipoEvaluacion].[TipoEvaluacion]" caption="TipoEvaluacion" numFmtId="0" hierarchy="28" level="1">
      <sharedItems containsSemiMixedTypes="0" containsNonDate="0" containsString="0"/>
    </cacheField>
  </cacheFields>
  <cacheHierarchies count="74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627528819445" backgroundQuery="1" createdVersion="6" refreshedVersion="8" minRefreshableVersion="3" recordCount="0" supportSubquery="1" supportAdvancedDrill="1" xr:uid="{313EFE5E-AD3E-4C4F-BD58-47C2430FAD9A}">
  <cacheSource type="external" connectionId="1"/>
  <cacheFields count="7">
    <cacheField name="[Measures].[Recuento distinto de MatriculaCalificado 2]" caption="Recuento distinto de MatriculaCalificado 2" numFmtId="0" hierarchy="73" level="32767"/>
    <cacheField name="[BASE].[NivelDomainExpertise].[NivelDomainExpertise]" caption="NivelDomainExpertise" numFmtId="0" hierarchy="19" level="1">
      <sharedItems containsSemiMixedTypes="0" containsNonDate="0" containsString="0"/>
    </cacheField>
    <cacheField name="[BASE].[TipoCapabilityAgrupado].[TipoCapabilityAgrupado]" caption="TipoCapabilityAgrupado" numFmtId="0" hierarchy="14" level="1">
      <sharedItems containsSemiMixedTypes="0" containsNonDate="0" containsString="0"/>
    </cacheField>
    <cacheField name="[BASE].[NivelCapability].[NivelCapability]" caption="NivelCapability" numFmtId="0" hierarchy="16" level="1">
      <sharedItems count="5">
        <s v="Competente"/>
        <s v="No evidenciado"/>
        <s v="Novato"/>
        <s v="Principiante avanzado"/>
        <s v="Proficiente"/>
      </sharedItems>
    </cacheField>
    <cacheField name="[BASE].[RolCalificado].[RolCalificado]" caption="RolCalificado" numFmtId="0" hierarchy="11" level="1">
      <sharedItems count="2">
        <s v="CL"/>
        <s v="TM"/>
      </sharedItems>
    </cacheField>
    <cacheField name="[BASE].[Capability].[Capability]" caption="Capability" numFmtId="0" hierarchy="12" level="1">
      <sharedItems count="4">
        <s v="Administración Salesforce"/>
        <s v="Desarrollo no programático Salesforce"/>
        <s v="Desarrollo programático Salesforce"/>
        <s v="Programación"/>
      </sharedItems>
    </cacheField>
    <cacheField name="[BASE].[TipoEvaluacion].[TipoEvaluacion]" caption="TipoEvaluacion" numFmtId="0" hierarchy="28" level="1">
      <sharedItems containsSemiMixedTypes="0" containsNonDate="0" containsString="0"/>
    </cacheField>
  </cacheFields>
  <cacheHierarchies count="74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2" memberValueDatatype="130" unbalanced="0">
      <fieldsUsage count="2">
        <fieldUsage x="-1"/>
        <fieldUsage x="5"/>
      </fieldsUsage>
    </cacheHierarchy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6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627529282407" backgroundQuery="1" createdVersion="6" refreshedVersion="8" minRefreshableVersion="3" recordCount="0" supportSubquery="1" supportAdvancedDrill="1" xr:uid="{F64D7DFE-56AD-488E-BACD-F2CEB30D7C3B}">
  <cacheSource type="external" connectionId="1"/>
  <cacheFields count="4">
    <cacheField name="[BASE].[FlagNoEvidencidoCore].[FlagNoEvidencidoCore]" caption="FlagNoEvidencidoCore" numFmtId="0" hierarchy="10" level="1">
      <sharedItems count="2">
        <s v="NO"/>
        <s v="SI"/>
      </sharedItems>
    </cacheField>
    <cacheField name="[BASE].[NivelDomainExpertise].[NivelDomainExpertise]" caption="NivelDomainExpertise" numFmtId="0" hierarchy="19" level="1">
      <sharedItems count="5">
        <s v="Competente"/>
        <s v="Novato"/>
        <s v="Prenovato"/>
        <s v="Principiante avanzado"/>
        <s v="Proficiente"/>
      </sharedItems>
    </cacheField>
    <cacheField name="[Measures].[Recuento distinto de MatriculaCalificado 2]" caption="Recuento distinto de MatriculaCalificado 2" numFmtId="0" hierarchy="73" level="32767"/>
    <cacheField name="[BASE].[TipoEvaluacion].[TipoEvaluacion]" caption="TipoEvaluacion" numFmtId="0" hierarchy="28" level="1">
      <sharedItems containsSemiMixedTypes="0" containsNonDate="0" containsString="0"/>
    </cacheField>
  </cacheFields>
  <cacheHierarchies count="74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2" memberValueDatatype="130" unbalanced="0">
      <fieldsUsage count="2">
        <fieldUsage x="-1"/>
        <fieldUsage x="0"/>
      </fieldsUsage>
    </cacheHierarchy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4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62618634259" backgroundQuery="1" createdVersion="3" refreshedVersion="8" minRefreshableVersion="3" recordCount="0" supportSubquery="1" supportAdvancedDrill="1" xr:uid="{58AD2FE4-A561-4365-A488-C4B4697ABE16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4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112828569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CF219-0082-4DF4-9DAF-8022D52C0DC3}" name="TablaDinámica14" cacheId="9" applyNumberFormats="0" applyBorderFormats="0" applyFontFormats="0" applyPatternFormats="0" applyAlignmentFormats="0" applyWidthHeightFormats="1" dataCaption="Valores" missingCaption="0" updatedVersion="8" minRefreshableVersion="3" useAutoFormatting="1" subtotalHiddenItems="1" colGrandTotals="0" itemPrintTitles="1" createdVersion="6" indent="0" compact="0" compactData="0" multipleFieldFilters="0">
  <location ref="B20:D26" firstHeaderRow="0" firstDataRow="1" firstDataCol="1"/>
  <pivotFields count="4">
    <pivotField axis="axisRow" compact="0" allDrilled="1" outline="0" subtotalTop="0" showAll="0" defaultSubtotal="0" defaultAttributeDrillState="1">
      <items count="5">
        <item x="2"/>
        <item x="1"/>
        <item x="3"/>
        <item x="0"/>
        <item x="4"/>
      </items>
    </pivotField>
    <pivotField dataField="1" compact="0" outline="0" subtotalTop="0" showAll="0" defaultSubtotal="0"/>
    <pivotField compact="0" allDrilled="1" outline="0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3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formats count="1">
    <format dxfId="9">
      <pivotArea outline="0" fieldPosition="0">
        <references count="2">
          <reference field="4294967294" count="1" selected="0">
            <x v="1"/>
          </reference>
          <reference field="0" count="0" selected="0"/>
        </references>
      </pivotArea>
    </format>
  </formats>
  <conditionalFormats count="2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0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0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BASE].[TipoEvaluacion].&amp;[EVALUACIÓN]"/>
      </members>
    </pivotHierarchy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1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9FD945-84BA-4BDB-8204-0B861D816DC5}" name="TablaDinámica1" cacheId="1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colGrandTotals="0" itemPrintTitles="1" createdVersion="6" indent="0" compact="0" compactData="0" multipleFieldFilters="0">
  <location ref="B16:B17" firstHeaderRow="1" firstDataRow="1" firstDataCol="0"/>
  <pivotFields count="2">
    <pivotField dataField="1" compact="0" outline="0" subtotalTop="0" showAll="0" defaultSubtotal="0"/>
    <pivotField compact="0" allDrilled="1" outline="0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BASE].[TipoEvaluacion].&amp;[EVALUACIÓN]"/>
      </members>
    </pivotHierarchy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o]"/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820AEA-4458-4880-A55B-0C8A7A4CFD2B}" name="TablaDinámica13" cacheId="12" applyNumberFormats="0" applyBorderFormats="0" applyFontFormats="0" applyPatternFormats="0" applyAlignmentFormats="0" applyWidthHeightFormats="1" dataCaption="Valores" missingCaption="0" updatedVersion="8" minRefreshableVersion="3" useAutoFormatting="1" subtotalHiddenItems="1" colGrandTotals="0" itemPrintTitles="1" createdVersion="6" indent="0" compact="0" compactData="0" multipleFieldFilters="0" chartFormat="17">
  <location ref="B29:D36" firstHeaderRow="1" firstDataRow="2" firstDataCol="1"/>
  <pivotFields count="4">
    <pivotField axis="axisCol" compact="0" allDrilled="1" outline="0" subtotalTop="0" showAll="0" dataSourceSort="1" defaultSubtotal="0" defaultAttributeDrillState="1">
      <items count="2">
        <item x="0"/>
        <item x="1"/>
      </items>
    </pivotField>
    <pivotField axis="axisRow" compact="0" allDrilled="1" outline="0" subtotalTop="0" showAll="0" defaultSubtotal="0" defaultAttributeDrillState="1">
      <items count="5">
        <item x="0"/>
        <item x="1"/>
        <item x="2"/>
        <item x="3"/>
        <item x="4"/>
      </items>
    </pivotField>
    <pivotField dataField="1" compact="0" outline="0" subtotalTop="0" showAll="0" defaultSubtotal="0"/>
    <pivotField compact="0" allDrilled="1" outline="0" subtotalTop="0" showAll="0" dataSourceSort="1" defaultSubtotal="0" defaultAttributeDrillState="1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2">
    <i>
      <x/>
    </i>
    <i>
      <x v="1"/>
    </i>
  </colItems>
  <dataFields count="1">
    <dataField name="Recuento distinto de MatriculaCalificado" fld="2" subtotal="count" baseField="1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BASE].[TipoEvaluacion].&amp;[EVALUACIÓN]"/>
      </members>
    </pivotHierarchy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19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o]"/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3CC338-74BB-4C8F-8884-6008D3A508AF}" name="TablaDinámica12" cacheId="1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colGrandTotals="0" itemPrintTitles="1" createdVersion="6" indent="0" compact="0" compactData="0" multipleFieldFilters="0">
  <location ref="B42:H52" firstHeaderRow="1" firstDataRow="2" firstDataCol="2" rowPageCount="2" colPageCount="1"/>
  <pivotFields count="7">
    <pivotField dataField="1" compact="0" outline="0" subtotalTop="0" showAll="0" defaultSubtotal="0"/>
    <pivotField axis="axisPage" compact="0" allDrilled="1" outline="0" subtotalTop="0" showAll="0" dataSourceSort="1" defaultSubtotal="0" defaultAttributeDrillState="1"/>
    <pivotField axis="axisPage" compact="0" allDrilled="1" outline="0" subtotalTop="0" showAll="0" dataSourceSort="1" defaultSubtotal="0" defaultAttributeDrillState="1"/>
    <pivotField axis="axisCol" compact="0" allDrilled="1" outline="0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compact="0" allDrilled="1" outline="0" subtotalTop="0" showAll="0" dataSourceSort="1" defaultSubtotal="0" defaultAttributeDrillState="1">
      <items count="2">
        <item x="0"/>
        <item x="1"/>
      </items>
    </pivotField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  <pivotField compact="0" allDrilled="1" outline="0" subtotalTop="0" showAll="0" dataSourceSort="1" defaultSubtotal="0" defaultAttributeDrillState="1"/>
  </pivotFields>
  <rowFields count="2">
    <field x="4"/>
    <field x="5"/>
  </rowFields>
  <rowItems count="9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>
      <x v="4"/>
    </i>
  </colItems>
  <pageFields count="2">
    <pageField fld="1" hier="19" name="[BASE].[NivelDomainExpertise].[All]" cap="All"/>
    <pageField fld="2" hier="14" name="[BASE].[TipoCapabilityAgrupado].&amp;[PRINCIPAL]" cap="PRINCIPAL"/>
  </pageField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BASE].[TipoEvaluacion].&amp;[EVALUACIÓN]"/>
      </members>
    </pivotHierarchy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Recuento de MatriculaCalificado"/>
    <pivotHierarchy dragToData="1" caption="Recuento distinto de MatriculaCalificado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12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o]"/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9AB8FF-1E9A-45BF-A798-1ABC9535DE82}" name="TablaDinámica5" cacheId="6" applyNumberFormats="0" applyBorderFormats="0" applyFontFormats="0" applyPatternFormats="0" applyAlignmentFormats="0" applyWidthHeightFormats="1" dataCaption="Valores" missingCaption="0" updatedVersion="8" minRefreshableVersion="3" useAutoFormatting="1" subtotalHiddenItems="1" colGrandTotals="0" itemPrintTitles="1" createdVersion="6" indent="0" compact="0" compactData="0" multipleFieldFilters="0" chartFormat="21">
  <location ref="B53:D58" firstHeaderRow="0" firstDataRow="1" firstDataCol="1"/>
  <pivotFields count="4"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compact="0" allDrilled="1" outline="0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3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formats count="1">
    <format dxfId="4">
      <pivotArea outline="0" fieldPosition="0">
        <references count="2">
          <reference field="4294967294" count="1" selected="0">
            <x v="1"/>
          </reference>
          <reference field="1" count="0" selected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1" count="4" selected="0">
              <x v="0"/>
              <x v="2"/>
              <x v="3"/>
              <x v="4"/>
            </reference>
          </references>
        </pivotArea>
      </pivotAreas>
    </conditionalFormat>
  </conditionalFormats>
  <chartFormats count="2">
    <chartFormat chart="1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BASE].[TipoEvaluacion].&amp;[EVALUACIÓN]"/>
      </members>
    </pivotHierarchy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o]"/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EAFDE3-A798-4F10-B633-9556A485A8A4}" name="TablaDinámica4" cacheId="5" applyNumberFormats="0" applyBorderFormats="0" applyFontFormats="0" applyPatternFormats="0" applyAlignmentFormats="0" applyWidthHeightFormats="1" dataCaption="Valores" missingCaption="0" updatedVersion="8" minRefreshableVersion="3" useAutoFormatting="1" subtotalHiddenItems="1" colGrandTotals="0" itemPrintTitles="1" createdVersion="6" indent="0" compact="0" compactData="0" multipleFieldFilters="0" chartFormat="20">
  <location ref="B41:D47" firstHeaderRow="0" firstDataRow="1" firstDataCol="1"/>
  <pivotFields count="4"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compact="0" allDrilled="1" outline="0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3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formats count="1">
    <format dxfId="5">
      <pivotArea outline="0" fieldPosition="0">
        <references count="2">
          <reference field="4294967294" count="1" selected="0">
            <x v="1"/>
          </reference>
          <reference field="1" count="0" selected="0"/>
        </references>
      </pivotArea>
    </format>
  </formats>
  <chartFormats count="2"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BASE].[TipoEvaluacion].&amp;[EVALUACIÓN]"/>
      </members>
    </pivotHierarchy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1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o]"/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1C5A9E-B3C6-46AB-B3ED-4F575BF6C520}" name="TablaDinámica3" cacheId="4" applyNumberFormats="0" applyBorderFormats="0" applyFontFormats="0" applyPatternFormats="0" applyAlignmentFormats="0" applyWidthHeightFormats="1" dataCaption="Valores" missingCaption="0" updatedVersion="8" minRefreshableVersion="3" useAutoFormatting="1" subtotalHiddenItems="1" colGrandTotals="0" itemPrintTitles="1" createdVersion="6" indent="0" compact="0" compactData="0" multipleFieldFilters="0">
  <location ref="B20:B21" firstHeaderRow="1" firstDataRow="1" firstDataCol="0"/>
  <pivotFields count="2">
    <pivotField dataField="1" compact="0" outline="0" subtotalTop="0" showAll="0" defaultSubtotal="0"/>
    <pivotField compact="0" allDrilled="1" outline="0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BASE].[TipoEvaluacion].&amp;[EVALUACIÓN]"/>
      </members>
    </pivotHierarchy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o]"/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C31917-6962-44B8-B86A-E7AB5773A008}" name="TablaDinámica9" cacheId="3" applyNumberFormats="0" applyBorderFormats="0" applyFontFormats="0" applyPatternFormats="0" applyAlignmentFormats="0" applyWidthHeightFormats="1" dataCaption="Valores" missingCaption="0" updatedVersion="8" minRefreshableVersion="3" useAutoFormatting="1" subtotalHiddenItems="1" colGrandTotals="0" itemPrintTitles="1" createdVersion="6" indent="0" compact="0" compactData="0" multipleFieldFilters="0" chartFormat="28">
  <location ref="B27:D33" firstHeaderRow="0" firstDataRow="1" firstDataCol="1"/>
  <pivotFields count="4">
    <pivotField dataField="1" compact="0" outline="0" subtotalTop="0" showAll="0" defaultSubtotal="0"/>
    <pivotField axis="axisRow" compact="0" allDrilled="1" outline="0" subtotalTop="0" showAll="0" defaultSubtotal="0" defaultAttributeDrillState="1">
      <items count="5">
        <item x="1"/>
        <item x="0"/>
        <item x="3"/>
        <item x="2"/>
        <item x="4"/>
      </items>
    </pivotField>
    <pivotField compact="0" allDrilled="1" outline="0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3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formats count="1">
    <format dxfId="6">
      <pivotArea outline="0" fieldPosition="0">
        <references count="2">
          <reference field="4294967294" count="1" selected="0">
            <x v="1"/>
          </reference>
          <reference field="1" count="0" selected="0"/>
        </references>
      </pivotArea>
    </format>
  </formats>
  <conditionalFormats count="1"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1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chartFormats count="2">
    <chartFormat chart="2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BASE].[TipoEvaluacion].&amp;[EVALUACIÓN]"/>
      </members>
    </pivotHierarchy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BASE]"/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38DE09-9B09-4305-A425-B1334D9E97D3}" name="TablaDinámica8" cacheId="8" applyNumberFormats="0" applyBorderFormats="0" applyFontFormats="0" applyPatternFormats="0" applyAlignmentFormats="0" applyWidthHeightFormats="1" dataCaption="Valores" missingCaption="0" updatedVersion="8" minRefreshableVersion="3" subtotalHiddenItems="1" colGrandTotals="0" itemPrintTitles="1" createdVersion="6" indent="0" compact="0" compactData="0" multipleFieldFilters="0" chartFormat="21">
  <location ref="B79:D85" firstHeaderRow="0" firstDataRow="1" firstDataCol="1"/>
  <pivotFields count="4"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compact="0" allDrilled="1" outline="0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3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formats count="1">
    <format dxfId="7">
      <pivotArea outline="0" fieldPosition="0">
        <references count="2">
          <reference field="4294967294" count="1" selected="0">
            <x v="1"/>
          </reference>
          <reference field="1" count="0" selected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1" count="4" selected="0">
              <x v="0"/>
              <x v="2"/>
              <x v="3"/>
              <x v="4"/>
            </reference>
          </references>
        </pivotArea>
      </pivotAreas>
    </conditionalFormat>
  </conditionalFormats>
  <chartFormats count="2">
    <chartFormat chart="2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BASE].[TipoEvaluacion].&amp;[EVALUACIÓN]"/>
      </members>
    </pivotHierarchy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o]"/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38611F-3449-45D5-9695-D776E2BCB93D}" name="TablaDinámica7" cacheId="7" applyNumberFormats="0" applyBorderFormats="0" applyFontFormats="0" applyPatternFormats="0" applyAlignmentFormats="0" applyWidthHeightFormats="1" dataCaption="Valores" missingCaption="0" updatedVersion="8" minRefreshableVersion="3" useAutoFormatting="1" subtotalHiddenItems="1" colGrandTotals="0" itemPrintTitles="1" createdVersion="6" indent="0" compact="0" compactData="0" multipleFieldFilters="0" chartFormat="20">
  <location ref="B65:D70" firstHeaderRow="0" firstDataRow="1" firstDataCol="1"/>
  <pivotFields count="4"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compact="0" allDrilled="1" outline="0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3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formats count="1">
    <format dxfId="8">
      <pivotArea outline="0" fieldPosition="0">
        <references count="2">
          <reference field="4294967294" count="1" selected="0">
            <x v="1"/>
          </reference>
          <reference field="1" count="0" selected="0"/>
        </references>
      </pivotArea>
    </format>
  </formats>
  <conditionalFormats count="1"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1" count="4" selected="0">
              <x v="0"/>
              <x v="2"/>
              <x v="3"/>
              <x v="4"/>
            </reference>
          </references>
        </pivotArea>
      </pivotAreas>
    </conditionalFormat>
  </conditionalFormats>
  <chartFormats count="2"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BASE].[TipoEvaluacion].&amp;[EVALUACIÓN]"/>
      </members>
    </pivotHierarchy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o]"/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2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N27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5">
        <item x="1"/>
        <item x="0"/>
        <item x="3"/>
        <item x="2"/>
        <item x="4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axis="axisCol" compact="0" allDrilled="1" outline="0" subtotalTop="0" showAll="0" defaultSubtotal="0" defaultAttributeDrillState="1">
      <items count="12">
        <item x="3"/>
        <item x="8"/>
        <item x="2"/>
        <item x="0"/>
        <item x="1"/>
        <item x="4"/>
        <item x="5"/>
        <item x="6"/>
        <item x="7"/>
        <item x="9"/>
        <item x="10"/>
        <item x="11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22">
    <i>
      <x/>
      <x v="6"/>
    </i>
    <i r="1">
      <x v="1"/>
    </i>
    <i r="1">
      <x v="7"/>
    </i>
    <i r="1">
      <x v="8"/>
    </i>
    <i r="1">
      <x v="9"/>
    </i>
    <i r="1">
      <x v="10"/>
    </i>
    <i r="1">
      <x v="4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 v="6"/>
    </i>
    <i r="1">
      <x v="9"/>
    </i>
    <i r="1">
      <x v="2"/>
    </i>
    <i r="1">
      <x v="13"/>
    </i>
    <i r="1">
      <x v="14"/>
    </i>
    <i>
      <x v="3"/>
      <x v="12"/>
    </i>
    <i r="1">
      <x v="13"/>
    </i>
    <i>
      <x v="4"/>
      <x v="15"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pageFields count="2">
    <pageField fld="1" hier="40" name="[Rango].[RolCalificado].[All]" cap="All"/>
    <pageField fld="5" hier="44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48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" xr10:uid="{E4D63CBC-D095-4968-9E3E-77994E749389}" sourceName="[Rango].[RangoMesesCalificado]">
  <pivotTables>
    <pivotTable tabId="3" name="TablaDinámica12"/>
    <pivotTable tabId="3" name="TablaDinámica13"/>
    <pivotTable tabId="3" name="TablaDinámica14"/>
    <pivotTable tabId="11" name="TablaDinámica3"/>
    <pivotTable tabId="11" name="TablaDinámica4"/>
    <pivotTable tabId="11" name="TablaDinámica5"/>
    <pivotTable tabId="11" name="TablaDinámica7"/>
    <pivotTable tabId="11" name="TablaDinámica8"/>
    <pivotTable tabId="11" name="TablaDinámica9"/>
    <pivotTable tabId="3" name="TablaDinámica1"/>
  </pivotTables>
  <data>
    <olap pivotCacheId="1112828569">
      <levels count="2">
        <level uniqueName="[Rango].[RangoMesesCalificado].[(All)]" sourceCaption="(All)" count="0"/>
        <level uniqueName="[Rango].[RangoMesesCalificado].[RangoMesesCalificado]" sourceCaption="RangoMesesCalificado" count="4">
          <ranges>
            <range startItem="0">
              <i n="[Rango].[RangoMesesCalificado].&amp;" c="(en blanco)"/>
              <i n="[Rango].[RangoMesesCalificado].&amp;[1. Menor o igual a 3 meses]" c="1. Menor o igual a 3 meses"/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olCalificado" xr10:uid="{CB2E1403-5917-4FC2-A28A-9722A217240A}" sourceName="[Rango].[RolCalificado]">
  <pivotTables>
    <pivotTable tabId="11" name="TablaDinámica3"/>
    <pivotTable tabId="11" name="TablaDinámica4"/>
    <pivotTable tabId="11" name="TablaDinámica5"/>
    <pivotTable tabId="11" name="TablaDinámica7"/>
    <pivotTable tabId="11" name="TablaDinámica8"/>
    <pivotTable tabId="11" name="TablaDinámica9"/>
    <pivotTable tabId="3" name="TablaDinámica12"/>
    <pivotTable tabId="3" name="TablaDinámica13"/>
    <pivotTable tabId="3" name="TablaDinámica14"/>
    <pivotTable tabId="3" name="TablaDinámica1"/>
  </pivotTables>
  <data>
    <olap pivotCacheId="1112828569">
      <levels count="2">
        <level uniqueName="[Rango].[RolCalificado].[(All)]" sourceCaption="(All)" count="0"/>
        <level uniqueName="[Rango].[RolCalificado].[RolCalificado]" sourceCaption="RolCalificado" count="3">
          <ranges>
            <range startItem="0">
              <i n="[Rango].[RolCalificado].&amp;" c="(en blanco)"/>
              <i n="[Rango].[RolCalificado].&amp;[CL]" c="CL"/>
              <i n="[Rango].[RolCalificado].&amp;[TM]" c="TM"/>
            </range>
          </ranges>
        </level>
      </levels>
      <selections count="1">
        <selection n="[Rango].[RolCalificado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" xr10:uid="{D790FA90-6F58-43EF-B177-903695007467}" sourceName="[BASE].[TipoEvaluacion]">
  <pivotTables>
    <pivotTable tabId="11" name="TablaDinámica9"/>
    <pivotTable tabId="11" name="TablaDinámica3"/>
    <pivotTable tabId="11" name="TablaDinámica4"/>
    <pivotTable tabId="11" name="TablaDinámica5"/>
    <pivotTable tabId="11" name="TablaDinámica7"/>
    <pivotTable tabId="11" name="TablaDinámica8"/>
  </pivotTables>
  <data>
    <olap pivotCacheId="1112828569">
      <levels count="2">
        <level uniqueName="[BASE].[TipoEvaluacion].[(All)]" sourceCaption="(All)" count="0"/>
        <level uniqueName="[BASE].[TipoEvaluacion].[TipoEvaluacion]" sourceCaption="TipoEvaluacion" count="2">
          <ranges>
            <range startItem="0">
              <i n="[BASE].[TipoEvaluacion].&amp;[AUTOEVALUACIÓN]" c="AUTOEVALUACIÓN"/>
              <i n="[BASE].[TipoEvaluacion].&amp;[EVALUACIÓN]" c="EVALUACIÓN"/>
            </range>
          </ranges>
        </level>
      </levels>
      <selections count="1">
        <selection n="[BASE].[TipoEvaluacion].&amp;[EVALUACIÓN]"/>
      </selections>
    </olap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1" xr10:uid="{07AD8936-BFA5-4242-81BC-3267AC015272}" sourceName="[BASE].[TipoEvaluacion]">
  <pivotTables>
    <pivotTable tabId="3" name="TablaDinámica14"/>
    <pivotTable tabId="3" name="TablaDinámica1"/>
    <pivotTable tabId="3" name="TablaDinámica12"/>
    <pivotTable tabId="3" name="TablaDinámica13"/>
  </pivotTables>
  <data>
    <olap pivotCacheId="1112828569">
      <levels count="2">
        <level uniqueName="[BASE].[TipoEvaluacion].[(All)]" sourceCaption="(All)" count="0"/>
        <level uniqueName="[BASE].[TipoEvaluacion].[TipoEvaluacion]" sourceCaption="TipoEvaluacion" count="2">
          <ranges>
            <range startItem="0">
              <i n="[BASE].[TipoEvaluacion].&amp;[AUTOEVALUACIÓN]" c="AUTOEVALUACIÓN"/>
              <i n="[BASE].[TipoEvaluacion].&amp;[EVALUACIÓN]" c="EVALUACIÓN"/>
            </range>
          </ranges>
        </level>
      </levels>
      <selections count="1">
        <selection n="[BASE].[TipoEvaluacion].&amp;[EVALUACIÓN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" xr10:uid="{F7388028-2840-4F14-89D6-BE92E00FFCA8}" cache="SegmentaciónDeDatos_RangoMesesCalificado" caption="RangoMesesCalificado" level="1" rowHeight="241300"/>
  <slicer name="RolCalificado" xr10:uid="{D7CE1A34-6EBF-4B61-9E20-C58E1B633218}" cache="SegmentaciónDeDatos_RolCalificado" caption="RolCalificado" level="1" rowHeight="241300"/>
  <slicer name="TipoEvaluacion 1" xr10:uid="{136F7EBA-3088-4DE6-A62F-886A6B32AC87}" cache="SegmentaciónDeDatos_TipoEvaluacion1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1" xr10:uid="{66C38613-E12C-46D6-B9E1-5BA6FAB505C1}" cache="SegmentaciónDeDatos_RangoMesesCalificado" caption="RangoMesesCalificado" level="1" rowHeight="241300"/>
  <slicer name="RolCalificado 1" xr10:uid="{23845729-5B45-4AC8-8117-5EE2629FEE16}" cache="SegmentaciónDeDatos_RolCalificado" caption="RolCalificado" level="1" rowHeight="241300"/>
  <slicer name="TipoEvaluacion" xr10:uid="{E78263B0-E490-4CB6-83EE-D0AED8F74949}" cache="SegmentaciónDeDatos_TipoEvaluacion" caption="TipoEvaluacion" level="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C99820-476B-4BDB-94F7-6B1F09C3368F}" name="BASE3" displayName="BASE3" ref="A1:AC17" totalsRowShown="0" headerRowDxfId="43" dataDxfId="42">
  <autoFilter ref="A1:AC17" xr:uid="{383D5771-3993-44C1-A88A-4CF8FCD92721}"/>
  <sortState xmlns:xlrd2="http://schemas.microsoft.com/office/spreadsheetml/2017/richdata2" ref="A2:AC17">
    <sortCondition ref="AC1:AC17"/>
  </sortState>
  <tableColumns count="29">
    <tableColumn id="5" xr3:uid="{B8DF41E4-0A15-4E9C-922C-40564FEE1921}" name="MatriculaCalificado"/>
    <tableColumn id="6" xr3:uid="{E865A104-9641-4FAC-B240-4C58FD811C72}" name="NombresCalificado"/>
    <tableColumn id="1" xr3:uid="{B8389B0E-27CB-496C-A3C5-AD38D5951AE3}" name="MatriculaCalificador"/>
    <tableColumn id="2" xr3:uid="{AB1C5EC9-2447-4F4D-9261-82204083F5F1}" name="NombresCalificador"/>
    <tableColumn id="3" xr3:uid="{1EACF0F9-08C7-4F98-9BF9-D25C53F254BD}" name="RolCalificador"/>
    <tableColumn id="4" xr3:uid="{1CCC397A-15E4-4876-83E6-6A26054E413C}" name="Chapter"/>
    <tableColumn id="7" xr3:uid="{7094AAD8-5B5E-4473-BA42-7D191CBB3384}" name="CorreoCalificado" dataDxfId="41"/>
    <tableColumn id="8" xr3:uid="{69F94E9B-AC88-439F-974A-34409F7BB006}" name="FechaIngresoCalificado" dataDxfId="40"/>
    <tableColumn id="9" xr3:uid="{E3108982-AE4B-40E2-A923-13CFEF68A624}" name="DiffMesesCalificado" dataDxfId="39">
      <calculatedColumnFormula>DATEDIF(H2,TODAY(),"m")</calculatedColumnFormula>
    </tableColumn>
    <tableColumn id="10" xr3:uid="{F492475D-D66D-441D-9BD7-4DC26D1FC07F}" name="RangoMesesCalificado" dataDxfId="38">
      <calculatedColumnFormula>IF(I2&lt;=3,"1. Menor o igual a 3 meses",IF(I2&lt;=6,"2. Entre 4 - 6 meses","3. Mayor a 6 meses"))</calculatedColumnFormula>
    </tableColumn>
    <tableColumn id="11" xr3:uid="{0CF7B250-7E6C-4D95-91FD-A7798C4543F3}" name="FlagNoEvidencidoCore">
      <calculatedColumnFormula>IF(COUNTIFS($A$2:$A$33,A2,$O$2:$O$33,"PRINCIPAL",$P$2:$P$33,0)&gt;0,"SI","NO")</calculatedColumnFormula>
    </tableColumn>
    <tableColumn id="12" xr3:uid="{DDFF6F3D-7453-4597-B98D-0D3FD0B3E393}" name="RolCalificado"/>
    <tableColumn id="13" xr3:uid="{B37FBCFD-3CA4-4170-96EF-ACAF642BD3A6}" name="Capability"/>
    <tableColumn id="14" xr3:uid="{4A9B2270-F5B6-4475-93AE-3A5C5E14F984}" name="TipoCapability"/>
    <tableColumn id="15" xr3:uid="{9FD3ECFE-FFBB-4664-8BFE-B9F05D39D771}" name="TipoCapabilityAgrupado"/>
    <tableColumn id="17" xr3:uid="{718FCECC-08F4-4ABD-B9DD-8EDA4841E6C8}" name="IdNivelCapability"/>
    <tableColumn id="18" xr3:uid="{44CF9F8E-14AD-4432-A51F-549E2F0736D0}" name="NivelCapability"/>
    <tableColumn id="19" xr3:uid="{46E20F8C-FA98-4D23-AE5A-B2772012A213}" name="FlagConocimiento"/>
    <tableColumn id="20" xr3:uid="{20F404C1-3193-4222-B867-E9171F4941AC}" name="IdNivelDomainExpertise" dataDxfId="37"/>
    <tableColumn id="21" xr3:uid="{5F10DEF8-D2DF-4B24-B50B-0A0BE334250C}" name="NivelDomainExpertise" dataDxfId="36">
      <calculatedColumnFormula array="1">_xlfn.IFS(S2=0,"Prenovato",S2=1,"Novato",S2=2,"Principiante avanzado",S2=3,"Competente",S2=4,"Proficiente",S2=5,"Master")</calculatedColumnFormula>
    </tableColumn>
    <tableColumn id="22" xr3:uid="{BF443DF7-14CD-4C8D-A804-DE8CB92ADABF}" name="IdNivelResolucion" dataDxfId="35"/>
    <tableColumn id="23" xr3:uid="{36E8CD35-647D-40F2-A847-D291243409B0}" name="NivelResolucion" dataDxfId="34">
      <calculatedColumnFormula array="1">_xlfn.IFS(U2=0,"No evidenciado",U2=1,"Novato",U2=2,"Principiante avanzado",U2=3,"Competente",U2=4,"Proficiente",U2=5,"Master")</calculatedColumnFormula>
    </tableColumn>
    <tableColumn id="24" xr3:uid="{FDFE9037-E158-48B4-AAB2-F7D720BE8477}" name="IdNivelLiderazgo" dataDxfId="33"/>
    <tableColumn id="25" xr3:uid="{1A41301B-8EC3-4F8D-A99B-08DC2FE0A357}" name="NivelLiderazgo" dataDxfId="32">
      <calculatedColumnFormula array="1">_xlfn.IFS(W2=0,"No evidenciado",W2=1,"Novato",W2=2,"Principiante avanzado",W2=3,"Competente",W2=4,"Proficiente",W2=5,"Master")</calculatedColumnFormula>
    </tableColumn>
    <tableColumn id="26" xr3:uid="{56EFF3D5-F731-4280-B53D-EC4773C5632B}" name="IdNivelCultural" dataDxfId="31"/>
    <tableColumn id="27" xr3:uid="{2C522BA5-F7BB-44E4-9092-B63C83B600B1}" name="NivelCultural" dataDxfId="30">
      <calculatedColumnFormula array="1">_xlfn.IFS(Y2=0,"No evidenciado",Y2=1,"Novato",Y2=2,"Principiante avanzado",Y2=3,"Competente",Y2=4,"Proficiente",Y2=5,"Master")</calculatedColumnFormula>
    </tableColumn>
    <tableColumn id="28" xr3:uid="{4C98539B-8093-4D83-A448-3FAB31DB245C}" name="IdNivel" dataDxfId="29"/>
    <tableColumn id="29" xr3:uid="{98FE0497-ED71-4D66-A55E-C0BEB0793B96}" name="Nivel" dataDxfId="28">
      <calculatedColumnFormula array="1">_xlfn.IFS(AA2=0,"Prenovato",AA2=1,"Novato",AA2=2,"Principiante avanzado",AA2=3,"Competente",AA2=4,"Proficiente",AA2=5,"Master")</calculatedColumnFormula>
    </tableColumn>
    <tableColumn id="31" xr3:uid="{89B5E0A6-78F0-48B1-B72D-A0693354D336}" name="TipoEvaluacion" dataDxfId="27">
      <calculatedColumnFormula>IF(C2&lt;&gt;A2,"EVALUACIÓN","AUTOEVALUACIÓN")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C385" totalsRowShown="0" headerRowDxfId="26" dataDxfId="25">
  <autoFilter ref="A1:AC385" xr:uid="{383D5771-3993-44C1-A88A-4CF8FCD92721}"/>
  <tableColumns count="29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4"/>
    <tableColumn id="8" xr3:uid="{B91F411B-14AD-4FBD-93AD-89ABE1AABF98}" name="FechaIngresoCalificado" dataDxfId="23"/>
    <tableColumn id="9" xr3:uid="{C5D6C2BD-1F98-41D4-8A60-5AD24B4257B0}" name="DiffMesesCalificado" dataDxfId="22">
      <calculatedColumnFormula>DATEDIF(H2,TODAY(),"m")</calculatedColumnFormula>
    </tableColumn>
    <tableColumn id="10" xr3:uid="{9C3BD2EA-AD99-4C04-8593-CFD093591172}" name="RangoMesesCalificado" dataDxfId="21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IF(COUNTIFS($E$2:$E$385,E2,$O$2:$O$385,"PRINCIPAL",$P$2:$P$385,0)&gt;0,"SI","NO")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20"/>
    <tableColumn id="21" xr3:uid="{6E89691C-32BE-4A1E-978C-B71995E419D5}" name="NivelDomainExpertise" dataDxfId="19">
      <calculatedColumnFormula array="1">_xlfn.IFS(S2=0,"Prenovato",S2=1,"Novato",S2=2,"Principiante avanzado",S2=3,"Competente",S2=4,"Proficiente",S2=5,"Master")</calculatedColumnFormula>
    </tableColumn>
    <tableColumn id="22" xr3:uid="{FE923540-A496-47CF-B79F-702F9B3A4E04}" name="IdNivelResolucion" dataDxfId="18"/>
    <tableColumn id="23" xr3:uid="{3DB36776-1616-437C-A059-7DC1C0639167}" name="NivelResolucion" dataDxfId="17">
      <calculatedColumnFormula array="1">_xlfn.IFS(U2=0,"No evidenciado",U2=1,"Novato",U2=2,"Principiante avanzado",U2=3,"Competente",U2=4,"Proficiente",U2=5,"Master")</calculatedColumnFormula>
    </tableColumn>
    <tableColumn id="24" xr3:uid="{3367E7CA-A51B-423E-BA7C-324A6702E5B8}" name="IdNivelLiderazgo" dataDxfId="16"/>
    <tableColumn id="25" xr3:uid="{753674B2-5B26-485E-BA44-095E2C653A5A}" name="NivelLiderazgo" dataDxfId="15">
      <calculatedColumnFormula array="1">_xlfn.IFS(W2=0,"No evidenciado",W2=1,"Novato",W2=2,"Principiante avanzado",W2=3,"Competente",W2=4,"Proficiente",W2=5,"Master")</calculatedColumnFormula>
    </tableColumn>
    <tableColumn id="26" xr3:uid="{C6343BA3-F547-477B-A0CB-2EBF660156F6}" name="IdNivelCultural" dataDxfId="14"/>
    <tableColumn id="27" xr3:uid="{7ADA5CB3-497C-4B52-A232-97504FEFFC58}" name="NivelCultural" dataDxfId="13">
      <calculatedColumnFormula array="1">_xlfn.IFS(Y2=0,"No evidenciado",Y2=1,"Novato",Y2=2,"Principiante avanzado",Y2=3,"Competente",Y2=4,"Proficiente",Y2=5,"Master")</calculatedColumnFormula>
    </tableColumn>
    <tableColumn id="28" xr3:uid="{D89895CD-E060-470E-ADC6-C3917E6D3254}" name="IdNivel" dataDxfId="12"/>
    <tableColumn id="29" xr3:uid="{6441EA1C-5902-4AA1-8D3B-E48644D1C068}" name="Nivel" dataDxfId="11">
      <calculatedColumnFormula array="1">_xlfn.IFS(AA2=0,"Prenovato",AA2=1,"Novato",AA2=2,"Principiante avanzado",AA2=3,"Competente",AA2=4,"Proficiente",AA2=5,"Master")</calculatedColumnFormula>
    </tableColumn>
    <tableColumn id="31" xr3:uid="{0D4D67A6-88EF-41D2-9D55-4DFB7BE30C0E}" name="TipoEvaluacion" dataDxfId="10">
      <calculatedColumnFormula>IF(A2&lt;&gt;E2,"EVALUACIÓN","AUTOEVALUACIÓN")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ivotTable" Target="../pivotTables/pivotTable7.xml"/><Relationship Id="rId7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Relationship Id="rId9" Type="http://schemas.microsoft.com/office/2007/relationships/slicer" Target="../slicers/slicer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FEEE-F9FC-401B-BDB4-E0B5EF52DB68}">
  <dimension ref="A1:AC17"/>
  <sheetViews>
    <sheetView zoomScale="85" zoomScaleNormal="85" workbookViewId="0">
      <pane ySplit="1" topLeftCell="A2" activePane="bottomLeft" state="frozen"/>
      <selection pane="bottomLeft" activeCell="D46" sqref="D46"/>
    </sheetView>
  </sheetViews>
  <sheetFormatPr baseColWidth="10" defaultRowHeight="15" x14ac:dyDescent="0.25"/>
  <cols>
    <col min="1" max="1" width="22" bestFit="1" customWidth="1"/>
    <col min="2" max="2" width="47.7109375" bestFit="1" customWidth="1"/>
    <col min="3" max="3" width="24.28515625" bestFit="1" customWidth="1"/>
    <col min="4" max="4" width="47.7109375" bestFit="1" customWidth="1"/>
    <col min="5" max="5" width="16.7109375" bestFit="1" customWidth="1"/>
    <col min="6" max="6" width="22.7109375" bestFit="1" customWidth="1"/>
    <col min="9" max="9" width="30" bestFit="1" customWidth="1"/>
    <col min="10" max="10" width="24" bestFit="1" customWidth="1"/>
    <col min="11" max="11" width="21.28515625" bestFit="1" customWidth="1"/>
    <col min="12" max="12" width="24.42578125" bestFit="1" customWidth="1"/>
    <col min="13" max="13" width="24.42578125" customWidth="1"/>
    <col min="14" max="14" width="14.7109375" bestFit="1" customWidth="1"/>
    <col min="15" max="15" width="44.42578125" bestFit="1" customWidth="1"/>
    <col min="16" max="16" width="17.7109375" bestFit="1" customWidth="1"/>
    <col min="17" max="17" width="22.85546875" customWidth="1"/>
    <col min="18" max="18" width="18.7109375" bestFit="1" customWidth="1"/>
    <col min="19" max="19" width="20.5703125" bestFit="1" customWidth="1"/>
    <col min="20" max="20" width="18" customWidth="1"/>
    <col min="21" max="21" width="25.140625" bestFit="1" customWidth="1"/>
    <col min="22" max="22" width="27.5703125" bestFit="1" customWidth="1"/>
    <col min="23" max="23" width="19.570312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29" x14ac:dyDescent="0.25">
      <c r="A1" s="1" t="s">
        <v>11</v>
      </c>
      <c r="B1" s="1" t="s">
        <v>14</v>
      </c>
      <c r="C1" s="1" t="s">
        <v>12</v>
      </c>
      <c r="D1" s="1" t="s">
        <v>13</v>
      </c>
      <c r="E1" s="1" t="s">
        <v>16</v>
      </c>
      <c r="F1" s="1" t="s">
        <v>0</v>
      </c>
      <c r="G1" s="1" t="s">
        <v>23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27</v>
      </c>
      <c r="P1" s="1" t="s">
        <v>2</v>
      </c>
      <c r="Q1" s="1" t="s">
        <v>10</v>
      </c>
      <c r="R1" s="1" t="s">
        <v>22</v>
      </c>
      <c r="S1" s="1" t="s">
        <v>9</v>
      </c>
      <c r="T1" s="1" t="s">
        <v>8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196</v>
      </c>
    </row>
    <row r="2" spans="1:29" x14ac:dyDescent="0.25">
      <c r="A2" t="s">
        <v>211</v>
      </c>
      <c r="B2" t="s">
        <v>228</v>
      </c>
      <c r="C2" t="s">
        <v>199</v>
      </c>
      <c r="D2" t="s">
        <v>216</v>
      </c>
      <c r="E2" t="s">
        <v>231</v>
      </c>
      <c r="F2" t="s">
        <v>234</v>
      </c>
      <c r="G2" t="s">
        <v>249</v>
      </c>
      <c r="H2" s="3">
        <v>44885</v>
      </c>
      <c r="I2" s="1">
        <f t="shared" ref="I2:I17" ca="1" si="0">DATEDIF(H2,TODAY(),"m")</f>
        <v>7</v>
      </c>
      <c r="J2" s="1" t="str">
        <f t="shared" ref="J2:J17" ca="1" si="1">IF(I2&lt;=3,"1. Menor o igual a 3 meses",IF(I2&lt;=6,"2. Entre 4 - 6 meses","3. Mayor a 6 meses"))</f>
        <v>3. Mayor a 6 meses</v>
      </c>
      <c r="K2" t="str">
        <f t="shared" ref="K2:K17" si="2">IF(COUNTIFS($A$2:$A$17,A2,$O$2:$O$17,"PRINCIPAL",$P$2:$P$17,0)&gt;0,"SI","NO")</f>
        <v>NO</v>
      </c>
      <c r="L2" t="s">
        <v>233</v>
      </c>
      <c r="M2" t="s">
        <v>235</v>
      </c>
      <c r="N2" t="s">
        <v>31</v>
      </c>
      <c r="O2" t="s">
        <v>31</v>
      </c>
      <c r="P2">
        <v>2</v>
      </c>
      <c r="Q2" t="s">
        <v>4</v>
      </c>
      <c r="R2" t="s">
        <v>21</v>
      </c>
      <c r="S2" s="20">
        <v>1</v>
      </c>
      <c r="T2" s="20" t="str" cm="1">
        <f t="array" ref="T2">_xlfn.IFS(S2=0,"Prenovato",S2=1,"Novato",S2=2,"Principiante avanzado",S2=3,"Competente",S2=4,"Proficiente",S2=5,"Master")</f>
        <v>Novato</v>
      </c>
      <c r="U2" s="20">
        <v>2</v>
      </c>
      <c r="V2" s="20" t="str" cm="1">
        <f t="array" ref="V2">_xlfn.IFS(U2=0,"No evidenciado",U2=1,"Novato",U2=2,"Principiante avanzado",U2=3,"Competente",U2=4,"Proficiente",U2=5,"Master")</f>
        <v>Principiante avanzado</v>
      </c>
      <c r="W2" s="20">
        <v>2</v>
      </c>
      <c r="X2" s="20" t="str" cm="1">
        <f t="array" ref="X2">_xlfn.IFS(W2=0,"No evidenciado",W2=1,"Novato",W2=2,"Principiante avanzado",W2=3,"Competente",W2=4,"Proficiente",W2=5,"Master")</f>
        <v>Principiante avanzado</v>
      </c>
      <c r="Y2" s="20">
        <v>3</v>
      </c>
      <c r="Z2" s="20" t="str" cm="1">
        <f t="array" ref="Z2">_xlfn.IFS(Y2=0,"No evidenciado",Y2=1,"Novato",Y2=2,"Principiante avanzado",Y2=3,"Competente",Y2=4,"Proficiente",Y2=5,"Master")</f>
        <v>Competente</v>
      </c>
      <c r="AA2" s="20">
        <v>1</v>
      </c>
      <c r="AB2" s="20" t="str" cm="1">
        <f t="array" ref="AB2">_xlfn.IFS(AA2=0,"Prenovato",AA2=1,"Novato",AA2=2,"Principiante avanzado",AA2=3,"Competente",AA2=4,"Proficiente",AA2=5,"Master")</f>
        <v>Novato</v>
      </c>
      <c r="AC2" s="20" t="str">
        <f t="shared" ref="AC2:AC17" si="3">IF(C2&lt;&gt;A2,"EVALUACIÓN","AUTOEVALUACIÓN")</f>
        <v>EVALUACIÓN</v>
      </c>
    </row>
    <row r="3" spans="1:29" x14ac:dyDescent="0.25">
      <c r="A3" t="s">
        <v>205</v>
      </c>
      <c r="B3" t="s">
        <v>222</v>
      </c>
      <c r="C3" t="s">
        <v>197</v>
      </c>
      <c r="D3" t="s">
        <v>214</v>
      </c>
      <c r="E3" t="s">
        <v>231</v>
      </c>
      <c r="F3" t="s">
        <v>234</v>
      </c>
      <c r="G3" t="s">
        <v>250</v>
      </c>
      <c r="H3" s="3">
        <v>44652</v>
      </c>
      <c r="I3" s="1">
        <f t="shared" ca="1" si="0"/>
        <v>14</v>
      </c>
      <c r="J3" s="1" t="str">
        <f t="shared" ca="1" si="1"/>
        <v>3. Mayor a 6 meses</v>
      </c>
      <c r="K3" t="str">
        <f t="shared" si="2"/>
        <v>NO</v>
      </c>
      <c r="L3" t="s">
        <v>233</v>
      </c>
      <c r="M3" t="s">
        <v>235</v>
      </c>
      <c r="N3" t="s">
        <v>31</v>
      </c>
      <c r="O3" t="s">
        <v>31</v>
      </c>
      <c r="P3">
        <v>1</v>
      </c>
      <c r="Q3" t="s">
        <v>6</v>
      </c>
      <c r="R3" t="s">
        <v>21</v>
      </c>
      <c r="S3" s="20">
        <v>0</v>
      </c>
      <c r="T3" s="20" t="str" cm="1">
        <f t="array" ref="T3">_xlfn.IFS(S3=0,"Prenovato",S3=1,"Novato",S3=2,"Principiante avanzado",S3=3,"Competente",S3=4,"Proficiente",S3=5,"Master")</f>
        <v>Prenovato</v>
      </c>
      <c r="U3" s="20">
        <v>2</v>
      </c>
      <c r="V3" s="20" t="str" cm="1">
        <f t="array" ref="V3">_xlfn.IFS(U3=0,"No evidenciado",U3=1,"Novato",U3=2,"Principiante avanzado",U3=3,"Competente",U3=4,"Proficiente",U3=5,"Master")</f>
        <v>Principiante avanzado</v>
      </c>
      <c r="W3" s="20">
        <v>2</v>
      </c>
      <c r="X3" s="20" t="str" cm="1">
        <f t="array" ref="X3">_xlfn.IFS(W3=0,"No evidenciado",W3=1,"Novato",W3=2,"Principiante avanzado",W3=3,"Competente",W3=4,"Proficiente",W3=5,"Master")</f>
        <v>Principiante avanzado</v>
      </c>
      <c r="Y3" s="20">
        <v>3</v>
      </c>
      <c r="Z3" s="20" t="str" cm="1">
        <f t="array" ref="Z3">_xlfn.IFS(Y3=0,"No evidenciado",Y3=1,"Novato",Y3=2,"Principiante avanzado",Y3=3,"Competente",Y3=4,"Proficiente",Y3=5,"Master")</f>
        <v>Competente</v>
      </c>
      <c r="AA3" s="20">
        <v>0</v>
      </c>
      <c r="AB3" s="20" t="str" cm="1">
        <f t="array" ref="AB3">_xlfn.IFS(AA3=0,"Prenovato",AA3=1,"Novato",AA3=2,"Principiante avanzado",AA3=3,"Competente",AA3=4,"Proficiente",AA3=5,"Master")</f>
        <v>Prenovato</v>
      </c>
      <c r="AC3" s="20" t="str">
        <f t="shared" si="3"/>
        <v>EVALUACIÓN</v>
      </c>
    </row>
    <row r="4" spans="1:29" x14ac:dyDescent="0.25">
      <c r="A4" t="s">
        <v>197</v>
      </c>
      <c r="B4" t="s">
        <v>214</v>
      </c>
      <c r="C4" t="s">
        <v>198</v>
      </c>
      <c r="D4" t="s">
        <v>215</v>
      </c>
      <c r="E4" t="s">
        <v>232</v>
      </c>
      <c r="F4" t="s">
        <v>234</v>
      </c>
      <c r="G4" t="s">
        <v>251</v>
      </c>
      <c r="H4" s="3">
        <v>44640</v>
      </c>
      <c r="I4" s="1">
        <f t="shared" ca="1" si="0"/>
        <v>15</v>
      </c>
      <c r="J4" s="1" t="str">
        <f t="shared" ca="1" si="1"/>
        <v>3. Mayor a 6 meses</v>
      </c>
      <c r="K4" t="str">
        <f t="shared" si="2"/>
        <v>NO</v>
      </c>
      <c r="L4" t="s">
        <v>231</v>
      </c>
      <c r="M4" t="s">
        <v>240</v>
      </c>
      <c r="N4" t="s">
        <v>244</v>
      </c>
      <c r="O4" t="s">
        <v>245</v>
      </c>
      <c r="P4">
        <v>3</v>
      </c>
      <c r="Q4" t="s">
        <v>5</v>
      </c>
      <c r="R4" t="s">
        <v>21</v>
      </c>
      <c r="S4" s="20">
        <v>3</v>
      </c>
      <c r="T4" s="20" t="str" cm="1">
        <f t="array" ref="T4">_xlfn.IFS(S4=0,"Prenovato",S4=1,"Novato",S4=2,"Principiante avanzado",S4=3,"Competente",S4=4,"Proficiente",S4=5,"Master")</f>
        <v>Competente</v>
      </c>
      <c r="U4" s="20">
        <v>4</v>
      </c>
      <c r="V4" s="20" t="str" cm="1">
        <f t="array" ref="V4">_xlfn.IFS(U4=0,"No evidenciado",U4=1,"Novato",U4=2,"Principiante avanzado",U4=3,"Competente",U4=4,"Proficiente",U4=5,"Master")</f>
        <v>Proficiente</v>
      </c>
      <c r="W4" s="20">
        <v>4</v>
      </c>
      <c r="X4" s="20" t="str" cm="1">
        <f t="array" ref="X4">_xlfn.IFS(W4=0,"No evidenciado",W4=1,"Novato",W4=2,"Principiante avanzado",W4=3,"Competente",W4=4,"Proficiente",W4=5,"Master")</f>
        <v>Proficiente</v>
      </c>
      <c r="Y4" s="20">
        <v>4</v>
      </c>
      <c r="Z4" s="20" t="str" cm="1">
        <f t="array" ref="Z4">_xlfn.IFS(Y4=0,"No evidenciado",Y4=1,"Novato",Y4=2,"Principiante avanzado",Y4=3,"Competente",Y4=4,"Proficiente",Y4=5,"Master")</f>
        <v>Proficiente</v>
      </c>
      <c r="AA4" s="20">
        <v>3</v>
      </c>
      <c r="AB4" s="20" t="str" cm="1">
        <f t="array" ref="AB4">_xlfn.IFS(AA4=0,"Prenovato",AA4=1,"Novato",AA4=2,"Principiante avanzado",AA4=3,"Competente",AA4=4,"Proficiente",AA4=5,"Master")</f>
        <v>Competente</v>
      </c>
      <c r="AC4" s="20" t="str">
        <f t="shared" si="3"/>
        <v>EVALUACIÓN</v>
      </c>
    </row>
    <row r="5" spans="1:29" x14ac:dyDescent="0.25">
      <c r="A5" t="s">
        <v>213</v>
      </c>
      <c r="B5" t="s">
        <v>230</v>
      </c>
      <c r="C5" t="s">
        <v>199</v>
      </c>
      <c r="D5" t="s">
        <v>216</v>
      </c>
      <c r="E5" t="s">
        <v>231</v>
      </c>
      <c r="F5" t="s">
        <v>234</v>
      </c>
      <c r="G5" t="s">
        <v>252</v>
      </c>
      <c r="H5" s="3">
        <v>44977</v>
      </c>
      <c r="I5" s="1">
        <f t="shared" ca="1" si="0"/>
        <v>4</v>
      </c>
      <c r="J5" s="1" t="str">
        <f t="shared" ca="1" si="1"/>
        <v>2. Entre 4 - 6 meses</v>
      </c>
      <c r="K5" t="str">
        <f t="shared" si="2"/>
        <v>NO</v>
      </c>
      <c r="L5" t="s">
        <v>233</v>
      </c>
      <c r="M5" t="s">
        <v>235</v>
      </c>
      <c r="N5" t="s">
        <v>31</v>
      </c>
      <c r="O5" t="s">
        <v>31</v>
      </c>
      <c r="P5">
        <v>2</v>
      </c>
      <c r="Q5" t="s">
        <v>4</v>
      </c>
      <c r="R5" t="s">
        <v>21</v>
      </c>
      <c r="S5" s="20">
        <v>1</v>
      </c>
      <c r="T5" s="20" t="str" cm="1">
        <f t="array" ref="T5">_xlfn.IFS(S5=0,"Prenovato",S5=1,"Novato",S5=2,"Principiante avanzado",S5=3,"Competente",S5=4,"Proficiente",S5=5,"Master")</f>
        <v>Novato</v>
      </c>
      <c r="U5" s="20">
        <v>2</v>
      </c>
      <c r="V5" s="20" t="str" cm="1">
        <f t="array" ref="V5">_xlfn.IFS(U5=0,"No evidenciado",U5=1,"Novato",U5=2,"Principiante avanzado",U5=3,"Competente",U5=4,"Proficiente",U5=5,"Master")</f>
        <v>Principiante avanzado</v>
      </c>
      <c r="W5" s="20">
        <v>2</v>
      </c>
      <c r="X5" s="20" t="str" cm="1">
        <f t="array" ref="X5">_xlfn.IFS(W5=0,"No evidenciado",W5=1,"Novato",W5=2,"Principiante avanzado",W5=3,"Competente",W5=4,"Proficiente",W5=5,"Master")</f>
        <v>Principiante avanzado</v>
      </c>
      <c r="Y5" s="20">
        <v>3</v>
      </c>
      <c r="Z5" s="20" t="str" cm="1">
        <f t="array" ref="Z5">_xlfn.IFS(Y5=0,"No evidenciado",Y5=1,"Novato",Y5=2,"Principiante avanzado",Y5=3,"Competente",Y5=4,"Proficiente",Y5=5,"Master")</f>
        <v>Competente</v>
      </c>
      <c r="AA5" s="20">
        <v>1</v>
      </c>
      <c r="AB5" s="20" t="str" cm="1">
        <f t="array" ref="AB5">_xlfn.IFS(AA5=0,"Prenovato",AA5=1,"Novato",AA5=2,"Principiante avanzado",AA5=3,"Competente",AA5=4,"Proficiente",AA5=5,"Master")</f>
        <v>Novato</v>
      </c>
      <c r="AC5" s="20" t="str">
        <f t="shared" si="3"/>
        <v>EVALUACIÓN</v>
      </c>
    </row>
    <row r="6" spans="1:29" x14ac:dyDescent="0.25">
      <c r="A6" t="s">
        <v>206</v>
      </c>
      <c r="B6" t="s">
        <v>223</v>
      </c>
      <c r="C6" t="s">
        <v>199</v>
      </c>
      <c r="D6" t="s">
        <v>216</v>
      </c>
      <c r="E6" t="s">
        <v>231</v>
      </c>
      <c r="F6" t="s">
        <v>234</v>
      </c>
      <c r="G6" t="s">
        <v>253</v>
      </c>
      <c r="H6" s="3">
        <v>44713</v>
      </c>
      <c r="I6" s="1">
        <f t="shared" ca="1" si="0"/>
        <v>12</v>
      </c>
      <c r="J6" s="1" t="str">
        <f t="shared" ca="1" si="1"/>
        <v>3. Mayor a 6 meses</v>
      </c>
      <c r="K6" t="str">
        <f t="shared" si="2"/>
        <v>NO</v>
      </c>
      <c r="L6" t="s">
        <v>233</v>
      </c>
      <c r="M6" t="s">
        <v>239</v>
      </c>
      <c r="N6" t="s">
        <v>245</v>
      </c>
      <c r="O6" t="s">
        <v>245</v>
      </c>
      <c r="P6">
        <v>2</v>
      </c>
      <c r="Q6" t="s">
        <v>4</v>
      </c>
      <c r="R6" t="s">
        <v>21</v>
      </c>
      <c r="S6" s="20">
        <v>1</v>
      </c>
      <c r="T6" s="20" t="str" cm="1">
        <f t="array" ref="T6">_xlfn.IFS(S6=0,"Prenovato",S6=1,"Novato",S6=2,"Principiante avanzado",S6=3,"Competente",S6=4,"Proficiente",S6=5,"Master")</f>
        <v>Novato</v>
      </c>
      <c r="U6" s="20">
        <v>2</v>
      </c>
      <c r="V6" s="20" t="str" cm="1">
        <f t="array" ref="V6">_xlfn.IFS(U6=0,"No evidenciado",U6=1,"Novato",U6=2,"Principiante avanzado",U6=3,"Competente",U6=4,"Proficiente",U6=5,"Master")</f>
        <v>Principiante avanzado</v>
      </c>
      <c r="W6" s="20">
        <v>2</v>
      </c>
      <c r="X6" s="20" t="str" cm="1">
        <f t="array" ref="X6">_xlfn.IFS(W6=0,"No evidenciado",W6=1,"Novato",W6=2,"Principiante avanzado",W6=3,"Competente",W6=4,"Proficiente",W6=5,"Master")</f>
        <v>Principiante avanzado</v>
      </c>
      <c r="Y6" s="20">
        <v>3</v>
      </c>
      <c r="Z6" s="20" t="str" cm="1">
        <f t="array" ref="Z6">_xlfn.IFS(Y6=0,"No evidenciado",Y6=1,"Novato",Y6=2,"Principiante avanzado",Y6=3,"Competente",Y6=4,"Proficiente",Y6=5,"Master")</f>
        <v>Competente</v>
      </c>
      <c r="AA6" s="20">
        <v>1</v>
      </c>
      <c r="AB6" s="20" t="str" cm="1">
        <f t="array" ref="AB6">_xlfn.IFS(AA6=0,"Prenovato",AA6=1,"Novato",AA6=2,"Principiante avanzado",AA6=3,"Competente",AA6=4,"Proficiente",AA6=5,"Master")</f>
        <v>Novato</v>
      </c>
      <c r="AC6" s="20" t="str">
        <f t="shared" si="3"/>
        <v>EVALUACIÓN</v>
      </c>
    </row>
    <row r="7" spans="1:29" x14ac:dyDescent="0.25">
      <c r="A7" t="s">
        <v>207</v>
      </c>
      <c r="B7" t="s">
        <v>224</v>
      </c>
      <c r="C7" t="s">
        <v>202</v>
      </c>
      <c r="D7" t="s">
        <v>219</v>
      </c>
      <c r="E7" t="s">
        <v>231</v>
      </c>
      <c r="F7" t="s">
        <v>234</v>
      </c>
      <c r="G7" t="s">
        <v>254</v>
      </c>
      <c r="H7" s="3">
        <v>44793</v>
      </c>
      <c r="I7" s="1">
        <f t="shared" ca="1" si="0"/>
        <v>10</v>
      </c>
      <c r="J7" s="1" t="str">
        <f t="shared" ca="1" si="1"/>
        <v>3. Mayor a 6 meses</v>
      </c>
      <c r="K7" t="str">
        <f t="shared" si="2"/>
        <v>NO</v>
      </c>
      <c r="L7" t="s">
        <v>233</v>
      </c>
      <c r="M7" t="s">
        <v>235</v>
      </c>
      <c r="N7" t="s">
        <v>31</v>
      </c>
      <c r="O7" t="s">
        <v>31</v>
      </c>
      <c r="P7">
        <v>2</v>
      </c>
      <c r="Q7" t="s">
        <v>4</v>
      </c>
      <c r="R7" t="s">
        <v>21</v>
      </c>
      <c r="S7" s="20">
        <v>1</v>
      </c>
      <c r="T7" s="20" t="str" cm="1">
        <f t="array" ref="T7">_xlfn.IFS(S7=0,"Prenovato",S7=1,"Novato",S7=2,"Principiante avanzado",S7=3,"Competente",S7=4,"Proficiente",S7=5,"Master")</f>
        <v>Novato</v>
      </c>
      <c r="U7" s="20">
        <v>2</v>
      </c>
      <c r="V7" s="20" t="str" cm="1">
        <f t="array" ref="V7">_xlfn.IFS(U7=0,"No evidenciado",U7=1,"Novato",U7=2,"Principiante avanzado",U7=3,"Competente",U7=4,"Proficiente",U7=5,"Master")</f>
        <v>Principiante avanzado</v>
      </c>
      <c r="W7" s="20">
        <v>2</v>
      </c>
      <c r="X7" s="20" t="str" cm="1">
        <f t="array" ref="X7">_xlfn.IFS(W7=0,"No evidenciado",W7=1,"Novato",W7=2,"Principiante avanzado",W7=3,"Competente",W7=4,"Proficiente",W7=5,"Master")</f>
        <v>Principiante avanzado</v>
      </c>
      <c r="Y7" s="20">
        <v>3</v>
      </c>
      <c r="Z7" s="20" t="str" cm="1">
        <f t="array" ref="Z7">_xlfn.IFS(Y7=0,"No evidenciado",Y7=1,"Novato",Y7=2,"Principiante avanzado",Y7=3,"Competente",Y7=4,"Proficiente",Y7=5,"Master")</f>
        <v>Competente</v>
      </c>
      <c r="AA7" s="20">
        <v>1</v>
      </c>
      <c r="AB7" s="20" t="str" cm="1">
        <f t="array" ref="AB7">_xlfn.IFS(AA7=0,"Prenovato",AA7=1,"Novato",AA7=2,"Principiante avanzado",AA7=3,"Competente",AA7=4,"Proficiente",AA7=5,"Master")</f>
        <v>Novato</v>
      </c>
      <c r="AC7" s="20" t="str">
        <f t="shared" si="3"/>
        <v>EVALUACIÓN</v>
      </c>
    </row>
    <row r="8" spans="1:29" x14ac:dyDescent="0.25">
      <c r="A8" t="s">
        <v>208</v>
      </c>
      <c r="B8" t="s">
        <v>225</v>
      </c>
      <c r="C8" t="s">
        <v>199</v>
      </c>
      <c r="D8" t="s">
        <v>216</v>
      </c>
      <c r="E8" t="s">
        <v>231</v>
      </c>
      <c r="F8" t="s">
        <v>234</v>
      </c>
      <c r="G8" t="s">
        <v>255</v>
      </c>
      <c r="H8" s="3">
        <v>44824</v>
      </c>
      <c r="I8" s="1">
        <f t="shared" ca="1" si="0"/>
        <v>9</v>
      </c>
      <c r="J8" s="1" t="str">
        <f t="shared" ca="1" si="1"/>
        <v>3. Mayor a 6 meses</v>
      </c>
      <c r="K8" t="str">
        <f t="shared" si="2"/>
        <v>NO</v>
      </c>
      <c r="L8" t="s">
        <v>233</v>
      </c>
      <c r="M8" t="s">
        <v>239</v>
      </c>
      <c r="N8" t="s">
        <v>245</v>
      </c>
      <c r="O8" t="s">
        <v>245</v>
      </c>
      <c r="P8">
        <v>2</v>
      </c>
      <c r="Q8" t="s">
        <v>4</v>
      </c>
      <c r="R8" t="s">
        <v>21</v>
      </c>
      <c r="S8" s="20">
        <v>1</v>
      </c>
      <c r="T8" s="20" t="str" cm="1">
        <f t="array" ref="T8">_xlfn.IFS(S8=0,"Prenovato",S8=1,"Novato",S8=2,"Principiante avanzado",S8=3,"Competente",S8=4,"Proficiente",S8=5,"Master")</f>
        <v>Novato</v>
      </c>
      <c r="U8" s="20">
        <v>2</v>
      </c>
      <c r="V8" s="20" t="str" cm="1">
        <f t="array" ref="V8">_xlfn.IFS(U8=0,"No evidenciado",U8=1,"Novato",U8=2,"Principiante avanzado",U8=3,"Competente",U8=4,"Proficiente",U8=5,"Master")</f>
        <v>Principiante avanzado</v>
      </c>
      <c r="W8" s="20">
        <v>3</v>
      </c>
      <c r="X8" s="20" t="str" cm="1">
        <f t="array" ref="X8">_xlfn.IFS(W8=0,"No evidenciado",W8=1,"Novato",W8=2,"Principiante avanzado",W8=3,"Competente",W8=4,"Proficiente",W8=5,"Master")</f>
        <v>Competente</v>
      </c>
      <c r="Y8" s="20">
        <v>3</v>
      </c>
      <c r="Z8" s="20" t="str" cm="1">
        <f t="array" ref="Z8">_xlfn.IFS(Y8=0,"No evidenciado",Y8=1,"Novato",Y8=2,"Principiante avanzado",Y8=3,"Competente",Y8=4,"Proficiente",Y8=5,"Master")</f>
        <v>Competente</v>
      </c>
      <c r="AA8" s="20">
        <v>1</v>
      </c>
      <c r="AB8" s="20" t="str" cm="1">
        <f t="array" ref="AB8">_xlfn.IFS(AA8=0,"Prenovato",AA8=1,"Novato",AA8=2,"Principiante avanzado",AA8=3,"Competente",AA8=4,"Proficiente",AA8=5,"Master")</f>
        <v>Novato</v>
      </c>
      <c r="AC8" s="20" t="str">
        <f t="shared" si="3"/>
        <v>EVALUACIÓN</v>
      </c>
    </row>
    <row r="9" spans="1:29" x14ac:dyDescent="0.25">
      <c r="A9" t="s">
        <v>212</v>
      </c>
      <c r="B9" t="s">
        <v>229</v>
      </c>
      <c r="C9" t="s">
        <v>199</v>
      </c>
      <c r="D9" t="s">
        <v>216</v>
      </c>
      <c r="E9" t="s">
        <v>231</v>
      </c>
      <c r="F9" t="s">
        <v>234</v>
      </c>
      <c r="G9" t="s">
        <v>256</v>
      </c>
      <c r="H9" s="3">
        <v>44946</v>
      </c>
      <c r="I9" s="1">
        <f t="shared" ca="1" si="0"/>
        <v>5</v>
      </c>
      <c r="J9" s="1" t="str">
        <f t="shared" ca="1" si="1"/>
        <v>2. Entre 4 - 6 meses</v>
      </c>
      <c r="K9" t="str">
        <f t="shared" si="2"/>
        <v>NO</v>
      </c>
      <c r="L9" t="s">
        <v>233</v>
      </c>
      <c r="M9" t="s">
        <v>239</v>
      </c>
      <c r="N9" t="s">
        <v>245</v>
      </c>
      <c r="O9" t="s">
        <v>245</v>
      </c>
      <c r="P9">
        <v>0</v>
      </c>
      <c r="Q9" t="s">
        <v>62</v>
      </c>
      <c r="R9" t="s">
        <v>246</v>
      </c>
      <c r="S9" s="20">
        <v>1</v>
      </c>
      <c r="T9" s="20" t="str" cm="1">
        <f t="array" ref="T9">_xlfn.IFS(S9=0,"Prenovato",S9=1,"Novato",S9=2,"Principiante avanzado",S9=3,"Competente",S9=4,"Proficiente",S9=5,"Master")</f>
        <v>Novato</v>
      </c>
      <c r="U9" s="20">
        <v>2</v>
      </c>
      <c r="V9" s="20" t="str" cm="1">
        <f t="array" ref="V9">_xlfn.IFS(U9=0,"No evidenciado",U9=1,"Novato",U9=2,"Principiante avanzado",U9=3,"Competente",U9=4,"Proficiente",U9=5,"Master")</f>
        <v>Principiante avanzado</v>
      </c>
      <c r="W9" s="20">
        <v>2</v>
      </c>
      <c r="X9" s="20" t="str" cm="1">
        <f t="array" ref="X9">_xlfn.IFS(W9=0,"No evidenciado",W9=1,"Novato",W9=2,"Principiante avanzado",W9=3,"Competente",W9=4,"Proficiente",W9=5,"Master")</f>
        <v>Principiante avanzado</v>
      </c>
      <c r="Y9" s="20">
        <v>2</v>
      </c>
      <c r="Z9" s="20" t="str" cm="1">
        <f t="array" ref="Z9">_xlfn.IFS(Y9=0,"No evidenciado",Y9=1,"Novato",Y9=2,"Principiante avanzado",Y9=3,"Competente",Y9=4,"Proficiente",Y9=5,"Master")</f>
        <v>Principiante avanzado</v>
      </c>
      <c r="AA9" s="20">
        <v>1</v>
      </c>
      <c r="AB9" s="20" t="str" cm="1">
        <f t="array" ref="AB9">_xlfn.IFS(AA9=0,"Prenovato",AA9=1,"Novato",AA9=2,"Principiante avanzado",AA9=3,"Competente",AA9=4,"Proficiente",AA9=5,"Master")</f>
        <v>Novato</v>
      </c>
      <c r="AC9" s="20" t="str">
        <f t="shared" si="3"/>
        <v>EVALUACIÓN</v>
      </c>
    </row>
    <row r="10" spans="1:29" x14ac:dyDescent="0.25">
      <c r="A10" t="s">
        <v>204</v>
      </c>
      <c r="B10" t="s">
        <v>221</v>
      </c>
      <c r="C10" t="s">
        <v>202</v>
      </c>
      <c r="D10" t="s">
        <v>219</v>
      </c>
      <c r="E10" t="s">
        <v>231</v>
      </c>
      <c r="F10" t="s">
        <v>234</v>
      </c>
      <c r="G10" t="s">
        <v>257</v>
      </c>
      <c r="H10" s="3">
        <v>44640</v>
      </c>
      <c r="I10" s="1">
        <f t="shared" ca="1" si="0"/>
        <v>15</v>
      </c>
      <c r="J10" s="1" t="str">
        <f t="shared" ca="1" si="1"/>
        <v>3. Mayor a 6 meses</v>
      </c>
      <c r="K10" t="str">
        <f t="shared" si="2"/>
        <v>NO</v>
      </c>
      <c r="L10" t="s">
        <v>233</v>
      </c>
      <c r="M10" t="s">
        <v>239</v>
      </c>
      <c r="N10" t="s">
        <v>245</v>
      </c>
      <c r="O10" t="s">
        <v>245</v>
      </c>
      <c r="P10">
        <v>1</v>
      </c>
      <c r="Q10" t="s">
        <v>6</v>
      </c>
      <c r="R10" t="s">
        <v>21</v>
      </c>
      <c r="S10" s="20">
        <v>2</v>
      </c>
      <c r="T10" s="20" t="str" cm="1">
        <f t="array" ref="T10">_xlfn.IFS(S10=0,"Prenovato",S10=1,"Novato",S10=2,"Principiante avanzado",S10=3,"Competente",S10=4,"Proficiente",S10=5,"Master")</f>
        <v>Principiante avanzado</v>
      </c>
      <c r="U10" s="20">
        <v>3</v>
      </c>
      <c r="V10" s="20" t="str" cm="1">
        <f t="array" ref="V10">_xlfn.IFS(U10=0,"No evidenciado",U10=1,"Novato",U10=2,"Principiante avanzado",U10=3,"Competente",U10=4,"Proficiente",U10=5,"Master")</f>
        <v>Competente</v>
      </c>
      <c r="W10" s="20">
        <v>3</v>
      </c>
      <c r="X10" s="20" t="str" cm="1">
        <f t="array" ref="X10">_xlfn.IFS(W10=0,"No evidenciado",W10=1,"Novato",W10=2,"Principiante avanzado",W10=3,"Competente",W10=4,"Proficiente",W10=5,"Master")</f>
        <v>Competente</v>
      </c>
      <c r="Y10" s="20">
        <v>4</v>
      </c>
      <c r="Z10" s="20" t="str" cm="1">
        <f t="array" ref="Z10">_xlfn.IFS(Y10=0,"No evidenciado",Y10=1,"Novato",Y10=2,"Principiante avanzado",Y10=3,"Competente",Y10=4,"Proficiente",Y10=5,"Master")</f>
        <v>Proficiente</v>
      </c>
      <c r="AA10" s="20">
        <v>2</v>
      </c>
      <c r="AB10" s="20" t="str" cm="1">
        <f t="array" ref="AB10">_xlfn.IFS(AA10=0,"Prenovato",AA10=1,"Novato",AA10=2,"Principiante avanzado",AA10=3,"Competente",AA10=4,"Proficiente",AA10=5,"Master")</f>
        <v>Principiante avanzado</v>
      </c>
      <c r="AC10" s="20" t="str">
        <f t="shared" si="3"/>
        <v>EVALUACIÓN</v>
      </c>
    </row>
    <row r="11" spans="1:29" x14ac:dyDescent="0.25">
      <c r="A11" t="s">
        <v>210</v>
      </c>
      <c r="B11" t="s">
        <v>227</v>
      </c>
      <c r="C11" t="s">
        <v>197</v>
      </c>
      <c r="D11" t="s">
        <v>214</v>
      </c>
      <c r="E11" t="s">
        <v>231</v>
      </c>
      <c r="F11" t="s">
        <v>234</v>
      </c>
      <c r="G11" t="s">
        <v>258</v>
      </c>
      <c r="H11" s="3">
        <v>44885</v>
      </c>
      <c r="I11" s="1">
        <f t="shared" ca="1" si="0"/>
        <v>7</v>
      </c>
      <c r="J11" s="1" t="str">
        <f t="shared" ca="1" si="1"/>
        <v>3. Mayor a 6 meses</v>
      </c>
      <c r="K11" t="str">
        <f t="shared" si="2"/>
        <v>NO</v>
      </c>
      <c r="L11" t="s">
        <v>233</v>
      </c>
      <c r="M11" t="s">
        <v>239</v>
      </c>
      <c r="N11" t="s">
        <v>245</v>
      </c>
      <c r="O11" t="s">
        <v>245</v>
      </c>
      <c r="P11">
        <v>3</v>
      </c>
      <c r="Q11" t="s">
        <v>5</v>
      </c>
      <c r="R11" t="s">
        <v>21</v>
      </c>
      <c r="S11" s="20">
        <v>3</v>
      </c>
      <c r="T11" s="20" t="str" cm="1">
        <f t="array" ref="T11">_xlfn.IFS(S11=0,"Prenovato",S11=1,"Novato",S11=2,"Principiante avanzado",S11=3,"Competente",S11=4,"Proficiente",S11=5,"Master")</f>
        <v>Competente</v>
      </c>
      <c r="U11" s="20">
        <v>4</v>
      </c>
      <c r="V11" s="20" t="str" cm="1">
        <f t="array" ref="V11">_xlfn.IFS(U11=0,"No evidenciado",U11=1,"Novato",U11=2,"Principiante avanzado",U11=3,"Competente",U11=4,"Proficiente",U11=5,"Master")</f>
        <v>Proficiente</v>
      </c>
      <c r="W11" s="20">
        <v>3</v>
      </c>
      <c r="X11" s="20" t="str" cm="1">
        <f t="array" ref="X11">_xlfn.IFS(W11=0,"No evidenciado",W11=1,"Novato",W11=2,"Principiante avanzado",W11=3,"Competente",W11=4,"Proficiente",W11=5,"Master")</f>
        <v>Competente</v>
      </c>
      <c r="Y11" s="20">
        <v>4</v>
      </c>
      <c r="Z11" s="20" t="str" cm="1">
        <f t="array" ref="Z11">_xlfn.IFS(Y11=0,"No evidenciado",Y11=1,"Novato",Y11=2,"Principiante avanzado",Y11=3,"Competente",Y11=4,"Proficiente",Y11=5,"Master")</f>
        <v>Proficiente</v>
      </c>
      <c r="AA11" s="20">
        <v>3</v>
      </c>
      <c r="AB11" s="20" t="str" cm="1">
        <f t="array" ref="AB11">_xlfn.IFS(AA11=0,"Prenovato",AA11=1,"Novato",AA11=2,"Principiante avanzado",AA11=3,"Competente",AA11=4,"Proficiente",AA11=5,"Master")</f>
        <v>Competente</v>
      </c>
      <c r="AC11" s="20" t="str">
        <f t="shared" si="3"/>
        <v>EVALUACIÓN</v>
      </c>
    </row>
    <row r="12" spans="1:29" x14ac:dyDescent="0.25">
      <c r="A12" t="s">
        <v>209</v>
      </c>
      <c r="B12" t="s">
        <v>226</v>
      </c>
      <c r="C12" t="s">
        <v>202</v>
      </c>
      <c r="D12" t="s">
        <v>219</v>
      </c>
      <c r="E12" t="s">
        <v>231</v>
      </c>
      <c r="F12" t="s">
        <v>234</v>
      </c>
      <c r="G12" t="s">
        <v>259</v>
      </c>
      <c r="H12" s="3">
        <v>44854</v>
      </c>
      <c r="I12" s="1">
        <f t="shared" ca="1" si="0"/>
        <v>8</v>
      </c>
      <c r="J12" s="1" t="str">
        <f t="shared" ca="1" si="1"/>
        <v>3. Mayor a 6 meses</v>
      </c>
      <c r="K12" t="str">
        <f t="shared" si="2"/>
        <v>NO</v>
      </c>
      <c r="L12" t="s">
        <v>233</v>
      </c>
      <c r="M12" t="s">
        <v>235</v>
      </c>
      <c r="N12" t="s">
        <v>31</v>
      </c>
      <c r="O12" t="s">
        <v>31</v>
      </c>
      <c r="P12">
        <v>2</v>
      </c>
      <c r="Q12" t="s">
        <v>4</v>
      </c>
      <c r="R12" t="s">
        <v>21</v>
      </c>
      <c r="S12" s="20">
        <v>1</v>
      </c>
      <c r="T12" s="20" t="str" cm="1">
        <f t="array" ref="T12">_xlfn.IFS(S12=0,"Prenovato",S12=1,"Novato",S12=2,"Principiante avanzado",S12=3,"Competente",S12=4,"Proficiente",S12=5,"Master")</f>
        <v>Novato</v>
      </c>
      <c r="U12" s="20">
        <v>2</v>
      </c>
      <c r="V12" s="20" t="str" cm="1">
        <f t="array" ref="V12">_xlfn.IFS(U12=0,"No evidenciado",U12=1,"Novato",U12=2,"Principiante avanzado",U12=3,"Competente",U12=4,"Proficiente",U12=5,"Master")</f>
        <v>Principiante avanzado</v>
      </c>
      <c r="W12" s="20">
        <v>2</v>
      </c>
      <c r="X12" s="20" t="str" cm="1">
        <f t="array" ref="X12">_xlfn.IFS(W12=0,"No evidenciado",W12=1,"Novato",W12=2,"Principiante avanzado",W12=3,"Competente",W12=4,"Proficiente",W12=5,"Master")</f>
        <v>Principiante avanzado</v>
      </c>
      <c r="Y12" s="20">
        <v>3</v>
      </c>
      <c r="Z12" s="20" t="str" cm="1">
        <f t="array" ref="Z12">_xlfn.IFS(Y12=0,"No evidenciado",Y12=1,"Novato",Y12=2,"Principiante avanzado",Y12=3,"Competente",Y12=4,"Proficiente",Y12=5,"Master")</f>
        <v>Competente</v>
      </c>
      <c r="AA12" s="20">
        <v>1</v>
      </c>
      <c r="AB12" s="20" t="str" cm="1">
        <f t="array" ref="AB12">_xlfn.IFS(AA12=0,"Prenovato",AA12=1,"Novato",AA12=2,"Principiante avanzado",AA12=3,"Competente",AA12=4,"Proficiente",AA12=5,"Master")</f>
        <v>Novato</v>
      </c>
      <c r="AC12" s="20" t="str">
        <f t="shared" si="3"/>
        <v>EVALUACIÓN</v>
      </c>
    </row>
    <row r="13" spans="1:29" x14ac:dyDescent="0.25">
      <c r="A13" t="s">
        <v>202</v>
      </c>
      <c r="B13" t="s">
        <v>219</v>
      </c>
      <c r="C13" t="s">
        <v>198</v>
      </c>
      <c r="D13" t="s">
        <v>215</v>
      </c>
      <c r="E13" t="s">
        <v>232</v>
      </c>
      <c r="F13" t="s">
        <v>234</v>
      </c>
      <c r="G13" t="s">
        <v>260</v>
      </c>
      <c r="H13" s="3">
        <v>44640</v>
      </c>
      <c r="I13" s="1">
        <f t="shared" ca="1" si="0"/>
        <v>15</v>
      </c>
      <c r="J13" s="1" t="str">
        <f t="shared" ca="1" si="1"/>
        <v>3. Mayor a 6 meses</v>
      </c>
      <c r="K13" t="str">
        <f t="shared" si="2"/>
        <v>NO</v>
      </c>
      <c r="L13" t="s">
        <v>231</v>
      </c>
      <c r="M13" t="s">
        <v>239</v>
      </c>
      <c r="N13" t="s">
        <v>245</v>
      </c>
      <c r="O13" t="s">
        <v>245</v>
      </c>
      <c r="P13">
        <v>3</v>
      </c>
      <c r="Q13" t="s">
        <v>5</v>
      </c>
      <c r="R13" t="s">
        <v>21</v>
      </c>
      <c r="S13" s="20">
        <v>3</v>
      </c>
      <c r="T13" s="20" t="str" cm="1">
        <f t="array" ref="T13">_xlfn.IFS(S13=0,"Prenovato",S13=1,"Novato",S13=2,"Principiante avanzado",S13=3,"Competente",S13=4,"Proficiente",S13=5,"Master")</f>
        <v>Competente</v>
      </c>
      <c r="U13" s="20">
        <v>5</v>
      </c>
      <c r="V13" s="20" t="str" cm="1">
        <f t="array" ref="V13">_xlfn.IFS(U13=0,"No evidenciado",U13=1,"Novato",U13=2,"Principiante avanzado",U13=3,"Competente",U13=4,"Proficiente",U13=5,"Master")</f>
        <v>Master</v>
      </c>
      <c r="W13" s="20">
        <v>5</v>
      </c>
      <c r="X13" s="20" t="str" cm="1">
        <f t="array" ref="X13">_xlfn.IFS(W13=0,"No evidenciado",W13=1,"Novato",W13=2,"Principiante avanzado",W13=3,"Competente",W13=4,"Proficiente",W13=5,"Master")</f>
        <v>Master</v>
      </c>
      <c r="Y13" s="20">
        <v>5</v>
      </c>
      <c r="Z13" s="20" t="str" cm="1">
        <f t="array" ref="Z13">_xlfn.IFS(Y13=0,"No evidenciado",Y13=1,"Novato",Y13=2,"Principiante avanzado",Y13=3,"Competente",Y13=4,"Proficiente",Y13=5,"Master")</f>
        <v>Master</v>
      </c>
      <c r="AA13" s="20">
        <v>3</v>
      </c>
      <c r="AB13" s="20" t="str" cm="1">
        <f t="array" ref="AB13">_xlfn.IFS(AA13=0,"Prenovato",AA13=1,"Novato",AA13=2,"Principiante avanzado",AA13=3,"Competente",AA13=4,"Proficiente",AA13=5,"Master")</f>
        <v>Competente</v>
      </c>
      <c r="AC13" s="20" t="str">
        <f t="shared" si="3"/>
        <v>EVALUACIÓN</v>
      </c>
    </row>
    <row r="14" spans="1:29" x14ac:dyDescent="0.25">
      <c r="A14" t="s">
        <v>199</v>
      </c>
      <c r="B14" t="s">
        <v>216</v>
      </c>
      <c r="C14" t="s">
        <v>198</v>
      </c>
      <c r="D14" t="s">
        <v>215</v>
      </c>
      <c r="E14" t="s">
        <v>232</v>
      </c>
      <c r="F14" t="s">
        <v>234</v>
      </c>
      <c r="G14" t="s">
        <v>261</v>
      </c>
      <c r="H14" s="3">
        <v>44640</v>
      </c>
      <c r="I14" s="1">
        <f t="shared" ca="1" si="0"/>
        <v>15</v>
      </c>
      <c r="J14" s="1" t="str">
        <f t="shared" ca="1" si="1"/>
        <v>3. Mayor a 6 meses</v>
      </c>
      <c r="K14" t="str">
        <f t="shared" si="2"/>
        <v>NO</v>
      </c>
      <c r="L14" t="s">
        <v>231</v>
      </c>
      <c r="M14" t="s">
        <v>235</v>
      </c>
      <c r="N14" t="s">
        <v>31</v>
      </c>
      <c r="O14" t="s">
        <v>31</v>
      </c>
      <c r="P14">
        <v>4</v>
      </c>
      <c r="Q14" t="s">
        <v>7</v>
      </c>
      <c r="R14" t="s">
        <v>21</v>
      </c>
      <c r="S14" s="20">
        <v>4</v>
      </c>
      <c r="T14" s="20" t="str" cm="1">
        <f t="array" ref="T14">_xlfn.IFS(S14=0,"Prenovato",S14=1,"Novato",S14=2,"Principiante avanzado",S14=3,"Competente",S14=4,"Proficiente",S14=5,"Master")</f>
        <v>Proficiente</v>
      </c>
      <c r="U14" s="20">
        <v>5</v>
      </c>
      <c r="V14" s="20" t="str" cm="1">
        <f t="array" ref="V14">_xlfn.IFS(U14=0,"No evidenciado",U14=1,"Novato",U14=2,"Principiante avanzado",U14=3,"Competente",U14=4,"Proficiente",U14=5,"Master")</f>
        <v>Master</v>
      </c>
      <c r="W14" s="20">
        <v>4</v>
      </c>
      <c r="X14" s="20" t="str" cm="1">
        <f t="array" ref="X14">_xlfn.IFS(W14=0,"No evidenciado",W14=1,"Novato",W14=2,"Principiante avanzado",W14=3,"Competente",W14=4,"Proficiente",W14=5,"Master")</f>
        <v>Proficiente</v>
      </c>
      <c r="Y14" s="20">
        <v>4</v>
      </c>
      <c r="Z14" s="20" t="str" cm="1">
        <f t="array" ref="Z14">_xlfn.IFS(Y14=0,"No evidenciado",Y14=1,"Novato",Y14=2,"Principiante avanzado",Y14=3,"Competente",Y14=4,"Proficiente",Y14=5,"Master")</f>
        <v>Proficiente</v>
      </c>
      <c r="AA14" s="20">
        <v>4</v>
      </c>
      <c r="AB14" s="20" t="str" cm="1">
        <f t="array" ref="AB14">_xlfn.IFS(AA14=0,"Prenovato",AA14=1,"Novato",AA14=2,"Principiante avanzado",AA14=3,"Competente",AA14=4,"Proficiente",AA14=5,"Master")</f>
        <v>Proficiente</v>
      </c>
      <c r="AC14" s="20" t="str">
        <f t="shared" si="3"/>
        <v>EVALUACIÓN</v>
      </c>
    </row>
    <row r="15" spans="1:29" x14ac:dyDescent="0.25">
      <c r="A15" t="s">
        <v>203</v>
      </c>
      <c r="B15" t="s">
        <v>220</v>
      </c>
      <c r="C15" t="s">
        <v>197</v>
      </c>
      <c r="D15" t="s">
        <v>214</v>
      </c>
      <c r="E15" t="s">
        <v>231</v>
      </c>
      <c r="F15" t="s">
        <v>234</v>
      </c>
      <c r="G15" t="s">
        <v>262</v>
      </c>
      <c r="H15" s="3">
        <v>44640</v>
      </c>
      <c r="I15" s="1">
        <f t="shared" ca="1" si="0"/>
        <v>15</v>
      </c>
      <c r="J15" s="1" t="str">
        <f t="shared" ca="1" si="1"/>
        <v>3. Mayor a 6 meses</v>
      </c>
      <c r="K15" t="str">
        <f t="shared" si="2"/>
        <v>NO</v>
      </c>
      <c r="L15" t="s">
        <v>233</v>
      </c>
      <c r="M15" t="s">
        <v>235</v>
      </c>
      <c r="N15" t="s">
        <v>31</v>
      </c>
      <c r="O15" t="s">
        <v>31</v>
      </c>
      <c r="P15">
        <v>2</v>
      </c>
      <c r="Q15" t="s">
        <v>4</v>
      </c>
      <c r="R15" t="s">
        <v>21</v>
      </c>
      <c r="S15" s="20">
        <v>1</v>
      </c>
      <c r="T15" s="20" t="str" cm="1">
        <f t="array" ref="T15">_xlfn.IFS(S15=0,"Prenovato",S15=1,"Novato",S15=2,"Principiante avanzado",S15=3,"Competente",S15=4,"Proficiente",S15=5,"Master")</f>
        <v>Novato</v>
      </c>
      <c r="U15" s="20">
        <v>3</v>
      </c>
      <c r="V15" s="20" t="str" cm="1">
        <f t="array" ref="V15">_xlfn.IFS(U15=0,"No evidenciado",U15=1,"Novato",U15=2,"Principiante avanzado",U15=3,"Competente",U15=4,"Proficiente",U15=5,"Master")</f>
        <v>Competente</v>
      </c>
      <c r="W15" s="20">
        <v>2</v>
      </c>
      <c r="X15" s="20" t="str" cm="1">
        <f t="array" ref="X15">_xlfn.IFS(W15=0,"No evidenciado",W15=1,"Novato",W15=2,"Principiante avanzado",W15=3,"Competente",W15=4,"Proficiente",W15=5,"Master")</f>
        <v>Principiante avanzado</v>
      </c>
      <c r="Y15" s="20">
        <v>3</v>
      </c>
      <c r="Z15" s="20" t="str" cm="1">
        <f t="array" ref="Z15">_xlfn.IFS(Y15=0,"No evidenciado",Y15=1,"Novato",Y15=2,"Principiante avanzado",Y15=3,"Competente",Y15=4,"Proficiente",Y15=5,"Master")</f>
        <v>Competente</v>
      </c>
      <c r="AA15" s="20">
        <v>1</v>
      </c>
      <c r="AB15" s="20" t="str" cm="1">
        <f t="array" ref="AB15">_xlfn.IFS(AA15=0,"Prenovato",AA15=1,"Novato",AA15=2,"Principiante avanzado",AA15=3,"Competente",AA15=4,"Proficiente",AA15=5,"Master")</f>
        <v>Novato</v>
      </c>
      <c r="AC15" s="20" t="str">
        <f t="shared" si="3"/>
        <v>EVALUACIÓN</v>
      </c>
    </row>
    <row r="16" spans="1:29" x14ac:dyDescent="0.25">
      <c r="A16" t="s">
        <v>201</v>
      </c>
      <c r="B16" t="s">
        <v>218</v>
      </c>
      <c r="C16" t="s">
        <v>202</v>
      </c>
      <c r="D16" t="s">
        <v>219</v>
      </c>
      <c r="E16" t="s">
        <v>231</v>
      </c>
      <c r="F16" t="s">
        <v>234</v>
      </c>
      <c r="G16" t="s">
        <v>263</v>
      </c>
      <c r="H16" s="3">
        <v>44640</v>
      </c>
      <c r="I16" s="1">
        <f t="shared" ca="1" si="0"/>
        <v>15</v>
      </c>
      <c r="J16" s="1" t="str">
        <f t="shared" ca="1" si="1"/>
        <v>3. Mayor a 6 meses</v>
      </c>
      <c r="K16" t="str">
        <f t="shared" si="2"/>
        <v>SI</v>
      </c>
      <c r="L16" t="s">
        <v>233</v>
      </c>
      <c r="M16" t="s">
        <v>235</v>
      </c>
      <c r="N16" t="s">
        <v>31</v>
      </c>
      <c r="O16" t="s">
        <v>31</v>
      </c>
      <c r="P16">
        <v>0</v>
      </c>
      <c r="Q16" t="s">
        <v>62</v>
      </c>
      <c r="R16" t="s">
        <v>246</v>
      </c>
      <c r="S16" s="20">
        <v>0</v>
      </c>
      <c r="T16" s="20" t="str" cm="1">
        <f t="array" ref="T16">_xlfn.IFS(S16=0,"Prenovato",S16=1,"Novato",S16=2,"Principiante avanzado",S16=3,"Competente",S16=4,"Proficiente",S16=5,"Master")</f>
        <v>Prenovato</v>
      </c>
      <c r="U16" s="20">
        <v>2</v>
      </c>
      <c r="V16" s="20" t="str" cm="1">
        <f t="array" ref="V16">_xlfn.IFS(U16=0,"No evidenciado",U16=1,"Novato",U16=2,"Principiante avanzado",U16=3,"Competente",U16=4,"Proficiente",U16=5,"Master")</f>
        <v>Principiante avanzado</v>
      </c>
      <c r="W16" s="20">
        <v>2</v>
      </c>
      <c r="X16" s="20" t="str" cm="1">
        <f t="array" ref="X16">_xlfn.IFS(W16=0,"No evidenciado",W16=1,"Novato",W16=2,"Principiante avanzado",W16=3,"Competente",W16=4,"Proficiente",W16=5,"Master")</f>
        <v>Principiante avanzado</v>
      </c>
      <c r="Y16" s="20">
        <v>1</v>
      </c>
      <c r="Z16" s="20" t="str" cm="1">
        <f t="array" ref="Z16">_xlfn.IFS(Y16=0,"No evidenciado",Y16=1,"Novato",Y16=2,"Principiante avanzado",Y16=3,"Competente",Y16=4,"Proficiente",Y16=5,"Master")</f>
        <v>Novato</v>
      </c>
      <c r="AA16" s="20">
        <v>0</v>
      </c>
      <c r="AB16" s="20" t="str" cm="1">
        <f t="array" ref="AB16">_xlfn.IFS(AA16=0,"Prenovato",AA16=1,"Novato",AA16=2,"Principiante avanzado",AA16=3,"Competente",AA16=4,"Proficiente",AA16=5,"Master")</f>
        <v>Prenovato</v>
      </c>
      <c r="AC16" s="20" t="str">
        <f t="shared" si="3"/>
        <v>EVALUACIÓN</v>
      </c>
    </row>
    <row r="17" spans="1:29" x14ac:dyDescent="0.25">
      <c r="A17" t="s">
        <v>200</v>
      </c>
      <c r="B17" t="s">
        <v>217</v>
      </c>
      <c r="C17" t="s">
        <v>197</v>
      </c>
      <c r="D17" t="s">
        <v>214</v>
      </c>
      <c r="E17" t="s">
        <v>231</v>
      </c>
      <c r="F17" t="s">
        <v>234</v>
      </c>
      <c r="G17" t="s">
        <v>264</v>
      </c>
      <c r="H17" s="3">
        <v>44640</v>
      </c>
      <c r="I17" s="1">
        <f t="shared" ca="1" si="0"/>
        <v>15</v>
      </c>
      <c r="J17" s="1" t="str">
        <f t="shared" ca="1" si="1"/>
        <v>3. Mayor a 6 meses</v>
      </c>
      <c r="K17" t="str">
        <f t="shared" si="2"/>
        <v>NO</v>
      </c>
      <c r="L17" t="s">
        <v>233</v>
      </c>
      <c r="M17" t="s">
        <v>240</v>
      </c>
      <c r="N17" t="s">
        <v>244</v>
      </c>
      <c r="O17" t="s">
        <v>245</v>
      </c>
      <c r="P17">
        <v>2</v>
      </c>
      <c r="Q17" t="s">
        <v>4</v>
      </c>
      <c r="R17" t="s">
        <v>21</v>
      </c>
      <c r="S17" s="20">
        <v>2</v>
      </c>
      <c r="T17" s="20" t="str" cm="1">
        <f t="array" ref="T17">_xlfn.IFS(S17=0,"Prenovato",S17=1,"Novato",S17=2,"Principiante avanzado",S17=3,"Competente",S17=4,"Proficiente",S17=5,"Master")</f>
        <v>Principiante avanzado</v>
      </c>
      <c r="U17" s="20">
        <v>3</v>
      </c>
      <c r="V17" s="20" t="str" cm="1">
        <f t="array" ref="V17">_xlfn.IFS(U17=0,"No evidenciado",U17=1,"Novato",U17=2,"Principiante avanzado",U17=3,"Competente",U17=4,"Proficiente",U17=5,"Master")</f>
        <v>Competente</v>
      </c>
      <c r="W17" s="20">
        <v>3</v>
      </c>
      <c r="X17" s="20" t="str" cm="1">
        <f t="array" ref="X17">_xlfn.IFS(W17=0,"No evidenciado",W17=1,"Novato",W17=2,"Principiante avanzado",W17=3,"Competente",W17=4,"Proficiente",W17=5,"Master")</f>
        <v>Competente</v>
      </c>
      <c r="Y17" s="20">
        <v>3</v>
      </c>
      <c r="Z17" s="20" t="str" cm="1">
        <f t="array" ref="Z17">_xlfn.IFS(Y17=0,"No evidenciado",Y17=1,"Novato",Y17=2,"Principiante avanzado",Y17=3,"Competente",Y17=4,"Proficiente",Y17=5,"Master")</f>
        <v>Competente</v>
      </c>
      <c r="AA17" s="20">
        <v>2</v>
      </c>
      <c r="AB17" s="20" t="str" cm="1">
        <f t="array" ref="AB17">_xlfn.IFS(AA17=0,"Prenovato",AA17=1,"Novato",AA17=2,"Principiante avanzado",AA17=3,"Competente",AA17=4,"Proficiente",AA17=5,"Master")</f>
        <v>Principiante avanzado</v>
      </c>
      <c r="AC17" s="20" t="str">
        <f t="shared" si="3"/>
        <v>EVALUACIÓN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C385"/>
  <sheetViews>
    <sheetView topLeftCell="J1" zoomScale="85" zoomScaleNormal="85" workbookViewId="0">
      <pane ySplit="1" topLeftCell="A290" activePane="bottomLeft" state="frozen"/>
      <selection pane="bottomLeft" activeCell="K323" sqref="K323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22.7109375" bestFit="1" customWidth="1"/>
    <col min="5" max="5" width="22" bestFit="1" customWidth="1"/>
    <col min="6" max="6" width="47.7109375" bestFit="1" customWidth="1"/>
    <col min="7" max="7" width="30" bestFit="1" customWidth="1"/>
    <col min="8" max="8" width="24" bestFit="1" customWidth="1"/>
    <col min="9" max="9" width="21.28515625" bestFit="1" customWidth="1"/>
    <col min="10" max="10" width="24.42578125" bestFit="1" customWidth="1"/>
    <col min="11" max="11" width="24.42578125" customWidth="1"/>
    <col min="12" max="12" width="14.7109375" bestFit="1" customWidth="1"/>
    <col min="13" max="13" width="44.42578125" bestFit="1" customWidth="1"/>
    <col min="14" max="14" width="17.7109375" bestFit="1" customWidth="1"/>
    <col min="15" max="15" width="22.85546875" customWidth="1"/>
    <col min="16" max="16" width="18.7109375" bestFit="1" customWidth="1"/>
    <col min="17" max="17" width="20.5703125" bestFit="1" customWidth="1"/>
    <col min="18" max="18" width="18" customWidth="1"/>
    <col min="19" max="19" width="25.140625" bestFit="1" customWidth="1"/>
    <col min="20" max="20" width="27.5703125" bestFit="1" customWidth="1"/>
    <col min="21" max="21" width="19.5703125" bestFit="1" customWidth="1"/>
    <col min="22" max="22" width="20.5703125" bestFit="1" customWidth="1"/>
    <col min="23" max="23" width="18.28515625" bestFit="1" customWidth="1"/>
    <col min="24" max="24" width="20.5703125" bestFit="1" customWidth="1"/>
    <col min="25" max="25" width="16.7109375" bestFit="1" customWidth="1"/>
    <col min="26" max="27" width="16.7109375" customWidth="1"/>
    <col min="28" max="28" width="20.5703125" bestFit="1" customWidth="1"/>
  </cols>
  <sheetData>
    <row r="1" spans="1:29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27</v>
      </c>
      <c r="P1" s="1" t="s">
        <v>2</v>
      </c>
      <c r="Q1" s="1" t="s">
        <v>10</v>
      </c>
      <c r="R1" s="1" t="s">
        <v>22</v>
      </c>
      <c r="S1" s="1" t="s">
        <v>9</v>
      </c>
      <c r="T1" s="1" t="s">
        <v>8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196</v>
      </c>
    </row>
    <row r="2" spans="1:29" x14ac:dyDescent="0.25">
      <c r="A2" t="s">
        <v>211</v>
      </c>
      <c r="B2" t="s">
        <v>228</v>
      </c>
      <c r="C2" t="s">
        <v>233</v>
      </c>
      <c r="D2" t="s">
        <v>234</v>
      </c>
      <c r="E2" t="s">
        <v>211</v>
      </c>
      <c r="F2" t="s">
        <v>228</v>
      </c>
      <c r="G2" t="s">
        <v>249</v>
      </c>
      <c r="H2" s="3">
        <v>44885</v>
      </c>
      <c r="I2" s="1">
        <f t="shared" ref="I2:I65" ca="1" si="0">DATEDIF(H2,TODAY(),"m")</f>
        <v>7</v>
      </c>
      <c r="J2" s="1" t="str">
        <f t="shared" ref="J2:J65" ca="1" si="1">IF(I2&lt;=3,"1. Menor o igual a 3 meses",IF(I2&lt;=6,"2. Entre 4 - 6 meses","3. Mayor a 6 meses"))</f>
        <v>3. Mayor a 6 meses</v>
      </c>
      <c r="K2" t="str">
        <f t="shared" ref="K2:K65" si="2">IF(COUNTIFS($E$2:$E$385,E2,$O$2:$O$385,"PRINCIPAL",$P$2:$P$385,0)&gt;0,"SI","NO")</f>
        <v>NO</v>
      </c>
      <c r="L2" t="s">
        <v>233</v>
      </c>
      <c r="M2" t="s">
        <v>235</v>
      </c>
      <c r="N2" t="s">
        <v>31</v>
      </c>
      <c r="O2" t="s">
        <v>31</v>
      </c>
      <c r="P2">
        <v>3</v>
      </c>
      <c r="Q2" t="s">
        <v>5</v>
      </c>
      <c r="R2" t="s">
        <v>21</v>
      </c>
      <c r="S2" s="20">
        <v>2</v>
      </c>
      <c r="T2" s="20" t="str" cm="1">
        <f t="array" ref="T2">_xlfn.IFS(S2=0,"Prenovato",S2=1,"Novato",S2=2,"Principiante avanzado",S2=3,"Competente",S2=4,"Proficiente",S2=5,"Master")</f>
        <v>Principiante avanzado</v>
      </c>
      <c r="U2" s="20">
        <v>2</v>
      </c>
      <c r="V2" s="20" t="str" cm="1">
        <f t="array" ref="V2">_xlfn.IFS(U2=0,"No evidenciado",U2=1,"Novato",U2=2,"Principiante avanzado",U2=3,"Competente",U2=4,"Proficiente",U2=5,"Master")</f>
        <v>Principiante avanzado</v>
      </c>
      <c r="W2" s="20">
        <v>2</v>
      </c>
      <c r="X2" s="20" t="str" cm="1">
        <f t="array" ref="X2">_xlfn.IFS(W2=0,"No evidenciado",W2=1,"Novato",W2=2,"Principiante avanzado",W2=3,"Competente",W2=4,"Proficiente",W2=5,"Master")</f>
        <v>Principiante avanzado</v>
      </c>
      <c r="Y2" s="20">
        <v>2</v>
      </c>
      <c r="Z2" s="20" t="str" cm="1">
        <f t="array" ref="Z2">_xlfn.IFS(Y2=0,"No evidenciado",Y2=1,"Novato",Y2=2,"Principiante avanzado",Y2=3,"Competente",Y2=4,"Proficiente",Y2=5,"Master")</f>
        <v>Principiante avanzado</v>
      </c>
      <c r="AA2" s="20">
        <v>2</v>
      </c>
      <c r="AB2" s="20" t="str" cm="1">
        <f t="array" ref="AB2">_xlfn.IFS(AA2=0,"Prenovato",AA2=1,"Novato",AA2=2,"Principiante avanzado",AA2=3,"Competente",AA2=4,"Proficiente",AA2=5,"Master")</f>
        <v>Principiante avanzado</v>
      </c>
      <c r="AC2" s="20" t="str">
        <f t="shared" ref="AC2:AC65" si="3">IF(A2&lt;&gt;E2,"EVALUACIÓN","AUTOEVALUACIÓN")</f>
        <v>AUTOEVALUACIÓN</v>
      </c>
    </row>
    <row r="3" spans="1:29" x14ac:dyDescent="0.25">
      <c r="A3" t="s">
        <v>211</v>
      </c>
      <c r="B3" t="s">
        <v>228</v>
      </c>
      <c r="C3" t="s">
        <v>233</v>
      </c>
      <c r="D3" t="s">
        <v>234</v>
      </c>
      <c r="E3" t="s">
        <v>211</v>
      </c>
      <c r="F3" t="s">
        <v>228</v>
      </c>
      <c r="G3" t="s">
        <v>249</v>
      </c>
      <c r="H3" s="3">
        <v>44885</v>
      </c>
      <c r="I3" s="1">
        <f t="shared" ca="1" si="0"/>
        <v>7</v>
      </c>
      <c r="J3" s="1" t="str">
        <f t="shared" ca="1" si="1"/>
        <v>3. Mayor a 6 meses</v>
      </c>
      <c r="K3" t="str">
        <f t="shared" si="2"/>
        <v>NO</v>
      </c>
      <c r="L3" t="s">
        <v>233</v>
      </c>
      <c r="M3" t="s">
        <v>236</v>
      </c>
      <c r="N3" t="s">
        <v>31</v>
      </c>
      <c r="O3" t="s">
        <v>31</v>
      </c>
      <c r="P3">
        <v>3</v>
      </c>
      <c r="Q3" t="s">
        <v>5</v>
      </c>
      <c r="R3" t="s">
        <v>21</v>
      </c>
      <c r="S3" s="20">
        <v>2</v>
      </c>
      <c r="T3" s="20" t="str" cm="1">
        <f t="array" ref="T3">_xlfn.IFS(S3=0,"Prenovato",S3=1,"Novato",S3=2,"Principiante avanzado",S3=3,"Competente",S3=4,"Proficiente",S3=5,"Master")</f>
        <v>Principiante avanzado</v>
      </c>
      <c r="U3" s="20">
        <v>2</v>
      </c>
      <c r="V3" s="20" t="str" cm="1">
        <f t="array" ref="V3">_xlfn.IFS(U3=0,"No evidenciado",U3=1,"Novato",U3=2,"Principiante avanzado",U3=3,"Competente",U3=4,"Proficiente",U3=5,"Master")</f>
        <v>Principiante avanzado</v>
      </c>
      <c r="W3" s="20">
        <v>2</v>
      </c>
      <c r="X3" s="20" t="str" cm="1">
        <f t="array" ref="X3">_xlfn.IFS(W3=0,"No evidenciado",W3=1,"Novato",W3=2,"Principiante avanzado",W3=3,"Competente",W3=4,"Proficiente",W3=5,"Master")</f>
        <v>Principiante avanzado</v>
      </c>
      <c r="Y3" s="20">
        <v>2</v>
      </c>
      <c r="Z3" s="20" t="str" cm="1">
        <f t="array" ref="Z3">_xlfn.IFS(Y3=0,"No evidenciado",Y3=1,"Novato",Y3=2,"Principiante avanzado",Y3=3,"Competente",Y3=4,"Proficiente",Y3=5,"Master")</f>
        <v>Principiante avanzado</v>
      </c>
      <c r="AA3" s="20">
        <v>2</v>
      </c>
      <c r="AB3" s="20" t="str" cm="1">
        <f t="array" ref="AB3">_xlfn.IFS(AA3=0,"Prenovato",AA3=1,"Novato",AA3=2,"Principiante avanzado",AA3=3,"Competente",AA3=4,"Proficiente",AA3=5,"Master")</f>
        <v>Principiante avanzado</v>
      </c>
      <c r="AC3" s="20" t="str">
        <f t="shared" si="3"/>
        <v>AUTOEVALUACIÓN</v>
      </c>
    </row>
    <row r="4" spans="1:29" x14ac:dyDescent="0.25">
      <c r="A4" t="s">
        <v>211</v>
      </c>
      <c r="B4" t="s">
        <v>228</v>
      </c>
      <c r="C4" t="s">
        <v>233</v>
      </c>
      <c r="D4" t="s">
        <v>234</v>
      </c>
      <c r="E4" t="s">
        <v>211</v>
      </c>
      <c r="F4" t="s">
        <v>228</v>
      </c>
      <c r="G4" t="s">
        <v>249</v>
      </c>
      <c r="H4" s="3">
        <v>44885</v>
      </c>
      <c r="I4" s="1">
        <f t="shared" ca="1" si="0"/>
        <v>7</v>
      </c>
      <c r="J4" s="1" t="str">
        <f t="shared" ca="1" si="1"/>
        <v>3. Mayor a 6 meses</v>
      </c>
      <c r="K4" t="str">
        <f t="shared" si="2"/>
        <v>NO</v>
      </c>
      <c r="L4" t="s">
        <v>233</v>
      </c>
      <c r="M4" t="s">
        <v>237</v>
      </c>
      <c r="N4" t="s">
        <v>244</v>
      </c>
      <c r="O4" t="s">
        <v>245</v>
      </c>
      <c r="P4">
        <v>2</v>
      </c>
      <c r="Q4" t="s">
        <v>4</v>
      </c>
      <c r="R4" t="s">
        <v>21</v>
      </c>
      <c r="S4" s="20">
        <v>2</v>
      </c>
      <c r="T4" s="20" t="str" cm="1">
        <f t="array" ref="T4">_xlfn.IFS(S4=0,"Prenovato",S4=1,"Novato",S4=2,"Principiante avanzado",S4=3,"Competente",S4=4,"Proficiente",S4=5,"Master")</f>
        <v>Principiante avanzado</v>
      </c>
      <c r="U4" s="20">
        <v>2</v>
      </c>
      <c r="V4" s="20" t="str" cm="1">
        <f t="array" ref="V4">_xlfn.IFS(U4=0,"No evidenciado",U4=1,"Novato",U4=2,"Principiante avanzado",U4=3,"Competente",U4=4,"Proficiente",U4=5,"Master")</f>
        <v>Principiante avanzado</v>
      </c>
      <c r="W4" s="20">
        <v>2</v>
      </c>
      <c r="X4" s="20" t="str" cm="1">
        <f t="array" ref="X4">_xlfn.IFS(W4=0,"No evidenciado",W4=1,"Novato",W4=2,"Principiante avanzado",W4=3,"Competente",W4=4,"Proficiente",W4=5,"Master")</f>
        <v>Principiante avanzado</v>
      </c>
      <c r="Y4" s="20">
        <v>2</v>
      </c>
      <c r="Z4" s="20" t="str" cm="1">
        <f t="array" ref="Z4">_xlfn.IFS(Y4=0,"No evidenciado",Y4=1,"Novato",Y4=2,"Principiante avanzado",Y4=3,"Competente",Y4=4,"Proficiente",Y4=5,"Master")</f>
        <v>Principiante avanzado</v>
      </c>
      <c r="AA4" s="20">
        <v>2</v>
      </c>
      <c r="AB4" s="20" t="str" cm="1">
        <f t="array" ref="AB4">_xlfn.IFS(AA4=0,"Prenovato",AA4=1,"Novato",AA4=2,"Principiante avanzado",AA4=3,"Competente",AA4=4,"Proficiente",AA4=5,"Master")</f>
        <v>Principiante avanzado</v>
      </c>
      <c r="AC4" s="20" t="str">
        <f t="shared" si="3"/>
        <v>AUTOEVALUACIÓN</v>
      </c>
    </row>
    <row r="5" spans="1:29" x14ac:dyDescent="0.25">
      <c r="A5" t="s">
        <v>211</v>
      </c>
      <c r="B5" t="s">
        <v>228</v>
      </c>
      <c r="C5" t="s">
        <v>233</v>
      </c>
      <c r="D5" t="s">
        <v>234</v>
      </c>
      <c r="E5" t="s">
        <v>211</v>
      </c>
      <c r="F5" t="s">
        <v>228</v>
      </c>
      <c r="G5" t="s">
        <v>249</v>
      </c>
      <c r="H5" s="3">
        <v>44885</v>
      </c>
      <c r="I5" s="1">
        <f t="shared" ca="1" si="0"/>
        <v>7</v>
      </c>
      <c r="J5" s="1" t="str">
        <f t="shared" ca="1" si="1"/>
        <v>3. Mayor a 6 meses</v>
      </c>
      <c r="K5" t="str">
        <f t="shared" si="2"/>
        <v>NO</v>
      </c>
      <c r="L5" t="s">
        <v>233</v>
      </c>
      <c r="M5" t="s">
        <v>238</v>
      </c>
      <c r="N5" t="s">
        <v>31</v>
      </c>
      <c r="O5" t="s">
        <v>31</v>
      </c>
      <c r="P5">
        <v>3</v>
      </c>
      <c r="Q5" t="s">
        <v>5</v>
      </c>
      <c r="R5" t="s">
        <v>21</v>
      </c>
      <c r="S5" s="20">
        <v>2</v>
      </c>
      <c r="T5" s="20" t="str" cm="1">
        <f t="array" ref="T5">_xlfn.IFS(S5=0,"Prenovato",S5=1,"Novato",S5=2,"Principiante avanzado",S5=3,"Competente",S5=4,"Proficiente",S5=5,"Master")</f>
        <v>Principiante avanzado</v>
      </c>
      <c r="U5" s="20">
        <v>2</v>
      </c>
      <c r="V5" s="20" t="str" cm="1">
        <f t="array" ref="V5">_xlfn.IFS(U5=0,"No evidenciado",U5=1,"Novato",U5=2,"Principiante avanzado",U5=3,"Competente",U5=4,"Proficiente",U5=5,"Master")</f>
        <v>Principiante avanzado</v>
      </c>
      <c r="W5" s="20">
        <v>2</v>
      </c>
      <c r="X5" s="20" t="str" cm="1">
        <f t="array" ref="X5">_xlfn.IFS(W5=0,"No evidenciado",W5=1,"Novato",W5=2,"Principiante avanzado",W5=3,"Competente",W5=4,"Proficiente",W5=5,"Master")</f>
        <v>Principiante avanzado</v>
      </c>
      <c r="Y5" s="20">
        <v>2</v>
      </c>
      <c r="Z5" s="20" t="str" cm="1">
        <f t="array" ref="Z5">_xlfn.IFS(Y5=0,"No evidenciado",Y5=1,"Novato",Y5=2,"Principiante avanzado",Y5=3,"Competente",Y5=4,"Proficiente",Y5=5,"Master")</f>
        <v>Principiante avanzado</v>
      </c>
      <c r="AA5" s="20">
        <v>2</v>
      </c>
      <c r="AB5" s="20" t="str" cm="1">
        <f t="array" ref="AB5">_xlfn.IFS(AA5=0,"Prenovato",AA5=1,"Novato",AA5=2,"Principiante avanzado",AA5=3,"Competente",AA5=4,"Proficiente",AA5=5,"Master")</f>
        <v>Principiante avanzado</v>
      </c>
      <c r="AC5" s="20" t="str">
        <f t="shared" si="3"/>
        <v>AUTOEVALUACIÓN</v>
      </c>
    </row>
    <row r="6" spans="1:29" x14ac:dyDescent="0.25">
      <c r="A6" t="s">
        <v>211</v>
      </c>
      <c r="B6" t="s">
        <v>228</v>
      </c>
      <c r="C6" t="s">
        <v>233</v>
      </c>
      <c r="D6" t="s">
        <v>234</v>
      </c>
      <c r="E6" t="s">
        <v>211</v>
      </c>
      <c r="F6" t="s">
        <v>228</v>
      </c>
      <c r="G6" t="s">
        <v>249</v>
      </c>
      <c r="H6" s="3">
        <v>44885</v>
      </c>
      <c r="I6" s="1">
        <f t="shared" ca="1" si="0"/>
        <v>7</v>
      </c>
      <c r="J6" s="1" t="str">
        <f t="shared" ca="1" si="1"/>
        <v>3. Mayor a 6 meses</v>
      </c>
      <c r="K6" t="str">
        <f t="shared" si="2"/>
        <v>NO</v>
      </c>
      <c r="L6" t="s">
        <v>233</v>
      </c>
      <c r="M6" t="s">
        <v>61</v>
      </c>
      <c r="N6" t="s">
        <v>244</v>
      </c>
      <c r="O6" t="s">
        <v>245</v>
      </c>
      <c r="P6">
        <v>2</v>
      </c>
      <c r="Q6" t="s">
        <v>4</v>
      </c>
      <c r="R6" t="s">
        <v>21</v>
      </c>
      <c r="S6" s="20">
        <v>2</v>
      </c>
      <c r="T6" s="20" t="str" cm="1">
        <f t="array" ref="T6">_xlfn.IFS(S6=0,"Prenovato",S6=1,"Novato",S6=2,"Principiante avanzado",S6=3,"Competente",S6=4,"Proficiente",S6=5,"Master")</f>
        <v>Principiante avanzado</v>
      </c>
      <c r="U6" s="20">
        <v>2</v>
      </c>
      <c r="V6" s="20" t="str" cm="1">
        <f t="array" ref="V6">_xlfn.IFS(U6=0,"No evidenciado",U6=1,"Novato",U6=2,"Principiante avanzado",U6=3,"Competente",U6=4,"Proficiente",U6=5,"Master")</f>
        <v>Principiante avanzado</v>
      </c>
      <c r="W6" s="20">
        <v>2</v>
      </c>
      <c r="X6" s="20" t="str" cm="1">
        <f t="array" ref="X6">_xlfn.IFS(W6=0,"No evidenciado",W6=1,"Novato",W6=2,"Principiante avanzado",W6=3,"Competente",W6=4,"Proficiente",W6=5,"Master")</f>
        <v>Principiante avanzado</v>
      </c>
      <c r="Y6" s="20">
        <v>2</v>
      </c>
      <c r="Z6" s="20" t="str" cm="1">
        <f t="array" ref="Z6">_xlfn.IFS(Y6=0,"No evidenciado",Y6=1,"Novato",Y6=2,"Principiante avanzado",Y6=3,"Competente",Y6=4,"Proficiente",Y6=5,"Master")</f>
        <v>Principiante avanzado</v>
      </c>
      <c r="AA6" s="20">
        <v>2</v>
      </c>
      <c r="AB6" s="20" t="str" cm="1">
        <f t="array" ref="AB6">_xlfn.IFS(AA6=0,"Prenovato",AA6=1,"Novato",AA6=2,"Principiante avanzado",AA6=3,"Competente",AA6=4,"Proficiente",AA6=5,"Master")</f>
        <v>Principiante avanzado</v>
      </c>
      <c r="AC6" s="20" t="str">
        <f t="shared" si="3"/>
        <v>AUTOEVALUACIÓN</v>
      </c>
    </row>
    <row r="7" spans="1:29" x14ac:dyDescent="0.25">
      <c r="A7" t="s">
        <v>211</v>
      </c>
      <c r="B7" t="s">
        <v>228</v>
      </c>
      <c r="C7" t="s">
        <v>233</v>
      </c>
      <c r="D7" t="s">
        <v>234</v>
      </c>
      <c r="E7" t="s">
        <v>211</v>
      </c>
      <c r="F7" t="s">
        <v>228</v>
      </c>
      <c r="G7" t="s">
        <v>249</v>
      </c>
      <c r="H7" s="3">
        <v>44885</v>
      </c>
      <c r="I7" s="1">
        <f t="shared" ca="1" si="0"/>
        <v>7</v>
      </c>
      <c r="J7" s="1" t="str">
        <f t="shared" ca="1" si="1"/>
        <v>3. Mayor a 6 meses</v>
      </c>
      <c r="K7" t="str">
        <f t="shared" si="2"/>
        <v>NO</v>
      </c>
      <c r="L7" t="s">
        <v>233</v>
      </c>
      <c r="M7" t="s">
        <v>173</v>
      </c>
      <c r="N7" t="s">
        <v>244</v>
      </c>
      <c r="O7" t="s">
        <v>245</v>
      </c>
      <c r="P7">
        <v>2</v>
      </c>
      <c r="Q7" t="s">
        <v>4</v>
      </c>
      <c r="R7" t="s">
        <v>21</v>
      </c>
      <c r="S7" s="20">
        <v>2</v>
      </c>
      <c r="T7" s="20" t="str" cm="1">
        <f t="array" ref="T7">_xlfn.IFS(S7=0,"Prenovato",S7=1,"Novato",S7=2,"Principiante avanzado",S7=3,"Competente",S7=4,"Proficiente",S7=5,"Master")</f>
        <v>Principiante avanzado</v>
      </c>
      <c r="U7" s="20">
        <v>2</v>
      </c>
      <c r="V7" s="20" t="str" cm="1">
        <f t="array" ref="V7">_xlfn.IFS(U7=0,"No evidenciado",U7=1,"Novato",U7=2,"Principiante avanzado",U7=3,"Competente",U7=4,"Proficiente",U7=5,"Master")</f>
        <v>Principiante avanzado</v>
      </c>
      <c r="W7" s="20">
        <v>2</v>
      </c>
      <c r="X7" s="20" t="str" cm="1">
        <f t="array" ref="X7">_xlfn.IFS(W7=0,"No evidenciado",W7=1,"Novato",W7=2,"Principiante avanzado",W7=3,"Competente",W7=4,"Proficiente",W7=5,"Master")</f>
        <v>Principiante avanzado</v>
      </c>
      <c r="Y7" s="20">
        <v>2</v>
      </c>
      <c r="Z7" s="20" t="str" cm="1">
        <f t="array" ref="Z7">_xlfn.IFS(Y7=0,"No evidenciado",Y7=1,"Novato",Y7=2,"Principiante avanzado",Y7=3,"Competente",Y7=4,"Proficiente",Y7=5,"Master")</f>
        <v>Principiante avanzado</v>
      </c>
      <c r="AA7" s="20">
        <v>2</v>
      </c>
      <c r="AB7" s="20" t="str" cm="1">
        <f t="array" ref="AB7">_xlfn.IFS(AA7=0,"Prenovato",AA7=1,"Novato",AA7=2,"Principiante avanzado",AA7=3,"Competente",AA7=4,"Proficiente",AA7=5,"Master")</f>
        <v>Principiante avanzado</v>
      </c>
      <c r="AC7" s="20" t="str">
        <f t="shared" si="3"/>
        <v>AUTOEVALUACIÓN</v>
      </c>
    </row>
    <row r="8" spans="1:29" x14ac:dyDescent="0.25">
      <c r="A8" t="s">
        <v>211</v>
      </c>
      <c r="B8" t="s">
        <v>228</v>
      </c>
      <c r="C8" t="s">
        <v>233</v>
      </c>
      <c r="D8" t="s">
        <v>234</v>
      </c>
      <c r="E8" t="s">
        <v>211</v>
      </c>
      <c r="F8" t="s">
        <v>228</v>
      </c>
      <c r="G8" t="s">
        <v>249</v>
      </c>
      <c r="H8" s="3">
        <v>44885</v>
      </c>
      <c r="I8" s="1">
        <f t="shared" ca="1" si="0"/>
        <v>7</v>
      </c>
      <c r="J8" s="1" t="str">
        <f t="shared" ca="1" si="1"/>
        <v>3. Mayor a 6 meses</v>
      </c>
      <c r="K8" t="str">
        <f t="shared" si="2"/>
        <v>NO</v>
      </c>
      <c r="L8" t="s">
        <v>233</v>
      </c>
      <c r="M8" t="s">
        <v>243</v>
      </c>
      <c r="N8" t="s">
        <v>245</v>
      </c>
      <c r="O8" t="s">
        <v>245</v>
      </c>
      <c r="P8">
        <v>2</v>
      </c>
      <c r="Q8" t="s">
        <v>4</v>
      </c>
      <c r="R8" t="s">
        <v>21</v>
      </c>
      <c r="S8" s="20">
        <v>2</v>
      </c>
      <c r="T8" s="20" t="str" cm="1">
        <f t="array" ref="T8">_xlfn.IFS(S8=0,"Prenovato",S8=1,"Novato",S8=2,"Principiante avanzado",S8=3,"Competente",S8=4,"Proficiente",S8=5,"Master")</f>
        <v>Principiante avanzado</v>
      </c>
      <c r="U8" s="20">
        <v>2</v>
      </c>
      <c r="V8" s="20" t="str" cm="1">
        <f t="array" ref="V8">_xlfn.IFS(U8=0,"No evidenciado",U8=1,"Novato",U8=2,"Principiante avanzado",U8=3,"Competente",U8=4,"Proficiente",U8=5,"Master")</f>
        <v>Principiante avanzado</v>
      </c>
      <c r="W8" s="20">
        <v>2</v>
      </c>
      <c r="X8" s="20" t="str" cm="1">
        <f t="array" ref="X8">_xlfn.IFS(W8=0,"No evidenciado",W8=1,"Novato",W8=2,"Principiante avanzado",W8=3,"Competente",W8=4,"Proficiente",W8=5,"Master")</f>
        <v>Principiante avanzado</v>
      </c>
      <c r="Y8" s="20">
        <v>2</v>
      </c>
      <c r="Z8" s="20" t="str" cm="1">
        <f t="array" ref="Z8">_xlfn.IFS(Y8=0,"No evidenciado",Y8=1,"Novato",Y8=2,"Principiante avanzado",Y8=3,"Competente",Y8=4,"Proficiente",Y8=5,"Master")</f>
        <v>Principiante avanzado</v>
      </c>
      <c r="AA8" s="20">
        <v>2</v>
      </c>
      <c r="AB8" s="20" t="str" cm="1">
        <f t="array" ref="AB8">_xlfn.IFS(AA8=0,"Prenovato",AA8=1,"Novato",AA8=2,"Principiante avanzado",AA8=3,"Competente",AA8=4,"Proficiente",AA8=5,"Master")</f>
        <v>Principiante avanzado</v>
      </c>
      <c r="AC8" s="20" t="str">
        <f t="shared" si="3"/>
        <v>AUTOEVALUACIÓN</v>
      </c>
    </row>
    <row r="9" spans="1:29" x14ac:dyDescent="0.25">
      <c r="A9" t="s">
        <v>211</v>
      </c>
      <c r="B9" t="s">
        <v>228</v>
      </c>
      <c r="C9" t="s">
        <v>233</v>
      </c>
      <c r="D9" t="s">
        <v>234</v>
      </c>
      <c r="E9" t="s">
        <v>211</v>
      </c>
      <c r="F9" t="s">
        <v>228</v>
      </c>
      <c r="G9" t="s">
        <v>249</v>
      </c>
      <c r="H9" s="3">
        <v>44885</v>
      </c>
      <c r="I9" s="1">
        <f t="shared" ca="1" si="0"/>
        <v>7</v>
      </c>
      <c r="J9" s="1" t="str">
        <f t="shared" ca="1" si="1"/>
        <v>3. Mayor a 6 meses</v>
      </c>
      <c r="K9" t="str">
        <f t="shared" si="2"/>
        <v>NO</v>
      </c>
      <c r="L9" t="s">
        <v>233</v>
      </c>
      <c r="M9" t="s">
        <v>60</v>
      </c>
      <c r="N9" t="s">
        <v>31</v>
      </c>
      <c r="O9" t="s">
        <v>31</v>
      </c>
      <c r="P9">
        <v>2</v>
      </c>
      <c r="Q9" t="s">
        <v>4</v>
      </c>
      <c r="R9" t="s">
        <v>21</v>
      </c>
      <c r="S9" s="20">
        <v>2</v>
      </c>
      <c r="T9" s="20" t="str" cm="1">
        <f t="array" ref="T9">_xlfn.IFS(S9=0,"Prenovato",S9=1,"Novato",S9=2,"Principiante avanzado",S9=3,"Competente",S9=4,"Proficiente",S9=5,"Master")</f>
        <v>Principiante avanzado</v>
      </c>
      <c r="U9" s="20">
        <v>2</v>
      </c>
      <c r="V9" s="20" t="str" cm="1">
        <f t="array" ref="V9">_xlfn.IFS(U9=0,"No evidenciado",U9=1,"Novato",U9=2,"Principiante avanzado",U9=3,"Competente",U9=4,"Proficiente",U9=5,"Master")</f>
        <v>Principiante avanzado</v>
      </c>
      <c r="W9" s="20">
        <v>2</v>
      </c>
      <c r="X9" s="20" t="str" cm="1">
        <f t="array" ref="X9">_xlfn.IFS(W9=0,"No evidenciado",W9=1,"Novato",W9=2,"Principiante avanzado",W9=3,"Competente",W9=4,"Proficiente",W9=5,"Master")</f>
        <v>Principiante avanzado</v>
      </c>
      <c r="Y9" s="20">
        <v>2</v>
      </c>
      <c r="Z9" s="20" t="str" cm="1">
        <f t="array" ref="Z9">_xlfn.IFS(Y9=0,"No evidenciado",Y9=1,"Novato",Y9=2,"Principiante avanzado",Y9=3,"Competente",Y9=4,"Proficiente",Y9=5,"Master")</f>
        <v>Principiante avanzado</v>
      </c>
      <c r="AA9" s="20">
        <v>2</v>
      </c>
      <c r="AB9" s="20" t="str" cm="1">
        <f t="array" ref="AB9">_xlfn.IFS(AA9=0,"Prenovato",AA9=1,"Novato",AA9=2,"Principiante avanzado",AA9=3,"Competente",AA9=4,"Proficiente",AA9=5,"Master")</f>
        <v>Principiante avanzado</v>
      </c>
      <c r="AC9" s="20" t="str">
        <f t="shared" si="3"/>
        <v>AUTOEVALUACIÓN</v>
      </c>
    </row>
    <row r="10" spans="1:29" x14ac:dyDescent="0.25">
      <c r="A10" t="s">
        <v>211</v>
      </c>
      <c r="B10" t="s">
        <v>228</v>
      </c>
      <c r="C10" t="s">
        <v>233</v>
      </c>
      <c r="D10" t="s">
        <v>234</v>
      </c>
      <c r="E10" t="s">
        <v>211</v>
      </c>
      <c r="F10" t="s">
        <v>228</v>
      </c>
      <c r="G10" t="s">
        <v>249</v>
      </c>
      <c r="H10" s="3">
        <v>44885</v>
      </c>
      <c r="I10" s="1">
        <f t="shared" ca="1" si="0"/>
        <v>7</v>
      </c>
      <c r="J10" s="1" t="str">
        <f t="shared" ca="1" si="1"/>
        <v>3. Mayor a 6 meses</v>
      </c>
      <c r="K10" t="str">
        <f t="shared" si="2"/>
        <v>NO</v>
      </c>
      <c r="L10" t="s">
        <v>233</v>
      </c>
      <c r="M10" t="s">
        <v>241</v>
      </c>
      <c r="N10" t="s">
        <v>245</v>
      </c>
      <c r="O10" t="s">
        <v>245</v>
      </c>
      <c r="P10">
        <v>2</v>
      </c>
      <c r="Q10" t="s">
        <v>4</v>
      </c>
      <c r="R10" t="s">
        <v>21</v>
      </c>
      <c r="S10" s="20">
        <v>2</v>
      </c>
      <c r="T10" s="20" t="str" cm="1">
        <f t="array" ref="T10">_xlfn.IFS(S10=0,"Prenovato",S10=1,"Novato",S10=2,"Principiante avanzado",S10=3,"Competente",S10=4,"Proficiente",S10=5,"Master")</f>
        <v>Principiante avanzado</v>
      </c>
      <c r="U10" s="20">
        <v>2</v>
      </c>
      <c r="V10" s="20" t="str" cm="1">
        <f t="array" ref="V10">_xlfn.IFS(U10=0,"No evidenciado",U10=1,"Novato",U10=2,"Principiante avanzado",U10=3,"Competente",U10=4,"Proficiente",U10=5,"Master")</f>
        <v>Principiante avanzado</v>
      </c>
      <c r="W10" s="20">
        <v>2</v>
      </c>
      <c r="X10" s="20" t="str" cm="1">
        <f t="array" ref="X10">_xlfn.IFS(W10=0,"No evidenciado",W10=1,"Novato",W10=2,"Principiante avanzado",W10=3,"Competente",W10=4,"Proficiente",W10=5,"Master")</f>
        <v>Principiante avanzado</v>
      </c>
      <c r="Y10" s="20">
        <v>2</v>
      </c>
      <c r="Z10" s="20" t="str" cm="1">
        <f t="array" ref="Z10">_xlfn.IFS(Y10=0,"No evidenciado",Y10=1,"Novato",Y10=2,"Principiante avanzado",Y10=3,"Competente",Y10=4,"Proficiente",Y10=5,"Master")</f>
        <v>Principiante avanzado</v>
      </c>
      <c r="AA10" s="20">
        <v>2</v>
      </c>
      <c r="AB10" s="20" t="str" cm="1">
        <f t="array" ref="AB10">_xlfn.IFS(AA10=0,"Prenovato",AA10=1,"Novato",AA10=2,"Principiante avanzado",AA10=3,"Competente",AA10=4,"Proficiente",AA10=5,"Master")</f>
        <v>Principiante avanzado</v>
      </c>
      <c r="AC10" s="20" t="str">
        <f t="shared" si="3"/>
        <v>AUTOEVALUACIÓN</v>
      </c>
    </row>
    <row r="11" spans="1:29" x14ac:dyDescent="0.25">
      <c r="A11" t="s">
        <v>211</v>
      </c>
      <c r="B11" t="s">
        <v>228</v>
      </c>
      <c r="C11" t="s">
        <v>233</v>
      </c>
      <c r="D11" t="s">
        <v>234</v>
      </c>
      <c r="E11" t="s">
        <v>211</v>
      </c>
      <c r="F11" t="s">
        <v>228</v>
      </c>
      <c r="G11" t="s">
        <v>249</v>
      </c>
      <c r="H11" s="3">
        <v>44885</v>
      </c>
      <c r="I11" s="1">
        <f t="shared" ca="1" si="0"/>
        <v>7</v>
      </c>
      <c r="J11" s="1" t="str">
        <f t="shared" ca="1" si="1"/>
        <v>3. Mayor a 6 meses</v>
      </c>
      <c r="K11" t="str">
        <f t="shared" si="2"/>
        <v>NO</v>
      </c>
      <c r="L11" t="s">
        <v>233</v>
      </c>
      <c r="M11" t="s">
        <v>242</v>
      </c>
      <c r="N11" t="s">
        <v>244</v>
      </c>
      <c r="O11" t="s">
        <v>245</v>
      </c>
      <c r="P11">
        <v>2</v>
      </c>
      <c r="Q11" t="s">
        <v>4</v>
      </c>
      <c r="R11" t="s">
        <v>21</v>
      </c>
      <c r="S11" s="20">
        <v>2</v>
      </c>
      <c r="T11" s="20" t="str" cm="1">
        <f t="array" ref="T11">_xlfn.IFS(S11=0,"Prenovato",S11=1,"Novato",S11=2,"Principiante avanzado",S11=3,"Competente",S11=4,"Proficiente",S11=5,"Master")</f>
        <v>Principiante avanzado</v>
      </c>
      <c r="U11" s="20">
        <v>2</v>
      </c>
      <c r="V11" s="20" t="str" cm="1">
        <f t="array" ref="V11">_xlfn.IFS(U11=0,"No evidenciado",U11=1,"Novato",U11=2,"Principiante avanzado",U11=3,"Competente",U11=4,"Proficiente",U11=5,"Master")</f>
        <v>Principiante avanzado</v>
      </c>
      <c r="W11" s="20">
        <v>2</v>
      </c>
      <c r="X11" s="20" t="str" cm="1">
        <f t="array" ref="X11">_xlfn.IFS(W11=0,"No evidenciado",W11=1,"Novato",W11=2,"Principiante avanzado",W11=3,"Competente",W11=4,"Proficiente",W11=5,"Master")</f>
        <v>Principiante avanzado</v>
      </c>
      <c r="Y11" s="20">
        <v>2</v>
      </c>
      <c r="Z11" s="20" t="str" cm="1">
        <f t="array" ref="Z11">_xlfn.IFS(Y11=0,"No evidenciado",Y11=1,"Novato",Y11=2,"Principiante avanzado",Y11=3,"Competente",Y11=4,"Proficiente",Y11=5,"Master")</f>
        <v>Principiante avanzado</v>
      </c>
      <c r="AA11" s="20">
        <v>2</v>
      </c>
      <c r="AB11" s="20" t="str" cm="1">
        <f t="array" ref="AB11">_xlfn.IFS(AA11=0,"Prenovato",AA11=1,"Novato",AA11=2,"Principiante avanzado",AA11=3,"Competente",AA11=4,"Proficiente",AA11=5,"Master")</f>
        <v>Principiante avanzado</v>
      </c>
      <c r="AC11" s="20" t="str">
        <f t="shared" si="3"/>
        <v>AUTOEVALUACIÓN</v>
      </c>
    </row>
    <row r="12" spans="1:29" x14ac:dyDescent="0.25">
      <c r="A12" t="s">
        <v>211</v>
      </c>
      <c r="B12" t="s">
        <v>228</v>
      </c>
      <c r="C12" t="s">
        <v>233</v>
      </c>
      <c r="D12" t="s">
        <v>234</v>
      </c>
      <c r="E12" t="s">
        <v>211</v>
      </c>
      <c r="F12" t="s">
        <v>228</v>
      </c>
      <c r="G12" t="s">
        <v>249</v>
      </c>
      <c r="H12" s="3">
        <v>44885</v>
      </c>
      <c r="I12" s="1">
        <f t="shared" ca="1" si="0"/>
        <v>7</v>
      </c>
      <c r="J12" s="1" t="str">
        <f t="shared" ca="1" si="1"/>
        <v>3. Mayor a 6 meses</v>
      </c>
      <c r="K12" t="str">
        <f t="shared" si="2"/>
        <v>NO</v>
      </c>
      <c r="L12" t="s">
        <v>233</v>
      </c>
      <c r="M12" t="s">
        <v>240</v>
      </c>
      <c r="N12" t="s">
        <v>244</v>
      </c>
      <c r="O12" t="s">
        <v>245</v>
      </c>
      <c r="P12">
        <v>1</v>
      </c>
      <c r="Q12" t="s">
        <v>6</v>
      </c>
      <c r="R12" t="s">
        <v>21</v>
      </c>
      <c r="S12" s="20">
        <v>2</v>
      </c>
      <c r="T12" s="20" t="str" cm="1">
        <f t="array" ref="T12">_xlfn.IFS(S12=0,"Prenovato",S12=1,"Novato",S12=2,"Principiante avanzado",S12=3,"Competente",S12=4,"Proficiente",S12=5,"Master")</f>
        <v>Principiante avanzado</v>
      </c>
      <c r="U12" s="20">
        <v>2</v>
      </c>
      <c r="V12" s="20" t="str" cm="1">
        <f t="array" ref="V12">_xlfn.IFS(U12=0,"No evidenciado",U12=1,"Novato",U12=2,"Principiante avanzado",U12=3,"Competente",U12=4,"Proficiente",U12=5,"Master")</f>
        <v>Principiante avanzado</v>
      </c>
      <c r="W12" s="20">
        <v>2</v>
      </c>
      <c r="X12" s="20" t="str" cm="1">
        <f t="array" ref="X12">_xlfn.IFS(W12=0,"No evidenciado",W12=1,"Novato",W12=2,"Principiante avanzado",W12=3,"Competente",W12=4,"Proficiente",W12=5,"Master")</f>
        <v>Principiante avanzado</v>
      </c>
      <c r="Y12" s="20">
        <v>2</v>
      </c>
      <c r="Z12" s="20" t="str" cm="1">
        <f t="array" ref="Z12">_xlfn.IFS(Y12=0,"No evidenciado",Y12=1,"Novato",Y12=2,"Principiante avanzado",Y12=3,"Competente",Y12=4,"Proficiente",Y12=5,"Master")</f>
        <v>Principiante avanzado</v>
      </c>
      <c r="AA12" s="20">
        <v>2</v>
      </c>
      <c r="AB12" s="20" t="str" cm="1">
        <f t="array" ref="AB12">_xlfn.IFS(AA12=0,"Prenovato",AA12=1,"Novato",AA12=2,"Principiante avanzado",AA12=3,"Competente",AA12=4,"Proficiente",AA12=5,"Master")</f>
        <v>Principiante avanzado</v>
      </c>
      <c r="AC12" s="20" t="str">
        <f t="shared" si="3"/>
        <v>AUTOEVALUACIÓN</v>
      </c>
    </row>
    <row r="13" spans="1:29" x14ac:dyDescent="0.25">
      <c r="A13" t="s">
        <v>211</v>
      </c>
      <c r="B13" t="s">
        <v>228</v>
      </c>
      <c r="C13" t="s">
        <v>233</v>
      </c>
      <c r="D13" t="s">
        <v>234</v>
      </c>
      <c r="E13" t="s">
        <v>211</v>
      </c>
      <c r="F13" t="s">
        <v>228</v>
      </c>
      <c r="G13" t="s">
        <v>249</v>
      </c>
      <c r="H13" s="3">
        <v>44885</v>
      </c>
      <c r="I13" s="1">
        <f t="shared" ca="1" si="0"/>
        <v>7</v>
      </c>
      <c r="J13" s="1" t="str">
        <f t="shared" ca="1" si="1"/>
        <v>3. Mayor a 6 meses</v>
      </c>
      <c r="K13" t="str">
        <f t="shared" si="2"/>
        <v>NO</v>
      </c>
      <c r="L13" t="s">
        <v>233</v>
      </c>
      <c r="M13" t="s">
        <v>239</v>
      </c>
      <c r="N13" t="s">
        <v>245</v>
      </c>
      <c r="O13" t="s">
        <v>245</v>
      </c>
      <c r="P13">
        <v>3</v>
      </c>
      <c r="Q13" t="s">
        <v>5</v>
      </c>
      <c r="R13" t="s">
        <v>21</v>
      </c>
      <c r="S13" s="20">
        <v>2</v>
      </c>
      <c r="T13" s="20" t="str" cm="1">
        <f t="array" ref="T13">_xlfn.IFS(S13=0,"Prenovato",S13=1,"Novato",S13=2,"Principiante avanzado",S13=3,"Competente",S13=4,"Proficiente",S13=5,"Master")</f>
        <v>Principiante avanzado</v>
      </c>
      <c r="U13" s="20">
        <v>2</v>
      </c>
      <c r="V13" s="20" t="str" cm="1">
        <f t="array" ref="V13">_xlfn.IFS(U13=0,"No evidenciado",U13=1,"Novato",U13=2,"Principiante avanzado",U13=3,"Competente",U13=4,"Proficiente",U13=5,"Master")</f>
        <v>Principiante avanzado</v>
      </c>
      <c r="W13" s="20">
        <v>2</v>
      </c>
      <c r="X13" s="20" t="str" cm="1">
        <f t="array" ref="X13">_xlfn.IFS(W13=0,"No evidenciado",W13=1,"Novato",W13=2,"Principiante avanzado",W13=3,"Competente",W13=4,"Proficiente",W13=5,"Master")</f>
        <v>Principiante avanzado</v>
      </c>
      <c r="Y13" s="20">
        <v>2</v>
      </c>
      <c r="Z13" s="20" t="str" cm="1">
        <f t="array" ref="Z13">_xlfn.IFS(Y13=0,"No evidenciado",Y13=1,"Novato",Y13=2,"Principiante avanzado",Y13=3,"Competente",Y13=4,"Proficiente",Y13=5,"Master")</f>
        <v>Principiante avanzado</v>
      </c>
      <c r="AA13" s="20">
        <v>2</v>
      </c>
      <c r="AB13" s="20" t="str" cm="1">
        <f t="array" ref="AB13">_xlfn.IFS(AA13=0,"Prenovato",AA13=1,"Novato",AA13=2,"Principiante avanzado",AA13=3,"Competente",AA13=4,"Proficiente",AA13=5,"Master")</f>
        <v>Principiante avanzado</v>
      </c>
      <c r="AC13" s="20" t="str">
        <f t="shared" si="3"/>
        <v>AUTOEVALUACIÓN</v>
      </c>
    </row>
    <row r="14" spans="1:29" x14ac:dyDescent="0.25">
      <c r="A14" t="s">
        <v>199</v>
      </c>
      <c r="B14" t="s">
        <v>216</v>
      </c>
      <c r="C14" t="s">
        <v>231</v>
      </c>
      <c r="D14" t="s">
        <v>234</v>
      </c>
      <c r="E14" t="s">
        <v>211</v>
      </c>
      <c r="F14" t="s">
        <v>228</v>
      </c>
      <c r="G14" t="s">
        <v>249</v>
      </c>
      <c r="H14" s="3">
        <v>44885</v>
      </c>
      <c r="I14" s="1">
        <f t="shared" ca="1" si="0"/>
        <v>7</v>
      </c>
      <c r="J14" s="1" t="str">
        <f t="shared" ca="1" si="1"/>
        <v>3. Mayor a 6 meses</v>
      </c>
      <c r="K14" t="str">
        <f t="shared" si="2"/>
        <v>NO</v>
      </c>
      <c r="L14" t="s">
        <v>233</v>
      </c>
      <c r="M14" t="s">
        <v>235</v>
      </c>
      <c r="N14" t="s">
        <v>31</v>
      </c>
      <c r="O14" t="s">
        <v>31</v>
      </c>
      <c r="P14">
        <v>2</v>
      </c>
      <c r="Q14" t="s">
        <v>4</v>
      </c>
      <c r="R14" t="s">
        <v>21</v>
      </c>
      <c r="S14" s="20">
        <v>1</v>
      </c>
      <c r="T14" s="20" t="str" cm="1">
        <f t="array" ref="T14">_xlfn.IFS(S14=0,"Prenovato",S14=1,"Novato",S14=2,"Principiante avanzado",S14=3,"Competente",S14=4,"Proficiente",S14=5,"Master")</f>
        <v>Novato</v>
      </c>
      <c r="U14" s="20">
        <v>2</v>
      </c>
      <c r="V14" s="20" t="str" cm="1">
        <f t="array" ref="V14">_xlfn.IFS(U14=0,"No evidenciado",U14=1,"Novato",U14=2,"Principiante avanzado",U14=3,"Competente",U14=4,"Proficiente",U14=5,"Master")</f>
        <v>Principiante avanzado</v>
      </c>
      <c r="W14" s="20">
        <v>2</v>
      </c>
      <c r="X14" s="20" t="str" cm="1">
        <f t="array" ref="X14">_xlfn.IFS(W14=0,"No evidenciado",W14=1,"Novato",W14=2,"Principiante avanzado",W14=3,"Competente",W14=4,"Proficiente",W14=5,"Master")</f>
        <v>Principiante avanzado</v>
      </c>
      <c r="Y14" s="20">
        <v>3</v>
      </c>
      <c r="Z14" s="20" t="str" cm="1">
        <f t="array" ref="Z14">_xlfn.IFS(Y14=0,"No evidenciado",Y14=1,"Novato",Y14=2,"Principiante avanzado",Y14=3,"Competente",Y14=4,"Proficiente",Y14=5,"Master")</f>
        <v>Competente</v>
      </c>
      <c r="AA14" s="20">
        <v>1</v>
      </c>
      <c r="AB14" s="20" t="str" cm="1">
        <f t="array" ref="AB14">_xlfn.IFS(AA14=0,"Prenovato",AA14=1,"Novato",AA14=2,"Principiante avanzado",AA14=3,"Competente",AA14=4,"Proficiente",AA14=5,"Master")</f>
        <v>Novato</v>
      </c>
      <c r="AC14" s="20" t="str">
        <f t="shared" si="3"/>
        <v>EVALUACIÓN</v>
      </c>
    </row>
    <row r="15" spans="1:29" x14ac:dyDescent="0.25">
      <c r="A15" t="s">
        <v>199</v>
      </c>
      <c r="B15" t="s">
        <v>216</v>
      </c>
      <c r="C15" t="s">
        <v>231</v>
      </c>
      <c r="D15" t="s">
        <v>234</v>
      </c>
      <c r="E15" t="s">
        <v>211</v>
      </c>
      <c r="F15" t="s">
        <v>228</v>
      </c>
      <c r="G15" t="s">
        <v>249</v>
      </c>
      <c r="H15" s="3">
        <v>44885</v>
      </c>
      <c r="I15" s="1">
        <f t="shared" ca="1" si="0"/>
        <v>7</v>
      </c>
      <c r="J15" s="1" t="str">
        <f t="shared" ca="1" si="1"/>
        <v>3. Mayor a 6 meses</v>
      </c>
      <c r="K15" t="str">
        <f t="shared" si="2"/>
        <v>NO</v>
      </c>
      <c r="L15" t="s">
        <v>233</v>
      </c>
      <c r="M15" t="s">
        <v>236</v>
      </c>
      <c r="N15" t="s">
        <v>31</v>
      </c>
      <c r="O15" t="s">
        <v>31</v>
      </c>
      <c r="P15">
        <v>2</v>
      </c>
      <c r="Q15" t="s">
        <v>4</v>
      </c>
      <c r="R15" t="s">
        <v>21</v>
      </c>
      <c r="S15" s="20">
        <v>1</v>
      </c>
      <c r="T15" s="20" t="str" cm="1">
        <f t="array" ref="T15">_xlfn.IFS(S15=0,"Prenovato",S15=1,"Novato",S15=2,"Principiante avanzado",S15=3,"Competente",S15=4,"Proficiente",S15=5,"Master")</f>
        <v>Novato</v>
      </c>
      <c r="U15" s="20">
        <v>2</v>
      </c>
      <c r="V15" s="20" t="str" cm="1">
        <f t="array" ref="V15">_xlfn.IFS(U15=0,"No evidenciado",U15=1,"Novato",U15=2,"Principiante avanzado",U15=3,"Competente",U15=4,"Proficiente",U15=5,"Master")</f>
        <v>Principiante avanzado</v>
      </c>
      <c r="W15" s="20">
        <v>2</v>
      </c>
      <c r="X15" s="20" t="str" cm="1">
        <f t="array" ref="X15">_xlfn.IFS(W15=0,"No evidenciado",W15=1,"Novato",W15=2,"Principiante avanzado",W15=3,"Competente",W15=4,"Proficiente",W15=5,"Master")</f>
        <v>Principiante avanzado</v>
      </c>
      <c r="Y15" s="20">
        <v>3</v>
      </c>
      <c r="Z15" s="20" t="str" cm="1">
        <f t="array" ref="Z15">_xlfn.IFS(Y15=0,"No evidenciado",Y15=1,"Novato",Y15=2,"Principiante avanzado",Y15=3,"Competente",Y15=4,"Proficiente",Y15=5,"Master")</f>
        <v>Competente</v>
      </c>
      <c r="AA15" s="20">
        <v>1</v>
      </c>
      <c r="AB15" s="20" t="str" cm="1">
        <f t="array" ref="AB15">_xlfn.IFS(AA15=0,"Prenovato",AA15=1,"Novato",AA15=2,"Principiante avanzado",AA15=3,"Competente",AA15=4,"Proficiente",AA15=5,"Master")</f>
        <v>Novato</v>
      </c>
      <c r="AC15" s="20" t="str">
        <f t="shared" si="3"/>
        <v>EVALUACIÓN</v>
      </c>
    </row>
    <row r="16" spans="1:29" x14ac:dyDescent="0.25">
      <c r="A16" t="s">
        <v>199</v>
      </c>
      <c r="B16" t="s">
        <v>216</v>
      </c>
      <c r="C16" t="s">
        <v>231</v>
      </c>
      <c r="D16" t="s">
        <v>234</v>
      </c>
      <c r="E16" t="s">
        <v>211</v>
      </c>
      <c r="F16" t="s">
        <v>228</v>
      </c>
      <c r="G16" t="s">
        <v>249</v>
      </c>
      <c r="H16" s="3">
        <v>44885</v>
      </c>
      <c r="I16" s="1">
        <f t="shared" ca="1" si="0"/>
        <v>7</v>
      </c>
      <c r="J16" s="1" t="str">
        <f t="shared" ca="1" si="1"/>
        <v>3. Mayor a 6 meses</v>
      </c>
      <c r="K16" t="str">
        <f t="shared" si="2"/>
        <v>NO</v>
      </c>
      <c r="L16" t="s">
        <v>233</v>
      </c>
      <c r="M16" t="s">
        <v>237</v>
      </c>
      <c r="N16" t="s">
        <v>244</v>
      </c>
      <c r="O16" t="s">
        <v>245</v>
      </c>
      <c r="P16">
        <v>1</v>
      </c>
      <c r="Q16" t="s">
        <v>6</v>
      </c>
      <c r="R16" t="s">
        <v>21</v>
      </c>
      <c r="S16" s="20">
        <v>1</v>
      </c>
      <c r="T16" s="20" t="str" cm="1">
        <f t="array" ref="T16">_xlfn.IFS(S16=0,"Prenovato",S16=1,"Novato",S16=2,"Principiante avanzado",S16=3,"Competente",S16=4,"Proficiente",S16=5,"Master")</f>
        <v>Novato</v>
      </c>
      <c r="U16" s="20">
        <v>2</v>
      </c>
      <c r="V16" s="20" t="str" cm="1">
        <f t="array" ref="V16">_xlfn.IFS(U16=0,"No evidenciado",U16=1,"Novato",U16=2,"Principiante avanzado",U16=3,"Competente",U16=4,"Proficiente",U16=5,"Master")</f>
        <v>Principiante avanzado</v>
      </c>
      <c r="W16" s="20">
        <v>2</v>
      </c>
      <c r="X16" s="20" t="str" cm="1">
        <f t="array" ref="X16">_xlfn.IFS(W16=0,"No evidenciado",W16=1,"Novato",W16=2,"Principiante avanzado",W16=3,"Competente",W16=4,"Proficiente",W16=5,"Master")</f>
        <v>Principiante avanzado</v>
      </c>
      <c r="Y16" s="20">
        <v>3</v>
      </c>
      <c r="Z16" s="20" t="str" cm="1">
        <f t="array" ref="Z16">_xlfn.IFS(Y16=0,"No evidenciado",Y16=1,"Novato",Y16=2,"Principiante avanzado",Y16=3,"Competente",Y16=4,"Proficiente",Y16=5,"Master")</f>
        <v>Competente</v>
      </c>
      <c r="AA16" s="20">
        <v>1</v>
      </c>
      <c r="AB16" s="20" t="str" cm="1">
        <f t="array" ref="AB16">_xlfn.IFS(AA16=0,"Prenovato",AA16=1,"Novato",AA16=2,"Principiante avanzado",AA16=3,"Competente",AA16=4,"Proficiente",AA16=5,"Master")</f>
        <v>Novato</v>
      </c>
      <c r="AC16" s="20" t="str">
        <f t="shared" si="3"/>
        <v>EVALUACIÓN</v>
      </c>
    </row>
    <row r="17" spans="1:29" x14ac:dyDescent="0.25">
      <c r="A17" t="s">
        <v>199</v>
      </c>
      <c r="B17" t="s">
        <v>216</v>
      </c>
      <c r="C17" t="s">
        <v>231</v>
      </c>
      <c r="D17" t="s">
        <v>234</v>
      </c>
      <c r="E17" t="s">
        <v>211</v>
      </c>
      <c r="F17" t="s">
        <v>228</v>
      </c>
      <c r="G17" t="s">
        <v>249</v>
      </c>
      <c r="H17" s="3">
        <v>44885</v>
      </c>
      <c r="I17" s="1">
        <f t="shared" ca="1" si="0"/>
        <v>7</v>
      </c>
      <c r="J17" s="1" t="str">
        <f t="shared" ca="1" si="1"/>
        <v>3. Mayor a 6 meses</v>
      </c>
      <c r="K17" t="str">
        <f t="shared" si="2"/>
        <v>NO</v>
      </c>
      <c r="L17" t="s">
        <v>233</v>
      </c>
      <c r="M17" t="s">
        <v>238</v>
      </c>
      <c r="N17" t="s">
        <v>31</v>
      </c>
      <c r="O17" t="s">
        <v>31</v>
      </c>
      <c r="P17">
        <v>2</v>
      </c>
      <c r="Q17" t="s">
        <v>4</v>
      </c>
      <c r="R17" t="s">
        <v>21</v>
      </c>
      <c r="S17" s="20">
        <v>1</v>
      </c>
      <c r="T17" s="20" t="str" cm="1">
        <f t="array" ref="T17">_xlfn.IFS(S17=0,"Prenovato",S17=1,"Novato",S17=2,"Principiante avanzado",S17=3,"Competente",S17=4,"Proficiente",S17=5,"Master")</f>
        <v>Novato</v>
      </c>
      <c r="U17" s="20">
        <v>2</v>
      </c>
      <c r="V17" s="20" t="str" cm="1">
        <f t="array" ref="V17">_xlfn.IFS(U17=0,"No evidenciado",U17=1,"Novato",U17=2,"Principiante avanzado",U17=3,"Competente",U17=4,"Proficiente",U17=5,"Master")</f>
        <v>Principiante avanzado</v>
      </c>
      <c r="W17" s="20">
        <v>2</v>
      </c>
      <c r="X17" s="20" t="str" cm="1">
        <f t="array" ref="X17">_xlfn.IFS(W17=0,"No evidenciado",W17=1,"Novato",W17=2,"Principiante avanzado",W17=3,"Competente",W17=4,"Proficiente",W17=5,"Master")</f>
        <v>Principiante avanzado</v>
      </c>
      <c r="Y17" s="20">
        <v>3</v>
      </c>
      <c r="Z17" s="20" t="str" cm="1">
        <f t="array" ref="Z17">_xlfn.IFS(Y17=0,"No evidenciado",Y17=1,"Novato",Y17=2,"Principiante avanzado",Y17=3,"Competente",Y17=4,"Proficiente",Y17=5,"Master")</f>
        <v>Competente</v>
      </c>
      <c r="AA17" s="20">
        <v>1</v>
      </c>
      <c r="AB17" s="20" t="str" cm="1">
        <f t="array" ref="AB17">_xlfn.IFS(AA17=0,"Prenovato",AA17=1,"Novato",AA17=2,"Principiante avanzado",AA17=3,"Competente",AA17=4,"Proficiente",AA17=5,"Master")</f>
        <v>Novato</v>
      </c>
      <c r="AC17" s="20" t="str">
        <f t="shared" si="3"/>
        <v>EVALUACIÓN</v>
      </c>
    </row>
    <row r="18" spans="1:29" x14ac:dyDescent="0.25">
      <c r="A18" t="s">
        <v>199</v>
      </c>
      <c r="B18" t="s">
        <v>216</v>
      </c>
      <c r="C18" t="s">
        <v>231</v>
      </c>
      <c r="D18" t="s">
        <v>234</v>
      </c>
      <c r="E18" t="s">
        <v>211</v>
      </c>
      <c r="F18" t="s">
        <v>228</v>
      </c>
      <c r="G18" t="s">
        <v>249</v>
      </c>
      <c r="H18" s="3">
        <v>44885</v>
      </c>
      <c r="I18" s="1">
        <f t="shared" ca="1" si="0"/>
        <v>7</v>
      </c>
      <c r="J18" s="1" t="str">
        <f t="shared" ca="1" si="1"/>
        <v>3. Mayor a 6 meses</v>
      </c>
      <c r="K18" t="str">
        <f t="shared" si="2"/>
        <v>NO</v>
      </c>
      <c r="L18" t="s">
        <v>233</v>
      </c>
      <c r="M18" t="s">
        <v>173</v>
      </c>
      <c r="N18" t="s">
        <v>244</v>
      </c>
      <c r="O18" t="s">
        <v>245</v>
      </c>
      <c r="P18">
        <v>2</v>
      </c>
      <c r="Q18" t="s">
        <v>4</v>
      </c>
      <c r="R18" t="s">
        <v>21</v>
      </c>
      <c r="S18" s="20">
        <v>1</v>
      </c>
      <c r="T18" s="20" t="str" cm="1">
        <f t="array" ref="T18">_xlfn.IFS(S18=0,"Prenovato",S18=1,"Novato",S18=2,"Principiante avanzado",S18=3,"Competente",S18=4,"Proficiente",S18=5,"Master")</f>
        <v>Novato</v>
      </c>
      <c r="U18" s="20">
        <v>2</v>
      </c>
      <c r="V18" s="20" t="str" cm="1">
        <f t="array" ref="V18">_xlfn.IFS(U18=0,"No evidenciado",U18=1,"Novato",U18=2,"Principiante avanzado",U18=3,"Competente",U18=4,"Proficiente",U18=5,"Master")</f>
        <v>Principiante avanzado</v>
      </c>
      <c r="W18" s="20">
        <v>2</v>
      </c>
      <c r="X18" s="20" t="str" cm="1">
        <f t="array" ref="X18">_xlfn.IFS(W18=0,"No evidenciado",W18=1,"Novato",W18=2,"Principiante avanzado",W18=3,"Competente",W18=4,"Proficiente",W18=5,"Master")</f>
        <v>Principiante avanzado</v>
      </c>
      <c r="Y18" s="20">
        <v>3</v>
      </c>
      <c r="Z18" s="20" t="str" cm="1">
        <f t="array" ref="Z18">_xlfn.IFS(Y18=0,"No evidenciado",Y18=1,"Novato",Y18=2,"Principiante avanzado",Y18=3,"Competente",Y18=4,"Proficiente",Y18=5,"Master")</f>
        <v>Competente</v>
      </c>
      <c r="AA18" s="20">
        <v>1</v>
      </c>
      <c r="AB18" s="20" t="str" cm="1">
        <f t="array" ref="AB18">_xlfn.IFS(AA18=0,"Prenovato",AA18=1,"Novato",AA18=2,"Principiante avanzado",AA18=3,"Competente",AA18=4,"Proficiente",AA18=5,"Master")</f>
        <v>Novato</v>
      </c>
      <c r="AC18" s="20" t="str">
        <f t="shared" si="3"/>
        <v>EVALUACIÓN</v>
      </c>
    </row>
    <row r="19" spans="1:29" x14ac:dyDescent="0.25">
      <c r="A19" t="s">
        <v>199</v>
      </c>
      <c r="B19" t="s">
        <v>216</v>
      </c>
      <c r="C19" t="s">
        <v>231</v>
      </c>
      <c r="D19" t="s">
        <v>234</v>
      </c>
      <c r="E19" t="s">
        <v>211</v>
      </c>
      <c r="F19" t="s">
        <v>228</v>
      </c>
      <c r="G19" t="s">
        <v>249</v>
      </c>
      <c r="H19" s="3">
        <v>44885</v>
      </c>
      <c r="I19" s="1">
        <f t="shared" ca="1" si="0"/>
        <v>7</v>
      </c>
      <c r="J19" s="1" t="str">
        <f t="shared" ca="1" si="1"/>
        <v>3. Mayor a 6 meses</v>
      </c>
      <c r="K19" t="str">
        <f t="shared" si="2"/>
        <v>NO</v>
      </c>
      <c r="L19" t="s">
        <v>233</v>
      </c>
      <c r="M19" t="s">
        <v>242</v>
      </c>
      <c r="N19" t="s">
        <v>244</v>
      </c>
      <c r="O19" t="s">
        <v>245</v>
      </c>
      <c r="P19">
        <v>2</v>
      </c>
      <c r="Q19" t="s">
        <v>4</v>
      </c>
      <c r="R19" t="s">
        <v>21</v>
      </c>
      <c r="S19" s="20">
        <v>1</v>
      </c>
      <c r="T19" s="20" t="str" cm="1">
        <f t="array" ref="T19">_xlfn.IFS(S19=0,"Prenovato",S19=1,"Novato",S19=2,"Principiante avanzado",S19=3,"Competente",S19=4,"Proficiente",S19=5,"Master")</f>
        <v>Novato</v>
      </c>
      <c r="U19" s="20">
        <v>2</v>
      </c>
      <c r="V19" s="20" t="str" cm="1">
        <f t="array" ref="V19">_xlfn.IFS(U19=0,"No evidenciado",U19=1,"Novato",U19=2,"Principiante avanzado",U19=3,"Competente",U19=4,"Proficiente",U19=5,"Master")</f>
        <v>Principiante avanzado</v>
      </c>
      <c r="W19" s="20">
        <v>2</v>
      </c>
      <c r="X19" s="20" t="str" cm="1">
        <f t="array" ref="X19">_xlfn.IFS(W19=0,"No evidenciado",W19=1,"Novato",W19=2,"Principiante avanzado",W19=3,"Competente",W19=4,"Proficiente",W19=5,"Master")</f>
        <v>Principiante avanzado</v>
      </c>
      <c r="Y19" s="20">
        <v>3</v>
      </c>
      <c r="Z19" s="20" t="str" cm="1">
        <f t="array" ref="Z19">_xlfn.IFS(Y19=0,"No evidenciado",Y19=1,"Novato",Y19=2,"Principiante avanzado",Y19=3,"Competente",Y19=4,"Proficiente",Y19=5,"Master")</f>
        <v>Competente</v>
      </c>
      <c r="AA19" s="20">
        <v>1</v>
      </c>
      <c r="AB19" s="20" t="str" cm="1">
        <f t="array" ref="AB19">_xlfn.IFS(AA19=0,"Prenovato",AA19=1,"Novato",AA19=2,"Principiante avanzado",AA19=3,"Competente",AA19=4,"Proficiente",AA19=5,"Master")</f>
        <v>Novato</v>
      </c>
      <c r="AC19" s="20" t="str">
        <f t="shared" si="3"/>
        <v>EVALUACIÓN</v>
      </c>
    </row>
    <row r="20" spans="1:29" x14ac:dyDescent="0.25">
      <c r="A20" t="s">
        <v>199</v>
      </c>
      <c r="B20" t="s">
        <v>216</v>
      </c>
      <c r="C20" t="s">
        <v>231</v>
      </c>
      <c r="D20" t="s">
        <v>234</v>
      </c>
      <c r="E20" t="s">
        <v>211</v>
      </c>
      <c r="F20" t="s">
        <v>228</v>
      </c>
      <c r="G20" t="s">
        <v>249</v>
      </c>
      <c r="H20" s="3">
        <v>44885</v>
      </c>
      <c r="I20" s="1">
        <f t="shared" ca="1" si="0"/>
        <v>7</v>
      </c>
      <c r="J20" s="1" t="str">
        <f t="shared" ca="1" si="1"/>
        <v>3. Mayor a 6 meses</v>
      </c>
      <c r="K20" t="str">
        <f t="shared" si="2"/>
        <v>NO</v>
      </c>
      <c r="L20" t="s">
        <v>233</v>
      </c>
      <c r="M20" t="s">
        <v>61</v>
      </c>
      <c r="N20" t="s">
        <v>244</v>
      </c>
      <c r="O20" t="s">
        <v>245</v>
      </c>
      <c r="P20">
        <v>2</v>
      </c>
      <c r="Q20" t="s">
        <v>4</v>
      </c>
      <c r="R20" t="s">
        <v>21</v>
      </c>
      <c r="S20" s="20">
        <v>1</v>
      </c>
      <c r="T20" s="20" t="str" cm="1">
        <f t="array" ref="T20">_xlfn.IFS(S20=0,"Prenovato",S20=1,"Novato",S20=2,"Principiante avanzado",S20=3,"Competente",S20=4,"Proficiente",S20=5,"Master")</f>
        <v>Novato</v>
      </c>
      <c r="U20" s="20">
        <v>2</v>
      </c>
      <c r="V20" s="20" t="str" cm="1">
        <f t="array" ref="V20">_xlfn.IFS(U20=0,"No evidenciado",U20=1,"Novato",U20=2,"Principiante avanzado",U20=3,"Competente",U20=4,"Proficiente",U20=5,"Master")</f>
        <v>Principiante avanzado</v>
      </c>
      <c r="W20" s="20">
        <v>2</v>
      </c>
      <c r="X20" s="20" t="str" cm="1">
        <f t="array" ref="X20">_xlfn.IFS(W20=0,"No evidenciado",W20=1,"Novato",W20=2,"Principiante avanzado",W20=3,"Competente",W20=4,"Proficiente",W20=5,"Master")</f>
        <v>Principiante avanzado</v>
      </c>
      <c r="Y20" s="20">
        <v>3</v>
      </c>
      <c r="Z20" s="20" t="str" cm="1">
        <f t="array" ref="Z20">_xlfn.IFS(Y20=0,"No evidenciado",Y20=1,"Novato",Y20=2,"Principiante avanzado",Y20=3,"Competente",Y20=4,"Proficiente",Y20=5,"Master")</f>
        <v>Competente</v>
      </c>
      <c r="AA20" s="20">
        <v>1</v>
      </c>
      <c r="AB20" s="20" t="str" cm="1">
        <f t="array" ref="AB20">_xlfn.IFS(AA20=0,"Prenovato",AA20=1,"Novato",AA20=2,"Principiante avanzado",AA20=3,"Competente",AA20=4,"Proficiente",AA20=5,"Master")</f>
        <v>Novato</v>
      </c>
      <c r="AC20" s="20" t="str">
        <f t="shared" si="3"/>
        <v>EVALUACIÓN</v>
      </c>
    </row>
    <row r="21" spans="1:29" x14ac:dyDescent="0.25">
      <c r="A21" t="s">
        <v>199</v>
      </c>
      <c r="B21" t="s">
        <v>216</v>
      </c>
      <c r="C21" t="s">
        <v>231</v>
      </c>
      <c r="D21" t="s">
        <v>234</v>
      </c>
      <c r="E21" t="s">
        <v>211</v>
      </c>
      <c r="F21" t="s">
        <v>228</v>
      </c>
      <c r="G21" t="s">
        <v>249</v>
      </c>
      <c r="H21" s="3">
        <v>44885</v>
      </c>
      <c r="I21" s="1">
        <f t="shared" ca="1" si="0"/>
        <v>7</v>
      </c>
      <c r="J21" s="1" t="str">
        <f t="shared" ca="1" si="1"/>
        <v>3. Mayor a 6 meses</v>
      </c>
      <c r="K21" t="str">
        <f t="shared" si="2"/>
        <v>NO</v>
      </c>
      <c r="L21" t="s">
        <v>233</v>
      </c>
      <c r="M21" t="s">
        <v>243</v>
      </c>
      <c r="N21" t="s">
        <v>245</v>
      </c>
      <c r="O21" t="s">
        <v>245</v>
      </c>
      <c r="P21">
        <v>2</v>
      </c>
      <c r="Q21" t="s">
        <v>4</v>
      </c>
      <c r="R21" t="s">
        <v>21</v>
      </c>
      <c r="S21" s="20">
        <v>1</v>
      </c>
      <c r="T21" s="20" t="str" cm="1">
        <f t="array" ref="T21">_xlfn.IFS(S21=0,"Prenovato",S21=1,"Novato",S21=2,"Principiante avanzado",S21=3,"Competente",S21=4,"Proficiente",S21=5,"Master")</f>
        <v>Novato</v>
      </c>
      <c r="U21" s="20">
        <v>2</v>
      </c>
      <c r="V21" s="20" t="str" cm="1">
        <f t="array" ref="V21">_xlfn.IFS(U21=0,"No evidenciado",U21=1,"Novato",U21=2,"Principiante avanzado",U21=3,"Competente",U21=4,"Proficiente",U21=5,"Master")</f>
        <v>Principiante avanzado</v>
      </c>
      <c r="W21" s="20">
        <v>2</v>
      </c>
      <c r="X21" s="20" t="str" cm="1">
        <f t="array" ref="X21">_xlfn.IFS(W21=0,"No evidenciado",W21=1,"Novato",W21=2,"Principiante avanzado",W21=3,"Competente",W21=4,"Proficiente",W21=5,"Master")</f>
        <v>Principiante avanzado</v>
      </c>
      <c r="Y21" s="20">
        <v>3</v>
      </c>
      <c r="Z21" s="20" t="str" cm="1">
        <f t="array" ref="Z21">_xlfn.IFS(Y21=0,"No evidenciado",Y21=1,"Novato",Y21=2,"Principiante avanzado",Y21=3,"Competente",Y21=4,"Proficiente",Y21=5,"Master")</f>
        <v>Competente</v>
      </c>
      <c r="AA21" s="20">
        <v>1</v>
      </c>
      <c r="AB21" s="20" t="str" cm="1">
        <f t="array" ref="AB21">_xlfn.IFS(AA21=0,"Prenovato",AA21=1,"Novato",AA21=2,"Principiante avanzado",AA21=3,"Competente",AA21=4,"Proficiente",AA21=5,"Master")</f>
        <v>Novato</v>
      </c>
      <c r="AC21" s="20" t="str">
        <f t="shared" si="3"/>
        <v>EVALUACIÓN</v>
      </c>
    </row>
    <row r="22" spans="1:29" x14ac:dyDescent="0.25">
      <c r="A22" t="s">
        <v>199</v>
      </c>
      <c r="B22" t="s">
        <v>216</v>
      </c>
      <c r="C22" t="s">
        <v>231</v>
      </c>
      <c r="D22" t="s">
        <v>234</v>
      </c>
      <c r="E22" t="s">
        <v>211</v>
      </c>
      <c r="F22" t="s">
        <v>228</v>
      </c>
      <c r="G22" t="s">
        <v>249</v>
      </c>
      <c r="H22" s="3">
        <v>44885</v>
      </c>
      <c r="I22" s="1">
        <f t="shared" ca="1" si="0"/>
        <v>7</v>
      </c>
      <c r="J22" s="1" t="str">
        <f t="shared" ca="1" si="1"/>
        <v>3. Mayor a 6 meses</v>
      </c>
      <c r="K22" t="str">
        <f t="shared" si="2"/>
        <v>NO</v>
      </c>
      <c r="L22" t="s">
        <v>233</v>
      </c>
      <c r="M22" t="s">
        <v>60</v>
      </c>
      <c r="N22" t="s">
        <v>31</v>
      </c>
      <c r="O22" t="s">
        <v>31</v>
      </c>
      <c r="P22">
        <v>2</v>
      </c>
      <c r="Q22" t="s">
        <v>4</v>
      </c>
      <c r="R22" t="s">
        <v>21</v>
      </c>
      <c r="S22" s="20">
        <v>1</v>
      </c>
      <c r="T22" s="20" t="str" cm="1">
        <f t="array" ref="T22">_xlfn.IFS(S22=0,"Prenovato",S22=1,"Novato",S22=2,"Principiante avanzado",S22=3,"Competente",S22=4,"Proficiente",S22=5,"Master")</f>
        <v>Novato</v>
      </c>
      <c r="U22" s="20">
        <v>2</v>
      </c>
      <c r="V22" s="20" t="str" cm="1">
        <f t="array" ref="V22">_xlfn.IFS(U22=0,"No evidenciado",U22=1,"Novato",U22=2,"Principiante avanzado",U22=3,"Competente",U22=4,"Proficiente",U22=5,"Master")</f>
        <v>Principiante avanzado</v>
      </c>
      <c r="W22" s="20">
        <v>2</v>
      </c>
      <c r="X22" s="20" t="str" cm="1">
        <f t="array" ref="X22">_xlfn.IFS(W22=0,"No evidenciado",W22=1,"Novato",W22=2,"Principiante avanzado",W22=3,"Competente",W22=4,"Proficiente",W22=5,"Master")</f>
        <v>Principiante avanzado</v>
      </c>
      <c r="Y22" s="20">
        <v>3</v>
      </c>
      <c r="Z22" s="20" t="str" cm="1">
        <f t="array" ref="Z22">_xlfn.IFS(Y22=0,"No evidenciado",Y22=1,"Novato",Y22=2,"Principiante avanzado",Y22=3,"Competente",Y22=4,"Proficiente",Y22=5,"Master")</f>
        <v>Competente</v>
      </c>
      <c r="AA22" s="20">
        <v>1</v>
      </c>
      <c r="AB22" s="20" t="str" cm="1">
        <f t="array" ref="AB22">_xlfn.IFS(AA22=0,"Prenovato",AA22=1,"Novato",AA22=2,"Principiante avanzado",AA22=3,"Competente",AA22=4,"Proficiente",AA22=5,"Master")</f>
        <v>Novato</v>
      </c>
      <c r="AC22" s="20" t="str">
        <f t="shared" si="3"/>
        <v>EVALUACIÓN</v>
      </c>
    </row>
    <row r="23" spans="1:29" x14ac:dyDescent="0.25">
      <c r="A23" t="s">
        <v>199</v>
      </c>
      <c r="B23" t="s">
        <v>216</v>
      </c>
      <c r="C23" t="s">
        <v>231</v>
      </c>
      <c r="D23" t="s">
        <v>234</v>
      </c>
      <c r="E23" t="s">
        <v>211</v>
      </c>
      <c r="F23" t="s">
        <v>228</v>
      </c>
      <c r="G23" t="s">
        <v>249</v>
      </c>
      <c r="H23" s="3">
        <v>44885</v>
      </c>
      <c r="I23" s="1">
        <f t="shared" ca="1" si="0"/>
        <v>7</v>
      </c>
      <c r="J23" s="1" t="str">
        <f t="shared" ca="1" si="1"/>
        <v>3. Mayor a 6 meses</v>
      </c>
      <c r="K23" t="str">
        <f t="shared" si="2"/>
        <v>NO</v>
      </c>
      <c r="L23" t="s">
        <v>233</v>
      </c>
      <c r="M23" t="s">
        <v>240</v>
      </c>
      <c r="N23" t="s">
        <v>244</v>
      </c>
      <c r="O23" t="s">
        <v>245</v>
      </c>
      <c r="P23">
        <v>1</v>
      </c>
      <c r="Q23" t="s">
        <v>6</v>
      </c>
      <c r="R23" t="s">
        <v>21</v>
      </c>
      <c r="S23" s="20">
        <v>1</v>
      </c>
      <c r="T23" s="20" t="str" cm="1">
        <f t="array" ref="T23">_xlfn.IFS(S23=0,"Prenovato",S23=1,"Novato",S23=2,"Principiante avanzado",S23=3,"Competente",S23=4,"Proficiente",S23=5,"Master")</f>
        <v>Novato</v>
      </c>
      <c r="U23" s="20">
        <v>2</v>
      </c>
      <c r="V23" s="20" t="str" cm="1">
        <f t="array" ref="V23">_xlfn.IFS(U23=0,"No evidenciado",U23=1,"Novato",U23=2,"Principiante avanzado",U23=3,"Competente",U23=4,"Proficiente",U23=5,"Master")</f>
        <v>Principiante avanzado</v>
      </c>
      <c r="W23" s="20">
        <v>2</v>
      </c>
      <c r="X23" s="20" t="str" cm="1">
        <f t="array" ref="X23">_xlfn.IFS(W23=0,"No evidenciado",W23=1,"Novato",W23=2,"Principiante avanzado",W23=3,"Competente",W23=4,"Proficiente",W23=5,"Master")</f>
        <v>Principiante avanzado</v>
      </c>
      <c r="Y23" s="20">
        <v>3</v>
      </c>
      <c r="Z23" s="20" t="str" cm="1">
        <f t="array" ref="Z23">_xlfn.IFS(Y23=0,"No evidenciado",Y23=1,"Novato",Y23=2,"Principiante avanzado",Y23=3,"Competente",Y23=4,"Proficiente",Y23=5,"Master")</f>
        <v>Competente</v>
      </c>
      <c r="AA23" s="20">
        <v>1</v>
      </c>
      <c r="AB23" s="20" t="str" cm="1">
        <f t="array" ref="AB23">_xlfn.IFS(AA23=0,"Prenovato",AA23=1,"Novato",AA23=2,"Principiante avanzado",AA23=3,"Competente",AA23=4,"Proficiente",AA23=5,"Master")</f>
        <v>Novato</v>
      </c>
      <c r="AC23" s="20" t="str">
        <f t="shared" si="3"/>
        <v>EVALUACIÓN</v>
      </c>
    </row>
    <row r="24" spans="1:29" x14ac:dyDescent="0.25">
      <c r="A24" t="s">
        <v>199</v>
      </c>
      <c r="B24" t="s">
        <v>216</v>
      </c>
      <c r="C24" t="s">
        <v>231</v>
      </c>
      <c r="D24" t="s">
        <v>234</v>
      </c>
      <c r="E24" t="s">
        <v>211</v>
      </c>
      <c r="F24" t="s">
        <v>228</v>
      </c>
      <c r="G24" t="s">
        <v>249</v>
      </c>
      <c r="H24" s="3">
        <v>44885</v>
      </c>
      <c r="I24" s="1">
        <f t="shared" ca="1" si="0"/>
        <v>7</v>
      </c>
      <c r="J24" s="1" t="str">
        <f t="shared" ca="1" si="1"/>
        <v>3. Mayor a 6 meses</v>
      </c>
      <c r="K24" t="str">
        <f t="shared" si="2"/>
        <v>NO</v>
      </c>
      <c r="L24" t="s">
        <v>233</v>
      </c>
      <c r="M24" t="s">
        <v>241</v>
      </c>
      <c r="N24" t="s">
        <v>245</v>
      </c>
      <c r="O24" t="s">
        <v>245</v>
      </c>
      <c r="P24">
        <v>1</v>
      </c>
      <c r="Q24" t="s">
        <v>6</v>
      </c>
      <c r="R24" t="s">
        <v>21</v>
      </c>
      <c r="S24" s="20">
        <v>1</v>
      </c>
      <c r="T24" s="20" t="str" cm="1">
        <f t="array" ref="T24">_xlfn.IFS(S24=0,"Prenovato",S24=1,"Novato",S24=2,"Principiante avanzado",S24=3,"Competente",S24=4,"Proficiente",S24=5,"Master")</f>
        <v>Novato</v>
      </c>
      <c r="U24" s="20">
        <v>2</v>
      </c>
      <c r="V24" s="20" t="str" cm="1">
        <f t="array" ref="V24">_xlfn.IFS(U24=0,"No evidenciado",U24=1,"Novato",U24=2,"Principiante avanzado",U24=3,"Competente",U24=4,"Proficiente",U24=5,"Master")</f>
        <v>Principiante avanzado</v>
      </c>
      <c r="W24" s="20">
        <v>2</v>
      </c>
      <c r="X24" s="20" t="str" cm="1">
        <f t="array" ref="X24">_xlfn.IFS(W24=0,"No evidenciado",W24=1,"Novato",W24=2,"Principiante avanzado",W24=3,"Competente",W24=4,"Proficiente",W24=5,"Master")</f>
        <v>Principiante avanzado</v>
      </c>
      <c r="Y24" s="20">
        <v>3</v>
      </c>
      <c r="Z24" s="20" t="str" cm="1">
        <f t="array" ref="Z24">_xlfn.IFS(Y24=0,"No evidenciado",Y24=1,"Novato",Y24=2,"Principiante avanzado",Y24=3,"Competente",Y24=4,"Proficiente",Y24=5,"Master")</f>
        <v>Competente</v>
      </c>
      <c r="AA24" s="20">
        <v>1</v>
      </c>
      <c r="AB24" s="20" t="str" cm="1">
        <f t="array" ref="AB24">_xlfn.IFS(AA24=0,"Prenovato",AA24=1,"Novato",AA24=2,"Principiante avanzado",AA24=3,"Competente",AA24=4,"Proficiente",AA24=5,"Master")</f>
        <v>Novato</v>
      </c>
      <c r="AC24" s="20" t="str">
        <f t="shared" si="3"/>
        <v>EVALUACIÓN</v>
      </c>
    </row>
    <row r="25" spans="1:29" x14ac:dyDescent="0.25">
      <c r="A25" t="s">
        <v>199</v>
      </c>
      <c r="B25" t="s">
        <v>216</v>
      </c>
      <c r="C25" t="s">
        <v>231</v>
      </c>
      <c r="D25" t="s">
        <v>234</v>
      </c>
      <c r="E25" t="s">
        <v>211</v>
      </c>
      <c r="F25" t="s">
        <v>228</v>
      </c>
      <c r="G25" t="s">
        <v>249</v>
      </c>
      <c r="H25" s="3">
        <v>44885</v>
      </c>
      <c r="I25" s="1">
        <f t="shared" ca="1" si="0"/>
        <v>7</v>
      </c>
      <c r="J25" s="1" t="str">
        <f t="shared" ca="1" si="1"/>
        <v>3. Mayor a 6 meses</v>
      </c>
      <c r="K25" t="str">
        <f t="shared" si="2"/>
        <v>NO</v>
      </c>
      <c r="L25" t="s">
        <v>233</v>
      </c>
      <c r="M25" t="s">
        <v>239</v>
      </c>
      <c r="N25" t="s">
        <v>245</v>
      </c>
      <c r="O25" t="s">
        <v>245</v>
      </c>
      <c r="P25">
        <v>2</v>
      </c>
      <c r="Q25" t="s">
        <v>4</v>
      </c>
      <c r="R25" t="s">
        <v>21</v>
      </c>
      <c r="S25" s="20">
        <v>1</v>
      </c>
      <c r="T25" s="20" t="str" cm="1">
        <f t="array" ref="T25">_xlfn.IFS(S25=0,"Prenovato",S25=1,"Novato",S25=2,"Principiante avanzado",S25=3,"Competente",S25=4,"Proficiente",S25=5,"Master")</f>
        <v>Novato</v>
      </c>
      <c r="U25" s="20">
        <v>2</v>
      </c>
      <c r="V25" s="20" t="str" cm="1">
        <f t="array" ref="V25">_xlfn.IFS(U25=0,"No evidenciado",U25=1,"Novato",U25=2,"Principiante avanzado",U25=3,"Competente",U25=4,"Proficiente",U25=5,"Master")</f>
        <v>Principiante avanzado</v>
      </c>
      <c r="W25" s="20">
        <v>2</v>
      </c>
      <c r="X25" s="20" t="str" cm="1">
        <f t="array" ref="X25">_xlfn.IFS(W25=0,"No evidenciado",W25=1,"Novato",W25=2,"Principiante avanzado",W25=3,"Competente",W25=4,"Proficiente",W25=5,"Master")</f>
        <v>Principiante avanzado</v>
      </c>
      <c r="Y25" s="20">
        <v>3</v>
      </c>
      <c r="Z25" s="20" t="str" cm="1">
        <f t="array" ref="Z25">_xlfn.IFS(Y25=0,"No evidenciado",Y25=1,"Novato",Y25=2,"Principiante avanzado",Y25=3,"Competente",Y25=4,"Proficiente",Y25=5,"Master")</f>
        <v>Competente</v>
      </c>
      <c r="AA25" s="20">
        <v>1</v>
      </c>
      <c r="AB25" s="20" t="str" cm="1">
        <f t="array" ref="AB25">_xlfn.IFS(AA25=0,"Prenovato",AA25=1,"Novato",AA25=2,"Principiante avanzado",AA25=3,"Competente",AA25=4,"Proficiente",AA25=5,"Master")</f>
        <v>Novato</v>
      </c>
      <c r="AC25" s="20" t="str">
        <f t="shared" si="3"/>
        <v>EVALUACIÓN</v>
      </c>
    </row>
    <row r="26" spans="1:29" x14ac:dyDescent="0.25">
      <c r="A26" t="s">
        <v>205</v>
      </c>
      <c r="B26" t="s">
        <v>222</v>
      </c>
      <c r="C26" t="s">
        <v>233</v>
      </c>
      <c r="D26" t="s">
        <v>234</v>
      </c>
      <c r="E26" t="s">
        <v>205</v>
      </c>
      <c r="F26" t="s">
        <v>222</v>
      </c>
      <c r="G26" t="s">
        <v>250</v>
      </c>
      <c r="H26" s="3">
        <v>44652</v>
      </c>
      <c r="I26" s="1">
        <f t="shared" ca="1" si="0"/>
        <v>14</v>
      </c>
      <c r="J26" s="1" t="str">
        <f t="shared" ca="1" si="1"/>
        <v>3. Mayor a 6 meses</v>
      </c>
      <c r="K26" t="str">
        <f t="shared" si="2"/>
        <v>NO</v>
      </c>
      <c r="L26" t="s">
        <v>233</v>
      </c>
      <c r="M26" t="s">
        <v>235</v>
      </c>
      <c r="N26" t="s">
        <v>31</v>
      </c>
      <c r="O26" t="s">
        <v>31</v>
      </c>
      <c r="P26">
        <v>1</v>
      </c>
      <c r="Q26" t="s">
        <v>6</v>
      </c>
      <c r="R26" t="s">
        <v>21</v>
      </c>
      <c r="S26" s="20">
        <v>0</v>
      </c>
      <c r="T26" s="20" t="str" cm="1">
        <f t="array" ref="T26">_xlfn.IFS(S26=0,"Prenovato",S26=1,"Novato",S26=2,"Principiante avanzado",S26=3,"Competente",S26=4,"Proficiente",S26=5,"Master")</f>
        <v>Prenovato</v>
      </c>
      <c r="U26" s="20">
        <v>2</v>
      </c>
      <c r="V26" s="20" t="str" cm="1">
        <f t="array" ref="V26">_xlfn.IFS(U26=0,"No evidenciado",U26=1,"Novato",U26=2,"Principiante avanzado",U26=3,"Competente",U26=4,"Proficiente",U26=5,"Master")</f>
        <v>Principiante avanzado</v>
      </c>
      <c r="W26" s="20">
        <v>1</v>
      </c>
      <c r="X26" s="20" t="str" cm="1">
        <f t="array" ref="X26">_xlfn.IFS(W26=0,"No evidenciado",W26=1,"Novato",W26=2,"Principiante avanzado",W26=3,"Competente",W26=4,"Proficiente",W26=5,"Master")</f>
        <v>Novato</v>
      </c>
      <c r="Y26" s="20">
        <v>3</v>
      </c>
      <c r="Z26" s="20" t="str" cm="1">
        <f t="array" ref="Z26">_xlfn.IFS(Y26=0,"No evidenciado",Y26=1,"Novato",Y26=2,"Principiante avanzado",Y26=3,"Competente",Y26=4,"Proficiente",Y26=5,"Master")</f>
        <v>Competente</v>
      </c>
      <c r="AA26" s="20">
        <v>0</v>
      </c>
      <c r="AB26" s="20" t="str" cm="1">
        <f t="array" ref="AB26">_xlfn.IFS(AA26=0,"Prenovato",AA26=1,"Novato",AA26=2,"Principiante avanzado",AA26=3,"Competente",AA26=4,"Proficiente",AA26=5,"Master")</f>
        <v>Prenovato</v>
      </c>
      <c r="AC26" s="20" t="str">
        <f t="shared" si="3"/>
        <v>AUTOEVALUACIÓN</v>
      </c>
    </row>
    <row r="27" spans="1:29" x14ac:dyDescent="0.25">
      <c r="A27" t="s">
        <v>205</v>
      </c>
      <c r="B27" t="s">
        <v>222</v>
      </c>
      <c r="C27" t="s">
        <v>233</v>
      </c>
      <c r="D27" t="s">
        <v>234</v>
      </c>
      <c r="E27" t="s">
        <v>205</v>
      </c>
      <c r="F27" t="s">
        <v>222</v>
      </c>
      <c r="G27" t="s">
        <v>250</v>
      </c>
      <c r="H27" s="3">
        <v>44652</v>
      </c>
      <c r="I27" s="1">
        <f t="shared" ca="1" si="0"/>
        <v>14</v>
      </c>
      <c r="J27" s="1" t="str">
        <f t="shared" ca="1" si="1"/>
        <v>3. Mayor a 6 meses</v>
      </c>
      <c r="K27" t="str">
        <f t="shared" si="2"/>
        <v>NO</v>
      </c>
      <c r="L27" t="s">
        <v>233</v>
      </c>
      <c r="M27" t="s">
        <v>236</v>
      </c>
      <c r="N27" t="s">
        <v>31</v>
      </c>
      <c r="O27" t="s">
        <v>31</v>
      </c>
      <c r="P27">
        <v>1</v>
      </c>
      <c r="Q27" t="s">
        <v>6</v>
      </c>
      <c r="R27" t="s">
        <v>21</v>
      </c>
      <c r="S27" s="20">
        <v>0</v>
      </c>
      <c r="T27" s="20" t="str" cm="1">
        <f t="array" ref="T27">_xlfn.IFS(S27=0,"Prenovato",S27=1,"Novato",S27=2,"Principiante avanzado",S27=3,"Competente",S27=4,"Proficiente",S27=5,"Master")</f>
        <v>Prenovato</v>
      </c>
      <c r="U27" s="20">
        <v>2</v>
      </c>
      <c r="V27" s="20" t="str" cm="1">
        <f t="array" ref="V27">_xlfn.IFS(U27=0,"No evidenciado",U27=1,"Novato",U27=2,"Principiante avanzado",U27=3,"Competente",U27=4,"Proficiente",U27=5,"Master")</f>
        <v>Principiante avanzado</v>
      </c>
      <c r="W27" s="20">
        <v>1</v>
      </c>
      <c r="X27" s="20" t="str" cm="1">
        <f t="array" ref="X27">_xlfn.IFS(W27=0,"No evidenciado",W27=1,"Novato",W27=2,"Principiante avanzado",W27=3,"Competente",W27=4,"Proficiente",W27=5,"Master")</f>
        <v>Novato</v>
      </c>
      <c r="Y27" s="20">
        <v>3</v>
      </c>
      <c r="Z27" s="20" t="str" cm="1">
        <f t="array" ref="Z27">_xlfn.IFS(Y27=0,"No evidenciado",Y27=1,"Novato",Y27=2,"Principiante avanzado",Y27=3,"Competente",Y27=4,"Proficiente",Y27=5,"Master")</f>
        <v>Competente</v>
      </c>
      <c r="AA27" s="20">
        <v>0</v>
      </c>
      <c r="AB27" s="20" t="str" cm="1">
        <f t="array" ref="AB27">_xlfn.IFS(AA27=0,"Prenovato",AA27=1,"Novato",AA27=2,"Principiante avanzado",AA27=3,"Competente",AA27=4,"Proficiente",AA27=5,"Master")</f>
        <v>Prenovato</v>
      </c>
      <c r="AC27" s="20" t="str">
        <f t="shared" si="3"/>
        <v>AUTOEVALUACIÓN</v>
      </c>
    </row>
    <row r="28" spans="1:29" x14ac:dyDescent="0.25">
      <c r="A28" t="s">
        <v>205</v>
      </c>
      <c r="B28" t="s">
        <v>222</v>
      </c>
      <c r="C28" t="s">
        <v>233</v>
      </c>
      <c r="D28" t="s">
        <v>234</v>
      </c>
      <c r="E28" t="s">
        <v>205</v>
      </c>
      <c r="F28" t="s">
        <v>222</v>
      </c>
      <c r="G28" t="s">
        <v>250</v>
      </c>
      <c r="H28" s="3">
        <v>44652</v>
      </c>
      <c r="I28" s="1">
        <f t="shared" ca="1" si="0"/>
        <v>14</v>
      </c>
      <c r="J28" s="1" t="str">
        <f t="shared" ca="1" si="1"/>
        <v>3. Mayor a 6 meses</v>
      </c>
      <c r="K28" t="str">
        <f t="shared" si="2"/>
        <v>NO</v>
      </c>
      <c r="L28" t="s">
        <v>233</v>
      </c>
      <c r="M28" t="s">
        <v>237</v>
      </c>
      <c r="N28" t="s">
        <v>244</v>
      </c>
      <c r="O28" t="s">
        <v>245</v>
      </c>
      <c r="P28">
        <v>1</v>
      </c>
      <c r="Q28" t="s">
        <v>6</v>
      </c>
      <c r="R28" t="s">
        <v>21</v>
      </c>
      <c r="S28" s="20">
        <v>0</v>
      </c>
      <c r="T28" s="20" t="str" cm="1">
        <f t="array" ref="T28">_xlfn.IFS(S28=0,"Prenovato",S28=1,"Novato",S28=2,"Principiante avanzado",S28=3,"Competente",S28=4,"Proficiente",S28=5,"Master")</f>
        <v>Prenovato</v>
      </c>
      <c r="U28" s="20">
        <v>2</v>
      </c>
      <c r="V28" s="20" t="str" cm="1">
        <f t="array" ref="V28">_xlfn.IFS(U28=0,"No evidenciado",U28=1,"Novato",U28=2,"Principiante avanzado",U28=3,"Competente",U28=4,"Proficiente",U28=5,"Master")</f>
        <v>Principiante avanzado</v>
      </c>
      <c r="W28" s="20">
        <v>1</v>
      </c>
      <c r="X28" s="20" t="str" cm="1">
        <f t="array" ref="X28">_xlfn.IFS(W28=0,"No evidenciado",W28=1,"Novato",W28=2,"Principiante avanzado",W28=3,"Competente",W28=4,"Proficiente",W28=5,"Master")</f>
        <v>Novato</v>
      </c>
      <c r="Y28" s="20">
        <v>3</v>
      </c>
      <c r="Z28" s="20" t="str" cm="1">
        <f t="array" ref="Z28">_xlfn.IFS(Y28=0,"No evidenciado",Y28=1,"Novato",Y28=2,"Principiante avanzado",Y28=3,"Competente",Y28=4,"Proficiente",Y28=5,"Master")</f>
        <v>Competente</v>
      </c>
      <c r="AA28" s="20">
        <v>0</v>
      </c>
      <c r="AB28" s="20" t="str" cm="1">
        <f t="array" ref="AB28">_xlfn.IFS(AA28=0,"Prenovato",AA28=1,"Novato",AA28=2,"Principiante avanzado",AA28=3,"Competente",AA28=4,"Proficiente",AA28=5,"Master")</f>
        <v>Prenovato</v>
      </c>
      <c r="AC28" s="20" t="str">
        <f t="shared" si="3"/>
        <v>AUTOEVALUACIÓN</v>
      </c>
    </row>
    <row r="29" spans="1:29" x14ac:dyDescent="0.25">
      <c r="A29" t="s">
        <v>205</v>
      </c>
      <c r="B29" t="s">
        <v>222</v>
      </c>
      <c r="C29" t="s">
        <v>233</v>
      </c>
      <c r="D29" t="s">
        <v>234</v>
      </c>
      <c r="E29" t="s">
        <v>205</v>
      </c>
      <c r="F29" t="s">
        <v>222</v>
      </c>
      <c r="G29" t="s">
        <v>250</v>
      </c>
      <c r="H29" s="3">
        <v>44652</v>
      </c>
      <c r="I29" s="1">
        <f t="shared" ca="1" si="0"/>
        <v>14</v>
      </c>
      <c r="J29" s="1" t="str">
        <f t="shared" ca="1" si="1"/>
        <v>3. Mayor a 6 meses</v>
      </c>
      <c r="K29" t="str">
        <f t="shared" si="2"/>
        <v>NO</v>
      </c>
      <c r="L29" t="s">
        <v>233</v>
      </c>
      <c r="M29" t="s">
        <v>238</v>
      </c>
      <c r="N29" t="s">
        <v>31</v>
      </c>
      <c r="O29" t="s">
        <v>31</v>
      </c>
      <c r="P29">
        <v>2</v>
      </c>
      <c r="Q29" t="s">
        <v>4</v>
      </c>
      <c r="R29" t="s">
        <v>21</v>
      </c>
      <c r="S29" s="20">
        <v>0</v>
      </c>
      <c r="T29" s="20" t="str" cm="1">
        <f t="array" ref="T29">_xlfn.IFS(S29=0,"Prenovato",S29=1,"Novato",S29=2,"Principiante avanzado",S29=3,"Competente",S29=4,"Proficiente",S29=5,"Master")</f>
        <v>Prenovato</v>
      </c>
      <c r="U29" s="20">
        <v>2</v>
      </c>
      <c r="V29" s="20" t="str" cm="1">
        <f t="array" ref="V29">_xlfn.IFS(U29=0,"No evidenciado",U29=1,"Novato",U29=2,"Principiante avanzado",U29=3,"Competente",U29=4,"Proficiente",U29=5,"Master")</f>
        <v>Principiante avanzado</v>
      </c>
      <c r="W29" s="20">
        <v>1</v>
      </c>
      <c r="X29" s="20" t="str" cm="1">
        <f t="array" ref="X29">_xlfn.IFS(W29=0,"No evidenciado",W29=1,"Novato",W29=2,"Principiante avanzado",W29=3,"Competente",W29=4,"Proficiente",W29=5,"Master")</f>
        <v>Novato</v>
      </c>
      <c r="Y29" s="20">
        <v>3</v>
      </c>
      <c r="Z29" s="20" t="str" cm="1">
        <f t="array" ref="Z29">_xlfn.IFS(Y29=0,"No evidenciado",Y29=1,"Novato",Y29=2,"Principiante avanzado",Y29=3,"Competente",Y29=4,"Proficiente",Y29=5,"Master")</f>
        <v>Competente</v>
      </c>
      <c r="AA29" s="20">
        <v>0</v>
      </c>
      <c r="AB29" s="20" t="str" cm="1">
        <f t="array" ref="AB29">_xlfn.IFS(AA29=0,"Prenovato",AA29=1,"Novato",AA29=2,"Principiante avanzado",AA29=3,"Competente",AA29=4,"Proficiente",AA29=5,"Master")</f>
        <v>Prenovato</v>
      </c>
      <c r="AC29" s="20" t="str">
        <f t="shared" si="3"/>
        <v>AUTOEVALUACIÓN</v>
      </c>
    </row>
    <row r="30" spans="1:29" x14ac:dyDescent="0.25">
      <c r="A30" t="s">
        <v>205</v>
      </c>
      <c r="B30" t="s">
        <v>222</v>
      </c>
      <c r="C30" t="s">
        <v>233</v>
      </c>
      <c r="D30" t="s">
        <v>234</v>
      </c>
      <c r="E30" t="s">
        <v>205</v>
      </c>
      <c r="F30" t="s">
        <v>222</v>
      </c>
      <c r="G30" t="s">
        <v>250</v>
      </c>
      <c r="H30" s="3">
        <v>44652</v>
      </c>
      <c r="I30" s="1">
        <f t="shared" ca="1" si="0"/>
        <v>14</v>
      </c>
      <c r="J30" s="1" t="str">
        <f t="shared" ca="1" si="1"/>
        <v>3. Mayor a 6 meses</v>
      </c>
      <c r="K30" t="str">
        <f t="shared" si="2"/>
        <v>NO</v>
      </c>
      <c r="L30" t="s">
        <v>233</v>
      </c>
      <c r="M30" t="s">
        <v>242</v>
      </c>
      <c r="N30" t="s">
        <v>244</v>
      </c>
      <c r="O30" t="s">
        <v>245</v>
      </c>
      <c r="P30">
        <v>1</v>
      </c>
      <c r="Q30" t="s">
        <v>6</v>
      </c>
      <c r="R30" t="s">
        <v>21</v>
      </c>
      <c r="S30" s="20">
        <v>0</v>
      </c>
      <c r="T30" s="20" t="str" cm="1">
        <f t="array" ref="T30">_xlfn.IFS(S30=0,"Prenovato",S30=1,"Novato",S30=2,"Principiante avanzado",S30=3,"Competente",S30=4,"Proficiente",S30=5,"Master")</f>
        <v>Prenovato</v>
      </c>
      <c r="U30" s="20">
        <v>2</v>
      </c>
      <c r="V30" s="20" t="str" cm="1">
        <f t="array" ref="V30">_xlfn.IFS(U30=0,"No evidenciado",U30=1,"Novato",U30=2,"Principiante avanzado",U30=3,"Competente",U30=4,"Proficiente",U30=5,"Master")</f>
        <v>Principiante avanzado</v>
      </c>
      <c r="W30" s="20">
        <v>1</v>
      </c>
      <c r="X30" s="20" t="str" cm="1">
        <f t="array" ref="X30">_xlfn.IFS(W30=0,"No evidenciado",W30=1,"Novato",W30=2,"Principiante avanzado",W30=3,"Competente",W30=4,"Proficiente",W30=5,"Master")</f>
        <v>Novato</v>
      </c>
      <c r="Y30" s="20">
        <v>3</v>
      </c>
      <c r="Z30" s="20" t="str" cm="1">
        <f t="array" ref="Z30">_xlfn.IFS(Y30=0,"No evidenciado",Y30=1,"Novato",Y30=2,"Principiante avanzado",Y30=3,"Competente",Y30=4,"Proficiente",Y30=5,"Master")</f>
        <v>Competente</v>
      </c>
      <c r="AA30" s="20">
        <v>0</v>
      </c>
      <c r="AB30" s="20" t="str" cm="1">
        <f t="array" ref="AB30">_xlfn.IFS(AA30=0,"Prenovato",AA30=1,"Novato",AA30=2,"Principiante avanzado",AA30=3,"Competente",AA30=4,"Proficiente",AA30=5,"Master")</f>
        <v>Prenovato</v>
      </c>
      <c r="AC30" s="20" t="str">
        <f t="shared" si="3"/>
        <v>AUTOEVALUACIÓN</v>
      </c>
    </row>
    <row r="31" spans="1:29" x14ac:dyDescent="0.25">
      <c r="A31" t="s">
        <v>205</v>
      </c>
      <c r="B31" t="s">
        <v>222</v>
      </c>
      <c r="C31" t="s">
        <v>233</v>
      </c>
      <c r="D31" t="s">
        <v>234</v>
      </c>
      <c r="E31" t="s">
        <v>205</v>
      </c>
      <c r="F31" t="s">
        <v>222</v>
      </c>
      <c r="G31" t="s">
        <v>250</v>
      </c>
      <c r="H31" s="3">
        <v>44652</v>
      </c>
      <c r="I31" s="1">
        <f t="shared" ca="1" si="0"/>
        <v>14</v>
      </c>
      <c r="J31" s="1" t="str">
        <f t="shared" ca="1" si="1"/>
        <v>3. Mayor a 6 meses</v>
      </c>
      <c r="K31" t="str">
        <f t="shared" si="2"/>
        <v>NO</v>
      </c>
      <c r="L31" t="s">
        <v>233</v>
      </c>
      <c r="M31" t="s">
        <v>173</v>
      </c>
      <c r="N31" t="s">
        <v>244</v>
      </c>
      <c r="O31" t="s">
        <v>245</v>
      </c>
      <c r="P31">
        <v>2</v>
      </c>
      <c r="Q31" t="s">
        <v>4</v>
      </c>
      <c r="R31" t="s">
        <v>21</v>
      </c>
      <c r="S31" s="20">
        <v>0</v>
      </c>
      <c r="T31" s="20" t="str" cm="1">
        <f t="array" ref="T31">_xlfn.IFS(S31=0,"Prenovato",S31=1,"Novato",S31=2,"Principiante avanzado",S31=3,"Competente",S31=4,"Proficiente",S31=5,"Master")</f>
        <v>Prenovato</v>
      </c>
      <c r="U31" s="20">
        <v>2</v>
      </c>
      <c r="V31" s="20" t="str" cm="1">
        <f t="array" ref="V31">_xlfn.IFS(U31=0,"No evidenciado",U31=1,"Novato",U31=2,"Principiante avanzado",U31=3,"Competente",U31=4,"Proficiente",U31=5,"Master")</f>
        <v>Principiante avanzado</v>
      </c>
      <c r="W31" s="20">
        <v>1</v>
      </c>
      <c r="X31" s="20" t="str" cm="1">
        <f t="array" ref="X31">_xlfn.IFS(W31=0,"No evidenciado",W31=1,"Novato",W31=2,"Principiante avanzado",W31=3,"Competente",W31=4,"Proficiente",W31=5,"Master")</f>
        <v>Novato</v>
      </c>
      <c r="Y31" s="20">
        <v>3</v>
      </c>
      <c r="Z31" s="20" t="str" cm="1">
        <f t="array" ref="Z31">_xlfn.IFS(Y31=0,"No evidenciado",Y31=1,"Novato",Y31=2,"Principiante avanzado",Y31=3,"Competente",Y31=4,"Proficiente",Y31=5,"Master")</f>
        <v>Competente</v>
      </c>
      <c r="AA31" s="20">
        <v>0</v>
      </c>
      <c r="AB31" s="20" t="str" cm="1">
        <f t="array" ref="AB31">_xlfn.IFS(AA31=0,"Prenovato",AA31=1,"Novato",AA31=2,"Principiante avanzado",AA31=3,"Competente",AA31=4,"Proficiente",AA31=5,"Master")</f>
        <v>Prenovato</v>
      </c>
      <c r="AC31" s="20" t="str">
        <f t="shared" si="3"/>
        <v>AUTOEVALUACIÓN</v>
      </c>
    </row>
    <row r="32" spans="1:29" x14ac:dyDescent="0.25">
      <c r="A32" t="s">
        <v>205</v>
      </c>
      <c r="B32" t="s">
        <v>222</v>
      </c>
      <c r="C32" t="s">
        <v>233</v>
      </c>
      <c r="D32" t="s">
        <v>234</v>
      </c>
      <c r="E32" t="s">
        <v>205</v>
      </c>
      <c r="F32" t="s">
        <v>222</v>
      </c>
      <c r="G32" t="s">
        <v>250</v>
      </c>
      <c r="H32" s="3">
        <v>44652</v>
      </c>
      <c r="I32" s="1">
        <f t="shared" ca="1" si="0"/>
        <v>14</v>
      </c>
      <c r="J32" s="1" t="str">
        <f t="shared" ca="1" si="1"/>
        <v>3. Mayor a 6 meses</v>
      </c>
      <c r="K32" t="str">
        <f t="shared" si="2"/>
        <v>NO</v>
      </c>
      <c r="L32" t="s">
        <v>233</v>
      </c>
      <c r="M32" t="s">
        <v>61</v>
      </c>
      <c r="N32" t="s">
        <v>244</v>
      </c>
      <c r="O32" t="s">
        <v>245</v>
      </c>
      <c r="P32">
        <v>2</v>
      </c>
      <c r="Q32" t="s">
        <v>4</v>
      </c>
      <c r="R32" t="s">
        <v>21</v>
      </c>
      <c r="S32" s="20">
        <v>0</v>
      </c>
      <c r="T32" s="20" t="str" cm="1">
        <f t="array" ref="T32">_xlfn.IFS(S32=0,"Prenovato",S32=1,"Novato",S32=2,"Principiante avanzado",S32=3,"Competente",S32=4,"Proficiente",S32=5,"Master")</f>
        <v>Prenovato</v>
      </c>
      <c r="U32" s="20">
        <v>2</v>
      </c>
      <c r="V32" s="20" t="str" cm="1">
        <f t="array" ref="V32">_xlfn.IFS(U32=0,"No evidenciado",U32=1,"Novato",U32=2,"Principiante avanzado",U32=3,"Competente",U32=4,"Proficiente",U32=5,"Master")</f>
        <v>Principiante avanzado</v>
      </c>
      <c r="W32" s="20">
        <v>1</v>
      </c>
      <c r="X32" s="20" t="str" cm="1">
        <f t="array" ref="X32">_xlfn.IFS(W32=0,"No evidenciado",W32=1,"Novato",W32=2,"Principiante avanzado",W32=3,"Competente",W32=4,"Proficiente",W32=5,"Master")</f>
        <v>Novato</v>
      </c>
      <c r="Y32" s="20">
        <v>3</v>
      </c>
      <c r="Z32" s="20" t="str" cm="1">
        <f t="array" ref="Z32">_xlfn.IFS(Y32=0,"No evidenciado",Y32=1,"Novato",Y32=2,"Principiante avanzado",Y32=3,"Competente",Y32=4,"Proficiente",Y32=5,"Master")</f>
        <v>Competente</v>
      </c>
      <c r="AA32" s="20">
        <v>0</v>
      </c>
      <c r="AB32" s="20" t="str" cm="1">
        <f t="array" ref="AB32">_xlfn.IFS(AA32=0,"Prenovato",AA32=1,"Novato",AA32=2,"Principiante avanzado",AA32=3,"Competente",AA32=4,"Proficiente",AA32=5,"Master")</f>
        <v>Prenovato</v>
      </c>
      <c r="AC32" s="20" t="str">
        <f t="shared" si="3"/>
        <v>AUTOEVALUACIÓN</v>
      </c>
    </row>
    <row r="33" spans="1:29" x14ac:dyDescent="0.25">
      <c r="A33" t="s">
        <v>205</v>
      </c>
      <c r="B33" t="s">
        <v>222</v>
      </c>
      <c r="C33" t="s">
        <v>233</v>
      </c>
      <c r="D33" t="s">
        <v>234</v>
      </c>
      <c r="E33" t="s">
        <v>205</v>
      </c>
      <c r="F33" t="s">
        <v>222</v>
      </c>
      <c r="G33" t="s">
        <v>250</v>
      </c>
      <c r="H33" s="3">
        <v>44652</v>
      </c>
      <c r="I33" s="1">
        <f t="shared" ca="1" si="0"/>
        <v>14</v>
      </c>
      <c r="J33" s="1" t="str">
        <f t="shared" ca="1" si="1"/>
        <v>3. Mayor a 6 meses</v>
      </c>
      <c r="K33" t="str">
        <f t="shared" si="2"/>
        <v>NO</v>
      </c>
      <c r="L33" t="s">
        <v>233</v>
      </c>
      <c r="M33" t="s">
        <v>243</v>
      </c>
      <c r="N33" t="s">
        <v>245</v>
      </c>
      <c r="O33" t="s">
        <v>245</v>
      </c>
      <c r="P33">
        <v>2</v>
      </c>
      <c r="Q33" t="s">
        <v>4</v>
      </c>
      <c r="R33" t="s">
        <v>21</v>
      </c>
      <c r="S33" s="20">
        <v>0</v>
      </c>
      <c r="T33" s="20" t="str" cm="1">
        <f t="array" ref="T33">_xlfn.IFS(S33=0,"Prenovato",S33=1,"Novato",S33=2,"Principiante avanzado",S33=3,"Competente",S33=4,"Proficiente",S33=5,"Master")</f>
        <v>Prenovato</v>
      </c>
      <c r="U33" s="20">
        <v>2</v>
      </c>
      <c r="V33" s="20" t="str" cm="1">
        <f t="array" ref="V33">_xlfn.IFS(U33=0,"No evidenciado",U33=1,"Novato",U33=2,"Principiante avanzado",U33=3,"Competente",U33=4,"Proficiente",U33=5,"Master")</f>
        <v>Principiante avanzado</v>
      </c>
      <c r="W33" s="20">
        <v>1</v>
      </c>
      <c r="X33" s="20" t="str" cm="1">
        <f t="array" ref="X33">_xlfn.IFS(W33=0,"No evidenciado",W33=1,"Novato",W33=2,"Principiante avanzado",W33=3,"Competente",W33=4,"Proficiente",W33=5,"Master")</f>
        <v>Novato</v>
      </c>
      <c r="Y33" s="20">
        <v>3</v>
      </c>
      <c r="Z33" s="20" t="str" cm="1">
        <f t="array" ref="Z33">_xlfn.IFS(Y33=0,"No evidenciado",Y33=1,"Novato",Y33=2,"Principiante avanzado",Y33=3,"Competente",Y33=4,"Proficiente",Y33=5,"Master")</f>
        <v>Competente</v>
      </c>
      <c r="AA33" s="20">
        <v>0</v>
      </c>
      <c r="AB33" s="20" t="str" cm="1">
        <f t="array" ref="AB33">_xlfn.IFS(AA33=0,"Prenovato",AA33=1,"Novato",AA33=2,"Principiante avanzado",AA33=3,"Competente",AA33=4,"Proficiente",AA33=5,"Master")</f>
        <v>Prenovato</v>
      </c>
      <c r="AC33" s="20" t="str">
        <f t="shared" si="3"/>
        <v>AUTOEVALUACIÓN</v>
      </c>
    </row>
    <row r="34" spans="1:29" x14ac:dyDescent="0.25">
      <c r="A34" t="s">
        <v>205</v>
      </c>
      <c r="B34" t="s">
        <v>222</v>
      </c>
      <c r="C34" t="s">
        <v>233</v>
      </c>
      <c r="D34" t="s">
        <v>234</v>
      </c>
      <c r="E34" t="s">
        <v>205</v>
      </c>
      <c r="F34" t="s">
        <v>222</v>
      </c>
      <c r="G34" t="s">
        <v>250</v>
      </c>
      <c r="H34" s="3">
        <v>44652</v>
      </c>
      <c r="I34" s="1">
        <f t="shared" ca="1" si="0"/>
        <v>14</v>
      </c>
      <c r="J34" s="1" t="str">
        <f t="shared" ca="1" si="1"/>
        <v>3. Mayor a 6 meses</v>
      </c>
      <c r="K34" t="str">
        <f t="shared" si="2"/>
        <v>NO</v>
      </c>
      <c r="L34" t="s">
        <v>233</v>
      </c>
      <c r="M34" t="s">
        <v>60</v>
      </c>
      <c r="N34" t="s">
        <v>31</v>
      </c>
      <c r="O34" t="s">
        <v>31</v>
      </c>
      <c r="P34">
        <v>1</v>
      </c>
      <c r="Q34" t="s">
        <v>6</v>
      </c>
      <c r="R34" t="s">
        <v>21</v>
      </c>
      <c r="S34" s="20">
        <v>0</v>
      </c>
      <c r="T34" s="20" t="str" cm="1">
        <f t="array" ref="T34">_xlfn.IFS(S34=0,"Prenovato",S34=1,"Novato",S34=2,"Principiante avanzado",S34=3,"Competente",S34=4,"Proficiente",S34=5,"Master")</f>
        <v>Prenovato</v>
      </c>
      <c r="U34" s="20">
        <v>2</v>
      </c>
      <c r="V34" s="20" t="str" cm="1">
        <f t="array" ref="V34">_xlfn.IFS(U34=0,"No evidenciado",U34=1,"Novato",U34=2,"Principiante avanzado",U34=3,"Competente",U34=4,"Proficiente",U34=5,"Master")</f>
        <v>Principiante avanzado</v>
      </c>
      <c r="W34" s="20">
        <v>1</v>
      </c>
      <c r="X34" s="20" t="str" cm="1">
        <f t="array" ref="X34">_xlfn.IFS(W34=0,"No evidenciado",W34=1,"Novato",W34=2,"Principiante avanzado",W34=3,"Competente",W34=4,"Proficiente",W34=5,"Master")</f>
        <v>Novato</v>
      </c>
      <c r="Y34" s="20">
        <v>3</v>
      </c>
      <c r="Z34" s="20" t="str" cm="1">
        <f t="array" ref="Z34">_xlfn.IFS(Y34=0,"No evidenciado",Y34=1,"Novato",Y34=2,"Principiante avanzado",Y34=3,"Competente",Y34=4,"Proficiente",Y34=5,"Master")</f>
        <v>Competente</v>
      </c>
      <c r="AA34" s="20">
        <v>0</v>
      </c>
      <c r="AB34" s="20" t="str" cm="1">
        <f t="array" ref="AB34">_xlfn.IFS(AA34=0,"Prenovato",AA34=1,"Novato",AA34=2,"Principiante avanzado",AA34=3,"Competente",AA34=4,"Proficiente",AA34=5,"Master")</f>
        <v>Prenovato</v>
      </c>
      <c r="AC34" s="20" t="str">
        <f t="shared" si="3"/>
        <v>AUTOEVALUACIÓN</v>
      </c>
    </row>
    <row r="35" spans="1:29" x14ac:dyDescent="0.25">
      <c r="A35" t="s">
        <v>205</v>
      </c>
      <c r="B35" t="s">
        <v>222</v>
      </c>
      <c r="C35" t="s">
        <v>233</v>
      </c>
      <c r="D35" t="s">
        <v>234</v>
      </c>
      <c r="E35" t="s">
        <v>205</v>
      </c>
      <c r="F35" t="s">
        <v>222</v>
      </c>
      <c r="G35" t="s">
        <v>250</v>
      </c>
      <c r="H35" s="3">
        <v>44652</v>
      </c>
      <c r="I35" s="1">
        <f t="shared" ca="1" si="0"/>
        <v>14</v>
      </c>
      <c r="J35" s="1" t="str">
        <f t="shared" ca="1" si="1"/>
        <v>3. Mayor a 6 meses</v>
      </c>
      <c r="K35" t="str">
        <f t="shared" si="2"/>
        <v>NO</v>
      </c>
      <c r="L35" t="s">
        <v>233</v>
      </c>
      <c r="M35" t="s">
        <v>241</v>
      </c>
      <c r="N35" t="s">
        <v>245</v>
      </c>
      <c r="O35" t="s">
        <v>245</v>
      </c>
      <c r="P35">
        <v>1</v>
      </c>
      <c r="Q35" t="s">
        <v>6</v>
      </c>
      <c r="R35" t="s">
        <v>21</v>
      </c>
      <c r="S35" s="20">
        <v>0</v>
      </c>
      <c r="T35" s="20" t="str" cm="1">
        <f t="array" ref="T35">_xlfn.IFS(S35=0,"Prenovato",S35=1,"Novato",S35=2,"Principiante avanzado",S35=3,"Competente",S35=4,"Proficiente",S35=5,"Master")</f>
        <v>Prenovato</v>
      </c>
      <c r="U35" s="20">
        <v>2</v>
      </c>
      <c r="V35" s="20" t="str" cm="1">
        <f t="array" ref="V35">_xlfn.IFS(U35=0,"No evidenciado",U35=1,"Novato",U35=2,"Principiante avanzado",U35=3,"Competente",U35=4,"Proficiente",U35=5,"Master")</f>
        <v>Principiante avanzado</v>
      </c>
      <c r="W35" s="20">
        <v>1</v>
      </c>
      <c r="X35" s="20" t="str" cm="1">
        <f t="array" ref="X35">_xlfn.IFS(W35=0,"No evidenciado",W35=1,"Novato",W35=2,"Principiante avanzado",W35=3,"Competente",W35=4,"Proficiente",W35=5,"Master")</f>
        <v>Novato</v>
      </c>
      <c r="Y35" s="20">
        <v>3</v>
      </c>
      <c r="Z35" s="20" t="str" cm="1">
        <f t="array" ref="Z35">_xlfn.IFS(Y35=0,"No evidenciado",Y35=1,"Novato",Y35=2,"Principiante avanzado",Y35=3,"Competente",Y35=4,"Proficiente",Y35=5,"Master")</f>
        <v>Competente</v>
      </c>
      <c r="AA35" s="20">
        <v>0</v>
      </c>
      <c r="AB35" s="20" t="str" cm="1">
        <f t="array" ref="AB35">_xlfn.IFS(AA35=0,"Prenovato",AA35=1,"Novato",AA35=2,"Principiante avanzado",AA35=3,"Competente",AA35=4,"Proficiente",AA35=5,"Master")</f>
        <v>Prenovato</v>
      </c>
      <c r="AC35" s="20" t="str">
        <f t="shared" si="3"/>
        <v>AUTOEVALUACIÓN</v>
      </c>
    </row>
    <row r="36" spans="1:29" x14ac:dyDescent="0.25">
      <c r="A36" t="s">
        <v>205</v>
      </c>
      <c r="B36" t="s">
        <v>222</v>
      </c>
      <c r="C36" t="s">
        <v>233</v>
      </c>
      <c r="D36" t="s">
        <v>234</v>
      </c>
      <c r="E36" t="s">
        <v>205</v>
      </c>
      <c r="F36" t="s">
        <v>222</v>
      </c>
      <c r="G36" t="s">
        <v>250</v>
      </c>
      <c r="H36" s="3">
        <v>44652</v>
      </c>
      <c r="I36" s="1">
        <f t="shared" ca="1" si="0"/>
        <v>14</v>
      </c>
      <c r="J36" s="1" t="str">
        <f t="shared" ca="1" si="1"/>
        <v>3. Mayor a 6 meses</v>
      </c>
      <c r="K36" t="str">
        <f t="shared" si="2"/>
        <v>NO</v>
      </c>
      <c r="L36" t="s">
        <v>233</v>
      </c>
      <c r="M36" t="s">
        <v>240</v>
      </c>
      <c r="N36" t="s">
        <v>244</v>
      </c>
      <c r="O36" t="s">
        <v>245</v>
      </c>
      <c r="P36">
        <v>1</v>
      </c>
      <c r="Q36" t="s">
        <v>6</v>
      </c>
      <c r="R36" t="s">
        <v>21</v>
      </c>
      <c r="S36" s="20">
        <v>0</v>
      </c>
      <c r="T36" s="20" t="str" cm="1">
        <f t="array" ref="T36">_xlfn.IFS(S36=0,"Prenovato",S36=1,"Novato",S36=2,"Principiante avanzado",S36=3,"Competente",S36=4,"Proficiente",S36=5,"Master")</f>
        <v>Prenovato</v>
      </c>
      <c r="U36" s="20">
        <v>2</v>
      </c>
      <c r="V36" s="20" t="str" cm="1">
        <f t="array" ref="V36">_xlfn.IFS(U36=0,"No evidenciado",U36=1,"Novato",U36=2,"Principiante avanzado",U36=3,"Competente",U36=4,"Proficiente",U36=5,"Master")</f>
        <v>Principiante avanzado</v>
      </c>
      <c r="W36" s="20">
        <v>1</v>
      </c>
      <c r="X36" s="20" t="str" cm="1">
        <f t="array" ref="X36">_xlfn.IFS(W36=0,"No evidenciado",W36=1,"Novato",W36=2,"Principiante avanzado",W36=3,"Competente",W36=4,"Proficiente",W36=5,"Master")</f>
        <v>Novato</v>
      </c>
      <c r="Y36" s="20">
        <v>3</v>
      </c>
      <c r="Z36" s="20" t="str" cm="1">
        <f t="array" ref="Z36">_xlfn.IFS(Y36=0,"No evidenciado",Y36=1,"Novato",Y36=2,"Principiante avanzado",Y36=3,"Competente",Y36=4,"Proficiente",Y36=5,"Master")</f>
        <v>Competente</v>
      </c>
      <c r="AA36" s="20">
        <v>0</v>
      </c>
      <c r="AB36" s="20" t="str" cm="1">
        <f t="array" ref="AB36">_xlfn.IFS(AA36=0,"Prenovato",AA36=1,"Novato",AA36=2,"Principiante avanzado",AA36=3,"Competente",AA36=4,"Proficiente",AA36=5,"Master")</f>
        <v>Prenovato</v>
      </c>
      <c r="AC36" s="20" t="str">
        <f t="shared" si="3"/>
        <v>AUTOEVALUACIÓN</v>
      </c>
    </row>
    <row r="37" spans="1:29" x14ac:dyDescent="0.25">
      <c r="A37" t="s">
        <v>205</v>
      </c>
      <c r="B37" t="s">
        <v>222</v>
      </c>
      <c r="C37" t="s">
        <v>233</v>
      </c>
      <c r="D37" t="s">
        <v>234</v>
      </c>
      <c r="E37" t="s">
        <v>205</v>
      </c>
      <c r="F37" t="s">
        <v>222</v>
      </c>
      <c r="G37" t="s">
        <v>250</v>
      </c>
      <c r="H37" s="3">
        <v>44652</v>
      </c>
      <c r="I37" s="1">
        <f t="shared" ca="1" si="0"/>
        <v>14</v>
      </c>
      <c r="J37" s="1" t="str">
        <f t="shared" ca="1" si="1"/>
        <v>3. Mayor a 6 meses</v>
      </c>
      <c r="K37" t="str">
        <f t="shared" si="2"/>
        <v>NO</v>
      </c>
      <c r="L37" t="s">
        <v>233</v>
      </c>
      <c r="M37" t="s">
        <v>239</v>
      </c>
      <c r="N37" t="s">
        <v>245</v>
      </c>
      <c r="O37" t="s">
        <v>245</v>
      </c>
      <c r="P37">
        <v>1</v>
      </c>
      <c r="Q37" t="s">
        <v>6</v>
      </c>
      <c r="R37" t="s">
        <v>21</v>
      </c>
      <c r="S37" s="20">
        <v>0</v>
      </c>
      <c r="T37" s="20" t="str" cm="1">
        <f t="array" ref="T37">_xlfn.IFS(S37=0,"Prenovato",S37=1,"Novato",S37=2,"Principiante avanzado",S37=3,"Competente",S37=4,"Proficiente",S37=5,"Master")</f>
        <v>Prenovato</v>
      </c>
      <c r="U37" s="20">
        <v>2</v>
      </c>
      <c r="V37" s="20" t="str" cm="1">
        <f t="array" ref="V37">_xlfn.IFS(U37=0,"No evidenciado",U37=1,"Novato",U37=2,"Principiante avanzado",U37=3,"Competente",U37=4,"Proficiente",U37=5,"Master")</f>
        <v>Principiante avanzado</v>
      </c>
      <c r="W37" s="20">
        <v>1</v>
      </c>
      <c r="X37" s="20" t="str" cm="1">
        <f t="array" ref="X37">_xlfn.IFS(W37=0,"No evidenciado",W37=1,"Novato",W37=2,"Principiante avanzado",W37=3,"Competente",W37=4,"Proficiente",W37=5,"Master")</f>
        <v>Novato</v>
      </c>
      <c r="Y37" s="20">
        <v>3</v>
      </c>
      <c r="Z37" s="20" t="str" cm="1">
        <f t="array" ref="Z37">_xlfn.IFS(Y37=0,"No evidenciado",Y37=1,"Novato",Y37=2,"Principiante avanzado",Y37=3,"Competente",Y37=4,"Proficiente",Y37=5,"Master")</f>
        <v>Competente</v>
      </c>
      <c r="AA37" s="20">
        <v>0</v>
      </c>
      <c r="AB37" s="20" t="str" cm="1">
        <f t="array" ref="AB37">_xlfn.IFS(AA37=0,"Prenovato",AA37=1,"Novato",AA37=2,"Principiante avanzado",AA37=3,"Competente",AA37=4,"Proficiente",AA37=5,"Master")</f>
        <v>Prenovato</v>
      </c>
      <c r="AC37" s="20" t="str">
        <f t="shared" si="3"/>
        <v>AUTOEVALUACIÓN</v>
      </c>
    </row>
    <row r="38" spans="1:29" x14ac:dyDescent="0.25">
      <c r="A38" t="s">
        <v>197</v>
      </c>
      <c r="B38" t="s">
        <v>214</v>
      </c>
      <c r="C38" t="s">
        <v>231</v>
      </c>
      <c r="D38" t="s">
        <v>234</v>
      </c>
      <c r="E38" t="s">
        <v>205</v>
      </c>
      <c r="F38" t="s">
        <v>222</v>
      </c>
      <c r="G38" t="s">
        <v>250</v>
      </c>
      <c r="H38" s="3">
        <v>44652</v>
      </c>
      <c r="I38" s="1">
        <f t="shared" ca="1" si="0"/>
        <v>14</v>
      </c>
      <c r="J38" s="1" t="str">
        <f t="shared" ca="1" si="1"/>
        <v>3. Mayor a 6 meses</v>
      </c>
      <c r="K38" t="str">
        <f t="shared" si="2"/>
        <v>NO</v>
      </c>
      <c r="L38" t="s">
        <v>233</v>
      </c>
      <c r="M38" t="s">
        <v>235</v>
      </c>
      <c r="N38" t="s">
        <v>31</v>
      </c>
      <c r="O38" t="s">
        <v>31</v>
      </c>
      <c r="P38">
        <v>1</v>
      </c>
      <c r="Q38" t="s">
        <v>6</v>
      </c>
      <c r="R38" t="s">
        <v>21</v>
      </c>
      <c r="S38" s="20">
        <v>0</v>
      </c>
      <c r="T38" s="20" t="str" cm="1">
        <f t="array" ref="T38">_xlfn.IFS(S38=0,"Prenovato",S38=1,"Novato",S38=2,"Principiante avanzado",S38=3,"Competente",S38=4,"Proficiente",S38=5,"Master")</f>
        <v>Prenovato</v>
      </c>
      <c r="U38" s="20">
        <v>2</v>
      </c>
      <c r="V38" s="20" t="str" cm="1">
        <f t="array" ref="V38">_xlfn.IFS(U38=0,"No evidenciado",U38=1,"Novato",U38=2,"Principiante avanzado",U38=3,"Competente",U38=4,"Proficiente",U38=5,"Master")</f>
        <v>Principiante avanzado</v>
      </c>
      <c r="W38" s="20">
        <v>2</v>
      </c>
      <c r="X38" s="20" t="str" cm="1">
        <f t="array" ref="X38">_xlfn.IFS(W38=0,"No evidenciado",W38=1,"Novato",W38=2,"Principiante avanzado",W38=3,"Competente",W38=4,"Proficiente",W38=5,"Master")</f>
        <v>Principiante avanzado</v>
      </c>
      <c r="Y38" s="20">
        <v>3</v>
      </c>
      <c r="Z38" s="20" t="str" cm="1">
        <f t="array" ref="Z38">_xlfn.IFS(Y38=0,"No evidenciado",Y38=1,"Novato",Y38=2,"Principiante avanzado",Y38=3,"Competente",Y38=4,"Proficiente",Y38=5,"Master")</f>
        <v>Competente</v>
      </c>
      <c r="AA38" s="20">
        <v>0</v>
      </c>
      <c r="AB38" s="20" t="str" cm="1">
        <f t="array" ref="AB38">_xlfn.IFS(AA38=0,"Prenovato",AA38=1,"Novato",AA38=2,"Principiante avanzado",AA38=3,"Competente",AA38=4,"Proficiente",AA38=5,"Master")</f>
        <v>Prenovato</v>
      </c>
      <c r="AC38" s="20" t="str">
        <f t="shared" si="3"/>
        <v>EVALUACIÓN</v>
      </c>
    </row>
    <row r="39" spans="1:29" x14ac:dyDescent="0.25">
      <c r="A39" t="s">
        <v>197</v>
      </c>
      <c r="B39" t="s">
        <v>214</v>
      </c>
      <c r="C39" t="s">
        <v>231</v>
      </c>
      <c r="D39" t="s">
        <v>234</v>
      </c>
      <c r="E39" t="s">
        <v>205</v>
      </c>
      <c r="F39" t="s">
        <v>222</v>
      </c>
      <c r="G39" t="s">
        <v>250</v>
      </c>
      <c r="H39" s="3">
        <v>44652</v>
      </c>
      <c r="I39" s="1">
        <f t="shared" ca="1" si="0"/>
        <v>14</v>
      </c>
      <c r="J39" s="1" t="str">
        <f t="shared" ca="1" si="1"/>
        <v>3. Mayor a 6 meses</v>
      </c>
      <c r="K39" t="str">
        <f t="shared" si="2"/>
        <v>NO</v>
      </c>
      <c r="L39" t="s">
        <v>233</v>
      </c>
      <c r="M39" t="s">
        <v>236</v>
      </c>
      <c r="N39" t="s">
        <v>31</v>
      </c>
      <c r="O39" t="s">
        <v>31</v>
      </c>
      <c r="P39">
        <v>1</v>
      </c>
      <c r="Q39" t="s">
        <v>6</v>
      </c>
      <c r="R39" t="s">
        <v>21</v>
      </c>
      <c r="S39" s="20">
        <v>0</v>
      </c>
      <c r="T39" s="20" t="str" cm="1">
        <f t="array" ref="T39">_xlfn.IFS(S39=0,"Prenovato",S39=1,"Novato",S39=2,"Principiante avanzado",S39=3,"Competente",S39=4,"Proficiente",S39=5,"Master")</f>
        <v>Prenovato</v>
      </c>
      <c r="U39" s="20">
        <v>2</v>
      </c>
      <c r="V39" s="20" t="str" cm="1">
        <f t="array" ref="V39">_xlfn.IFS(U39=0,"No evidenciado",U39=1,"Novato",U39=2,"Principiante avanzado",U39=3,"Competente",U39=4,"Proficiente",U39=5,"Master")</f>
        <v>Principiante avanzado</v>
      </c>
      <c r="W39" s="20">
        <v>2</v>
      </c>
      <c r="X39" s="20" t="str" cm="1">
        <f t="array" ref="X39">_xlfn.IFS(W39=0,"No evidenciado",W39=1,"Novato",W39=2,"Principiante avanzado",W39=3,"Competente",W39=4,"Proficiente",W39=5,"Master")</f>
        <v>Principiante avanzado</v>
      </c>
      <c r="Y39" s="20">
        <v>3</v>
      </c>
      <c r="Z39" s="20" t="str" cm="1">
        <f t="array" ref="Z39">_xlfn.IFS(Y39=0,"No evidenciado",Y39=1,"Novato",Y39=2,"Principiante avanzado",Y39=3,"Competente",Y39=4,"Proficiente",Y39=5,"Master")</f>
        <v>Competente</v>
      </c>
      <c r="AA39" s="20">
        <v>0</v>
      </c>
      <c r="AB39" s="20" t="str" cm="1">
        <f t="array" ref="AB39">_xlfn.IFS(AA39=0,"Prenovato",AA39=1,"Novato",AA39=2,"Principiante avanzado",AA39=3,"Competente",AA39=4,"Proficiente",AA39=5,"Master")</f>
        <v>Prenovato</v>
      </c>
      <c r="AC39" s="20" t="str">
        <f t="shared" si="3"/>
        <v>EVALUACIÓN</v>
      </c>
    </row>
    <row r="40" spans="1:29" x14ac:dyDescent="0.25">
      <c r="A40" t="s">
        <v>197</v>
      </c>
      <c r="B40" t="s">
        <v>214</v>
      </c>
      <c r="C40" t="s">
        <v>231</v>
      </c>
      <c r="D40" t="s">
        <v>234</v>
      </c>
      <c r="E40" t="s">
        <v>205</v>
      </c>
      <c r="F40" t="s">
        <v>222</v>
      </c>
      <c r="G40" t="s">
        <v>250</v>
      </c>
      <c r="H40" s="3">
        <v>44652</v>
      </c>
      <c r="I40" s="1">
        <f t="shared" ca="1" si="0"/>
        <v>14</v>
      </c>
      <c r="J40" s="1" t="str">
        <f t="shared" ca="1" si="1"/>
        <v>3. Mayor a 6 meses</v>
      </c>
      <c r="K40" t="str">
        <f t="shared" si="2"/>
        <v>NO</v>
      </c>
      <c r="L40" t="s">
        <v>233</v>
      </c>
      <c r="M40" t="s">
        <v>237</v>
      </c>
      <c r="N40" t="s">
        <v>244</v>
      </c>
      <c r="O40" t="s">
        <v>245</v>
      </c>
      <c r="P40">
        <v>1</v>
      </c>
      <c r="Q40" t="s">
        <v>6</v>
      </c>
      <c r="R40" t="s">
        <v>21</v>
      </c>
      <c r="S40" s="20">
        <v>0</v>
      </c>
      <c r="T40" s="20" t="str" cm="1">
        <f t="array" ref="T40">_xlfn.IFS(S40=0,"Prenovato",S40=1,"Novato",S40=2,"Principiante avanzado",S40=3,"Competente",S40=4,"Proficiente",S40=5,"Master")</f>
        <v>Prenovato</v>
      </c>
      <c r="U40" s="20">
        <v>2</v>
      </c>
      <c r="V40" s="20" t="str" cm="1">
        <f t="array" ref="V40">_xlfn.IFS(U40=0,"No evidenciado",U40=1,"Novato",U40=2,"Principiante avanzado",U40=3,"Competente",U40=4,"Proficiente",U40=5,"Master")</f>
        <v>Principiante avanzado</v>
      </c>
      <c r="W40" s="20">
        <v>2</v>
      </c>
      <c r="X40" s="20" t="str" cm="1">
        <f t="array" ref="X40">_xlfn.IFS(W40=0,"No evidenciado",W40=1,"Novato",W40=2,"Principiante avanzado",W40=3,"Competente",W40=4,"Proficiente",W40=5,"Master")</f>
        <v>Principiante avanzado</v>
      </c>
      <c r="Y40" s="20">
        <v>3</v>
      </c>
      <c r="Z40" s="20" t="str" cm="1">
        <f t="array" ref="Z40">_xlfn.IFS(Y40=0,"No evidenciado",Y40=1,"Novato",Y40=2,"Principiante avanzado",Y40=3,"Competente",Y40=4,"Proficiente",Y40=5,"Master")</f>
        <v>Competente</v>
      </c>
      <c r="AA40" s="20">
        <v>0</v>
      </c>
      <c r="AB40" s="20" t="str" cm="1">
        <f t="array" ref="AB40">_xlfn.IFS(AA40=0,"Prenovato",AA40=1,"Novato",AA40=2,"Principiante avanzado",AA40=3,"Competente",AA40=4,"Proficiente",AA40=5,"Master")</f>
        <v>Prenovato</v>
      </c>
      <c r="AC40" s="20" t="str">
        <f t="shared" si="3"/>
        <v>EVALUACIÓN</v>
      </c>
    </row>
    <row r="41" spans="1:29" x14ac:dyDescent="0.25">
      <c r="A41" t="s">
        <v>197</v>
      </c>
      <c r="B41" t="s">
        <v>214</v>
      </c>
      <c r="C41" t="s">
        <v>231</v>
      </c>
      <c r="D41" t="s">
        <v>234</v>
      </c>
      <c r="E41" t="s">
        <v>205</v>
      </c>
      <c r="F41" t="s">
        <v>222</v>
      </c>
      <c r="G41" t="s">
        <v>250</v>
      </c>
      <c r="H41" s="3">
        <v>44652</v>
      </c>
      <c r="I41" s="1">
        <f t="shared" ca="1" si="0"/>
        <v>14</v>
      </c>
      <c r="J41" s="1" t="str">
        <f t="shared" ca="1" si="1"/>
        <v>3. Mayor a 6 meses</v>
      </c>
      <c r="K41" t="str">
        <f t="shared" si="2"/>
        <v>NO</v>
      </c>
      <c r="L41" t="s">
        <v>233</v>
      </c>
      <c r="M41" t="s">
        <v>238</v>
      </c>
      <c r="N41" t="s">
        <v>31</v>
      </c>
      <c r="O41" t="s">
        <v>31</v>
      </c>
      <c r="P41">
        <v>2</v>
      </c>
      <c r="Q41" t="s">
        <v>4</v>
      </c>
      <c r="R41" t="s">
        <v>21</v>
      </c>
      <c r="S41" s="20">
        <v>0</v>
      </c>
      <c r="T41" s="20" t="str" cm="1">
        <f t="array" ref="T41">_xlfn.IFS(S41=0,"Prenovato",S41=1,"Novato",S41=2,"Principiante avanzado",S41=3,"Competente",S41=4,"Proficiente",S41=5,"Master")</f>
        <v>Prenovato</v>
      </c>
      <c r="U41" s="20">
        <v>2</v>
      </c>
      <c r="V41" s="20" t="str" cm="1">
        <f t="array" ref="V41">_xlfn.IFS(U41=0,"No evidenciado",U41=1,"Novato",U41=2,"Principiante avanzado",U41=3,"Competente",U41=4,"Proficiente",U41=5,"Master")</f>
        <v>Principiante avanzado</v>
      </c>
      <c r="W41" s="20">
        <v>2</v>
      </c>
      <c r="X41" s="20" t="str" cm="1">
        <f t="array" ref="X41">_xlfn.IFS(W41=0,"No evidenciado",W41=1,"Novato",W41=2,"Principiante avanzado",W41=3,"Competente",W41=4,"Proficiente",W41=5,"Master")</f>
        <v>Principiante avanzado</v>
      </c>
      <c r="Y41" s="20">
        <v>3</v>
      </c>
      <c r="Z41" s="20" t="str" cm="1">
        <f t="array" ref="Z41">_xlfn.IFS(Y41=0,"No evidenciado",Y41=1,"Novato",Y41=2,"Principiante avanzado",Y41=3,"Competente",Y41=4,"Proficiente",Y41=5,"Master")</f>
        <v>Competente</v>
      </c>
      <c r="AA41" s="20">
        <v>0</v>
      </c>
      <c r="AB41" s="20" t="str" cm="1">
        <f t="array" ref="AB41">_xlfn.IFS(AA41=0,"Prenovato",AA41=1,"Novato",AA41=2,"Principiante avanzado",AA41=3,"Competente",AA41=4,"Proficiente",AA41=5,"Master")</f>
        <v>Prenovato</v>
      </c>
      <c r="AC41" s="20" t="str">
        <f t="shared" si="3"/>
        <v>EVALUACIÓN</v>
      </c>
    </row>
    <row r="42" spans="1:29" x14ac:dyDescent="0.25">
      <c r="A42" t="s">
        <v>197</v>
      </c>
      <c r="B42" t="s">
        <v>214</v>
      </c>
      <c r="C42" t="s">
        <v>231</v>
      </c>
      <c r="D42" t="s">
        <v>234</v>
      </c>
      <c r="E42" t="s">
        <v>205</v>
      </c>
      <c r="F42" t="s">
        <v>222</v>
      </c>
      <c r="G42" t="s">
        <v>250</v>
      </c>
      <c r="H42" s="3">
        <v>44652</v>
      </c>
      <c r="I42" s="1">
        <f t="shared" ca="1" si="0"/>
        <v>14</v>
      </c>
      <c r="J42" s="1" t="str">
        <f t="shared" ca="1" si="1"/>
        <v>3. Mayor a 6 meses</v>
      </c>
      <c r="K42" t="str">
        <f t="shared" si="2"/>
        <v>NO</v>
      </c>
      <c r="L42" t="s">
        <v>233</v>
      </c>
      <c r="M42" t="s">
        <v>173</v>
      </c>
      <c r="N42" t="s">
        <v>244</v>
      </c>
      <c r="O42" t="s">
        <v>245</v>
      </c>
      <c r="P42">
        <v>2</v>
      </c>
      <c r="Q42" t="s">
        <v>4</v>
      </c>
      <c r="R42" t="s">
        <v>21</v>
      </c>
      <c r="S42" s="20">
        <v>0</v>
      </c>
      <c r="T42" s="20" t="str" cm="1">
        <f t="array" ref="T42">_xlfn.IFS(S42=0,"Prenovato",S42=1,"Novato",S42=2,"Principiante avanzado",S42=3,"Competente",S42=4,"Proficiente",S42=5,"Master")</f>
        <v>Prenovato</v>
      </c>
      <c r="U42" s="20">
        <v>2</v>
      </c>
      <c r="V42" s="20" t="str" cm="1">
        <f t="array" ref="V42">_xlfn.IFS(U42=0,"No evidenciado",U42=1,"Novato",U42=2,"Principiante avanzado",U42=3,"Competente",U42=4,"Proficiente",U42=5,"Master")</f>
        <v>Principiante avanzado</v>
      </c>
      <c r="W42" s="20">
        <v>2</v>
      </c>
      <c r="X42" s="20" t="str" cm="1">
        <f t="array" ref="X42">_xlfn.IFS(W42=0,"No evidenciado",W42=1,"Novato",W42=2,"Principiante avanzado",W42=3,"Competente",W42=4,"Proficiente",W42=5,"Master")</f>
        <v>Principiante avanzado</v>
      </c>
      <c r="Y42" s="20">
        <v>3</v>
      </c>
      <c r="Z42" s="20" t="str" cm="1">
        <f t="array" ref="Z42">_xlfn.IFS(Y42=0,"No evidenciado",Y42=1,"Novato",Y42=2,"Principiante avanzado",Y42=3,"Competente",Y42=4,"Proficiente",Y42=5,"Master")</f>
        <v>Competente</v>
      </c>
      <c r="AA42" s="20">
        <v>0</v>
      </c>
      <c r="AB42" s="20" t="str" cm="1">
        <f t="array" ref="AB42">_xlfn.IFS(AA42=0,"Prenovato",AA42=1,"Novato",AA42=2,"Principiante avanzado",AA42=3,"Competente",AA42=4,"Proficiente",AA42=5,"Master")</f>
        <v>Prenovato</v>
      </c>
      <c r="AC42" s="20" t="str">
        <f t="shared" si="3"/>
        <v>EVALUACIÓN</v>
      </c>
    </row>
    <row r="43" spans="1:29" x14ac:dyDescent="0.25">
      <c r="A43" t="s">
        <v>197</v>
      </c>
      <c r="B43" t="s">
        <v>214</v>
      </c>
      <c r="C43" t="s">
        <v>231</v>
      </c>
      <c r="D43" t="s">
        <v>234</v>
      </c>
      <c r="E43" t="s">
        <v>205</v>
      </c>
      <c r="F43" t="s">
        <v>222</v>
      </c>
      <c r="G43" t="s">
        <v>250</v>
      </c>
      <c r="H43" s="3">
        <v>44652</v>
      </c>
      <c r="I43" s="1">
        <f t="shared" ca="1" si="0"/>
        <v>14</v>
      </c>
      <c r="J43" s="1" t="str">
        <f t="shared" ca="1" si="1"/>
        <v>3. Mayor a 6 meses</v>
      </c>
      <c r="K43" t="str">
        <f t="shared" si="2"/>
        <v>NO</v>
      </c>
      <c r="L43" t="s">
        <v>233</v>
      </c>
      <c r="M43" t="s">
        <v>61</v>
      </c>
      <c r="N43" t="s">
        <v>244</v>
      </c>
      <c r="O43" t="s">
        <v>245</v>
      </c>
      <c r="P43">
        <v>2</v>
      </c>
      <c r="Q43" t="s">
        <v>4</v>
      </c>
      <c r="R43" t="s">
        <v>21</v>
      </c>
      <c r="S43" s="20">
        <v>0</v>
      </c>
      <c r="T43" s="20" t="str" cm="1">
        <f t="array" ref="T43">_xlfn.IFS(S43=0,"Prenovato",S43=1,"Novato",S43=2,"Principiante avanzado",S43=3,"Competente",S43=4,"Proficiente",S43=5,"Master")</f>
        <v>Prenovato</v>
      </c>
      <c r="U43" s="20">
        <v>2</v>
      </c>
      <c r="V43" s="20" t="str" cm="1">
        <f t="array" ref="V43">_xlfn.IFS(U43=0,"No evidenciado",U43=1,"Novato",U43=2,"Principiante avanzado",U43=3,"Competente",U43=4,"Proficiente",U43=5,"Master")</f>
        <v>Principiante avanzado</v>
      </c>
      <c r="W43" s="20">
        <v>2</v>
      </c>
      <c r="X43" s="20" t="str" cm="1">
        <f t="array" ref="X43">_xlfn.IFS(W43=0,"No evidenciado",W43=1,"Novato",W43=2,"Principiante avanzado",W43=3,"Competente",W43=4,"Proficiente",W43=5,"Master")</f>
        <v>Principiante avanzado</v>
      </c>
      <c r="Y43" s="20">
        <v>3</v>
      </c>
      <c r="Z43" s="20" t="str" cm="1">
        <f t="array" ref="Z43">_xlfn.IFS(Y43=0,"No evidenciado",Y43=1,"Novato",Y43=2,"Principiante avanzado",Y43=3,"Competente",Y43=4,"Proficiente",Y43=5,"Master")</f>
        <v>Competente</v>
      </c>
      <c r="AA43" s="20">
        <v>0</v>
      </c>
      <c r="AB43" s="20" t="str" cm="1">
        <f t="array" ref="AB43">_xlfn.IFS(AA43=0,"Prenovato",AA43=1,"Novato",AA43=2,"Principiante avanzado",AA43=3,"Competente",AA43=4,"Proficiente",AA43=5,"Master")</f>
        <v>Prenovato</v>
      </c>
      <c r="AC43" s="20" t="str">
        <f t="shared" si="3"/>
        <v>EVALUACIÓN</v>
      </c>
    </row>
    <row r="44" spans="1:29" x14ac:dyDescent="0.25">
      <c r="A44" t="s">
        <v>197</v>
      </c>
      <c r="B44" t="s">
        <v>214</v>
      </c>
      <c r="C44" t="s">
        <v>231</v>
      </c>
      <c r="D44" t="s">
        <v>234</v>
      </c>
      <c r="E44" t="s">
        <v>205</v>
      </c>
      <c r="F44" t="s">
        <v>222</v>
      </c>
      <c r="G44" t="s">
        <v>250</v>
      </c>
      <c r="H44" s="3">
        <v>44652</v>
      </c>
      <c r="I44" s="1">
        <f t="shared" ca="1" si="0"/>
        <v>14</v>
      </c>
      <c r="J44" s="1" t="str">
        <f t="shared" ca="1" si="1"/>
        <v>3. Mayor a 6 meses</v>
      </c>
      <c r="K44" t="str">
        <f t="shared" si="2"/>
        <v>NO</v>
      </c>
      <c r="L44" t="s">
        <v>233</v>
      </c>
      <c r="M44" t="s">
        <v>243</v>
      </c>
      <c r="N44" t="s">
        <v>245</v>
      </c>
      <c r="O44" t="s">
        <v>245</v>
      </c>
      <c r="P44">
        <v>1</v>
      </c>
      <c r="Q44" t="s">
        <v>6</v>
      </c>
      <c r="R44" t="s">
        <v>21</v>
      </c>
      <c r="S44" s="20">
        <v>0</v>
      </c>
      <c r="T44" s="20" t="str" cm="1">
        <f t="array" ref="T44">_xlfn.IFS(S44=0,"Prenovato",S44=1,"Novato",S44=2,"Principiante avanzado",S44=3,"Competente",S44=4,"Proficiente",S44=5,"Master")</f>
        <v>Prenovato</v>
      </c>
      <c r="U44" s="20">
        <v>2</v>
      </c>
      <c r="V44" s="20" t="str" cm="1">
        <f t="array" ref="V44">_xlfn.IFS(U44=0,"No evidenciado",U44=1,"Novato",U44=2,"Principiante avanzado",U44=3,"Competente",U44=4,"Proficiente",U44=5,"Master")</f>
        <v>Principiante avanzado</v>
      </c>
      <c r="W44" s="20">
        <v>2</v>
      </c>
      <c r="X44" s="20" t="str" cm="1">
        <f t="array" ref="X44">_xlfn.IFS(W44=0,"No evidenciado",W44=1,"Novato",W44=2,"Principiante avanzado",W44=3,"Competente",W44=4,"Proficiente",W44=5,"Master")</f>
        <v>Principiante avanzado</v>
      </c>
      <c r="Y44" s="20">
        <v>3</v>
      </c>
      <c r="Z44" s="20" t="str" cm="1">
        <f t="array" ref="Z44">_xlfn.IFS(Y44=0,"No evidenciado",Y44=1,"Novato",Y44=2,"Principiante avanzado",Y44=3,"Competente",Y44=4,"Proficiente",Y44=5,"Master")</f>
        <v>Competente</v>
      </c>
      <c r="AA44" s="20">
        <v>0</v>
      </c>
      <c r="AB44" s="20" t="str" cm="1">
        <f t="array" ref="AB44">_xlfn.IFS(AA44=0,"Prenovato",AA44=1,"Novato",AA44=2,"Principiante avanzado",AA44=3,"Competente",AA44=4,"Proficiente",AA44=5,"Master")</f>
        <v>Prenovato</v>
      </c>
      <c r="AC44" s="20" t="str">
        <f t="shared" si="3"/>
        <v>EVALUACIÓN</v>
      </c>
    </row>
    <row r="45" spans="1:29" x14ac:dyDescent="0.25">
      <c r="A45" t="s">
        <v>197</v>
      </c>
      <c r="B45" t="s">
        <v>214</v>
      </c>
      <c r="C45" t="s">
        <v>231</v>
      </c>
      <c r="D45" t="s">
        <v>234</v>
      </c>
      <c r="E45" t="s">
        <v>205</v>
      </c>
      <c r="F45" t="s">
        <v>222</v>
      </c>
      <c r="G45" t="s">
        <v>250</v>
      </c>
      <c r="H45" s="3">
        <v>44652</v>
      </c>
      <c r="I45" s="1">
        <f t="shared" ca="1" si="0"/>
        <v>14</v>
      </c>
      <c r="J45" s="1" t="str">
        <f t="shared" ca="1" si="1"/>
        <v>3. Mayor a 6 meses</v>
      </c>
      <c r="K45" t="str">
        <f t="shared" si="2"/>
        <v>NO</v>
      </c>
      <c r="L45" t="s">
        <v>233</v>
      </c>
      <c r="M45" t="s">
        <v>60</v>
      </c>
      <c r="N45" t="s">
        <v>31</v>
      </c>
      <c r="O45" t="s">
        <v>31</v>
      </c>
      <c r="P45">
        <v>1</v>
      </c>
      <c r="Q45" t="s">
        <v>6</v>
      </c>
      <c r="R45" t="s">
        <v>21</v>
      </c>
      <c r="S45" s="20">
        <v>0</v>
      </c>
      <c r="T45" s="20" t="str" cm="1">
        <f t="array" ref="T45">_xlfn.IFS(S45=0,"Prenovato",S45=1,"Novato",S45=2,"Principiante avanzado",S45=3,"Competente",S45=4,"Proficiente",S45=5,"Master")</f>
        <v>Prenovato</v>
      </c>
      <c r="U45" s="20">
        <v>2</v>
      </c>
      <c r="V45" s="20" t="str" cm="1">
        <f t="array" ref="V45">_xlfn.IFS(U45=0,"No evidenciado",U45=1,"Novato",U45=2,"Principiante avanzado",U45=3,"Competente",U45=4,"Proficiente",U45=5,"Master")</f>
        <v>Principiante avanzado</v>
      </c>
      <c r="W45" s="20">
        <v>2</v>
      </c>
      <c r="X45" s="20" t="str" cm="1">
        <f t="array" ref="X45">_xlfn.IFS(W45=0,"No evidenciado",W45=1,"Novato",W45=2,"Principiante avanzado",W45=3,"Competente",W45=4,"Proficiente",W45=5,"Master")</f>
        <v>Principiante avanzado</v>
      </c>
      <c r="Y45" s="20">
        <v>3</v>
      </c>
      <c r="Z45" s="20" t="str" cm="1">
        <f t="array" ref="Z45">_xlfn.IFS(Y45=0,"No evidenciado",Y45=1,"Novato",Y45=2,"Principiante avanzado",Y45=3,"Competente",Y45=4,"Proficiente",Y45=5,"Master")</f>
        <v>Competente</v>
      </c>
      <c r="AA45" s="20">
        <v>0</v>
      </c>
      <c r="AB45" s="20" t="str" cm="1">
        <f t="array" ref="AB45">_xlfn.IFS(AA45=0,"Prenovato",AA45=1,"Novato",AA45=2,"Principiante avanzado",AA45=3,"Competente",AA45=4,"Proficiente",AA45=5,"Master")</f>
        <v>Prenovato</v>
      </c>
      <c r="AC45" s="20" t="str">
        <f t="shared" si="3"/>
        <v>EVALUACIÓN</v>
      </c>
    </row>
    <row r="46" spans="1:29" x14ac:dyDescent="0.25">
      <c r="A46" t="s">
        <v>197</v>
      </c>
      <c r="B46" t="s">
        <v>214</v>
      </c>
      <c r="C46" t="s">
        <v>231</v>
      </c>
      <c r="D46" t="s">
        <v>234</v>
      </c>
      <c r="E46" t="s">
        <v>205</v>
      </c>
      <c r="F46" t="s">
        <v>222</v>
      </c>
      <c r="G46" t="s">
        <v>250</v>
      </c>
      <c r="H46" s="3">
        <v>44652</v>
      </c>
      <c r="I46" s="1">
        <f t="shared" ca="1" si="0"/>
        <v>14</v>
      </c>
      <c r="J46" s="1" t="str">
        <f t="shared" ca="1" si="1"/>
        <v>3. Mayor a 6 meses</v>
      </c>
      <c r="K46" t="str">
        <f t="shared" si="2"/>
        <v>NO</v>
      </c>
      <c r="L46" t="s">
        <v>233</v>
      </c>
      <c r="M46" t="s">
        <v>241</v>
      </c>
      <c r="N46" t="s">
        <v>248</v>
      </c>
      <c r="O46" t="s">
        <v>245</v>
      </c>
      <c r="P46">
        <v>1</v>
      </c>
      <c r="Q46" t="s">
        <v>6</v>
      </c>
      <c r="R46" t="s">
        <v>21</v>
      </c>
      <c r="S46" s="20">
        <v>0</v>
      </c>
      <c r="T46" s="20" t="str" cm="1">
        <f t="array" ref="T46">_xlfn.IFS(S46=0,"Prenovato",S46=1,"Novato",S46=2,"Principiante avanzado",S46=3,"Competente",S46=4,"Proficiente",S46=5,"Master")</f>
        <v>Prenovato</v>
      </c>
      <c r="U46" s="20">
        <v>2</v>
      </c>
      <c r="V46" s="20" t="str" cm="1">
        <f t="array" ref="V46">_xlfn.IFS(U46=0,"No evidenciado",U46=1,"Novato",U46=2,"Principiante avanzado",U46=3,"Competente",U46=4,"Proficiente",U46=5,"Master")</f>
        <v>Principiante avanzado</v>
      </c>
      <c r="W46" s="20">
        <v>2</v>
      </c>
      <c r="X46" s="20" t="str" cm="1">
        <f t="array" ref="X46">_xlfn.IFS(W46=0,"No evidenciado",W46=1,"Novato",W46=2,"Principiante avanzado",W46=3,"Competente",W46=4,"Proficiente",W46=5,"Master")</f>
        <v>Principiante avanzado</v>
      </c>
      <c r="Y46" s="20">
        <v>3</v>
      </c>
      <c r="Z46" s="20" t="str" cm="1">
        <f t="array" ref="Z46">_xlfn.IFS(Y46=0,"No evidenciado",Y46=1,"Novato",Y46=2,"Principiante avanzado",Y46=3,"Competente",Y46=4,"Proficiente",Y46=5,"Master")</f>
        <v>Competente</v>
      </c>
      <c r="AA46" s="20">
        <v>0</v>
      </c>
      <c r="AB46" s="20" t="str" cm="1">
        <f t="array" ref="AB46">_xlfn.IFS(AA46=0,"Prenovato",AA46=1,"Novato",AA46=2,"Principiante avanzado",AA46=3,"Competente",AA46=4,"Proficiente",AA46=5,"Master")</f>
        <v>Prenovato</v>
      </c>
      <c r="AC46" s="20" t="str">
        <f t="shared" si="3"/>
        <v>EVALUACIÓN</v>
      </c>
    </row>
    <row r="47" spans="1:29" x14ac:dyDescent="0.25">
      <c r="A47" t="s">
        <v>197</v>
      </c>
      <c r="B47" t="s">
        <v>214</v>
      </c>
      <c r="C47" t="s">
        <v>231</v>
      </c>
      <c r="D47" t="s">
        <v>234</v>
      </c>
      <c r="E47" t="s">
        <v>205</v>
      </c>
      <c r="F47" t="s">
        <v>222</v>
      </c>
      <c r="G47" t="s">
        <v>250</v>
      </c>
      <c r="H47" s="3">
        <v>44652</v>
      </c>
      <c r="I47" s="1">
        <f t="shared" ca="1" si="0"/>
        <v>14</v>
      </c>
      <c r="J47" s="1" t="str">
        <f t="shared" ca="1" si="1"/>
        <v>3. Mayor a 6 meses</v>
      </c>
      <c r="K47" t="str">
        <f t="shared" si="2"/>
        <v>NO</v>
      </c>
      <c r="L47" t="s">
        <v>233</v>
      </c>
      <c r="M47" t="s">
        <v>242</v>
      </c>
      <c r="N47" t="s">
        <v>244</v>
      </c>
      <c r="O47" t="s">
        <v>245</v>
      </c>
      <c r="P47">
        <v>1</v>
      </c>
      <c r="Q47" t="s">
        <v>6</v>
      </c>
      <c r="R47" t="s">
        <v>21</v>
      </c>
      <c r="S47" s="20">
        <v>0</v>
      </c>
      <c r="T47" s="20" t="str" cm="1">
        <f t="array" ref="T47">_xlfn.IFS(S47=0,"Prenovato",S47=1,"Novato",S47=2,"Principiante avanzado",S47=3,"Competente",S47=4,"Proficiente",S47=5,"Master")</f>
        <v>Prenovato</v>
      </c>
      <c r="U47" s="20">
        <v>2</v>
      </c>
      <c r="V47" s="20" t="str" cm="1">
        <f t="array" ref="V47">_xlfn.IFS(U47=0,"No evidenciado",U47=1,"Novato",U47=2,"Principiante avanzado",U47=3,"Competente",U47=4,"Proficiente",U47=5,"Master")</f>
        <v>Principiante avanzado</v>
      </c>
      <c r="W47" s="20">
        <v>2</v>
      </c>
      <c r="X47" s="20" t="str" cm="1">
        <f t="array" ref="X47">_xlfn.IFS(W47=0,"No evidenciado",W47=1,"Novato",W47=2,"Principiante avanzado",W47=3,"Competente",W47=4,"Proficiente",W47=5,"Master")</f>
        <v>Principiante avanzado</v>
      </c>
      <c r="Y47" s="20">
        <v>3</v>
      </c>
      <c r="Z47" s="20" t="str" cm="1">
        <f t="array" ref="Z47">_xlfn.IFS(Y47=0,"No evidenciado",Y47=1,"Novato",Y47=2,"Principiante avanzado",Y47=3,"Competente",Y47=4,"Proficiente",Y47=5,"Master")</f>
        <v>Competente</v>
      </c>
      <c r="AA47" s="20">
        <v>0</v>
      </c>
      <c r="AB47" s="20" t="str" cm="1">
        <f t="array" ref="AB47">_xlfn.IFS(AA47=0,"Prenovato",AA47=1,"Novato",AA47=2,"Principiante avanzado",AA47=3,"Competente",AA47=4,"Proficiente",AA47=5,"Master")</f>
        <v>Prenovato</v>
      </c>
      <c r="AC47" s="20" t="str">
        <f t="shared" si="3"/>
        <v>EVALUACIÓN</v>
      </c>
    </row>
    <row r="48" spans="1:29" x14ac:dyDescent="0.25">
      <c r="A48" t="s">
        <v>197</v>
      </c>
      <c r="B48" t="s">
        <v>214</v>
      </c>
      <c r="C48" t="s">
        <v>231</v>
      </c>
      <c r="D48" t="s">
        <v>234</v>
      </c>
      <c r="E48" t="s">
        <v>205</v>
      </c>
      <c r="F48" t="s">
        <v>222</v>
      </c>
      <c r="G48" t="s">
        <v>250</v>
      </c>
      <c r="H48" s="3">
        <v>44652</v>
      </c>
      <c r="I48" s="1">
        <f t="shared" ca="1" si="0"/>
        <v>14</v>
      </c>
      <c r="J48" s="1" t="str">
        <f t="shared" ca="1" si="1"/>
        <v>3. Mayor a 6 meses</v>
      </c>
      <c r="K48" t="str">
        <f t="shared" si="2"/>
        <v>NO</v>
      </c>
      <c r="L48" t="s">
        <v>233</v>
      </c>
      <c r="M48" t="s">
        <v>240</v>
      </c>
      <c r="N48" t="s">
        <v>244</v>
      </c>
      <c r="O48" t="s">
        <v>245</v>
      </c>
      <c r="P48">
        <v>1</v>
      </c>
      <c r="Q48" t="s">
        <v>6</v>
      </c>
      <c r="R48" t="s">
        <v>21</v>
      </c>
      <c r="S48" s="20">
        <v>0</v>
      </c>
      <c r="T48" s="20" t="str" cm="1">
        <f t="array" ref="T48">_xlfn.IFS(S48=0,"Prenovato",S48=1,"Novato",S48=2,"Principiante avanzado",S48=3,"Competente",S48=4,"Proficiente",S48=5,"Master")</f>
        <v>Prenovato</v>
      </c>
      <c r="U48" s="20">
        <v>2</v>
      </c>
      <c r="V48" s="20" t="str" cm="1">
        <f t="array" ref="V48">_xlfn.IFS(U48=0,"No evidenciado",U48=1,"Novato",U48=2,"Principiante avanzado",U48=3,"Competente",U48=4,"Proficiente",U48=5,"Master")</f>
        <v>Principiante avanzado</v>
      </c>
      <c r="W48" s="20">
        <v>2</v>
      </c>
      <c r="X48" s="20" t="str" cm="1">
        <f t="array" ref="X48">_xlfn.IFS(W48=0,"No evidenciado",W48=1,"Novato",W48=2,"Principiante avanzado",W48=3,"Competente",W48=4,"Proficiente",W48=5,"Master")</f>
        <v>Principiante avanzado</v>
      </c>
      <c r="Y48" s="20">
        <v>3</v>
      </c>
      <c r="Z48" s="20" t="str" cm="1">
        <f t="array" ref="Z48">_xlfn.IFS(Y48=0,"No evidenciado",Y48=1,"Novato",Y48=2,"Principiante avanzado",Y48=3,"Competente",Y48=4,"Proficiente",Y48=5,"Master")</f>
        <v>Competente</v>
      </c>
      <c r="AA48" s="20">
        <v>0</v>
      </c>
      <c r="AB48" s="20" t="str" cm="1">
        <f t="array" ref="AB48">_xlfn.IFS(AA48=0,"Prenovato",AA48=1,"Novato",AA48=2,"Principiante avanzado",AA48=3,"Competente",AA48=4,"Proficiente",AA48=5,"Master")</f>
        <v>Prenovato</v>
      </c>
      <c r="AC48" s="20" t="str">
        <f t="shared" si="3"/>
        <v>EVALUACIÓN</v>
      </c>
    </row>
    <row r="49" spans="1:29" x14ac:dyDescent="0.25">
      <c r="A49" t="s">
        <v>197</v>
      </c>
      <c r="B49" t="s">
        <v>214</v>
      </c>
      <c r="C49" t="s">
        <v>231</v>
      </c>
      <c r="D49" t="s">
        <v>234</v>
      </c>
      <c r="E49" t="s">
        <v>205</v>
      </c>
      <c r="F49" t="s">
        <v>222</v>
      </c>
      <c r="G49" t="s">
        <v>250</v>
      </c>
      <c r="H49" s="3">
        <v>44652</v>
      </c>
      <c r="I49" s="1">
        <f t="shared" ca="1" si="0"/>
        <v>14</v>
      </c>
      <c r="J49" s="1" t="str">
        <f t="shared" ca="1" si="1"/>
        <v>3. Mayor a 6 meses</v>
      </c>
      <c r="K49" t="str">
        <f t="shared" si="2"/>
        <v>NO</v>
      </c>
      <c r="L49" t="s">
        <v>233</v>
      </c>
      <c r="M49" t="s">
        <v>239</v>
      </c>
      <c r="N49" t="s">
        <v>245</v>
      </c>
      <c r="O49" t="s">
        <v>245</v>
      </c>
      <c r="P49">
        <v>1</v>
      </c>
      <c r="Q49" t="s">
        <v>6</v>
      </c>
      <c r="R49" t="s">
        <v>21</v>
      </c>
      <c r="S49" s="20">
        <v>0</v>
      </c>
      <c r="T49" s="20" t="str" cm="1">
        <f t="array" ref="T49">_xlfn.IFS(S49=0,"Prenovato",S49=1,"Novato",S49=2,"Principiante avanzado",S49=3,"Competente",S49=4,"Proficiente",S49=5,"Master")</f>
        <v>Prenovato</v>
      </c>
      <c r="U49" s="20">
        <v>2</v>
      </c>
      <c r="V49" s="20" t="str" cm="1">
        <f t="array" ref="V49">_xlfn.IFS(U49=0,"No evidenciado",U49=1,"Novato",U49=2,"Principiante avanzado",U49=3,"Competente",U49=4,"Proficiente",U49=5,"Master")</f>
        <v>Principiante avanzado</v>
      </c>
      <c r="W49" s="20">
        <v>2</v>
      </c>
      <c r="X49" s="20" t="str" cm="1">
        <f t="array" ref="X49">_xlfn.IFS(W49=0,"No evidenciado",W49=1,"Novato",W49=2,"Principiante avanzado",W49=3,"Competente",W49=4,"Proficiente",W49=5,"Master")</f>
        <v>Principiante avanzado</v>
      </c>
      <c r="Y49" s="20">
        <v>3</v>
      </c>
      <c r="Z49" s="20" t="str" cm="1">
        <f t="array" ref="Z49">_xlfn.IFS(Y49=0,"No evidenciado",Y49=1,"Novato",Y49=2,"Principiante avanzado",Y49=3,"Competente",Y49=4,"Proficiente",Y49=5,"Master")</f>
        <v>Competente</v>
      </c>
      <c r="AA49" s="20">
        <v>0</v>
      </c>
      <c r="AB49" s="20" t="str" cm="1">
        <f t="array" ref="AB49">_xlfn.IFS(AA49=0,"Prenovato",AA49=1,"Novato",AA49=2,"Principiante avanzado",AA49=3,"Competente",AA49=4,"Proficiente",AA49=5,"Master")</f>
        <v>Prenovato</v>
      </c>
      <c r="AC49" s="20" t="str">
        <f t="shared" si="3"/>
        <v>EVALUACIÓN</v>
      </c>
    </row>
    <row r="50" spans="1:29" x14ac:dyDescent="0.25">
      <c r="A50" t="s">
        <v>198</v>
      </c>
      <c r="B50" t="s">
        <v>215</v>
      </c>
      <c r="C50" t="s">
        <v>232</v>
      </c>
      <c r="D50" t="s">
        <v>234</v>
      </c>
      <c r="E50" t="s">
        <v>197</v>
      </c>
      <c r="F50" t="s">
        <v>214</v>
      </c>
      <c r="G50" t="s">
        <v>251</v>
      </c>
      <c r="H50" s="3">
        <v>44640</v>
      </c>
      <c r="I50" s="1">
        <f t="shared" ca="1" si="0"/>
        <v>15</v>
      </c>
      <c r="J50" s="1" t="str">
        <f t="shared" ca="1" si="1"/>
        <v>3. Mayor a 6 meses</v>
      </c>
      <c r="K50" t="str">
        <f t="shared" si="2"/>
        <v>NO</v>
      </c>
      <c r="L50" t="s">
        <v>231</v>
      </c>
      <c r="M50" t="s">
        <v>240</v>
      </c>
      <c r="N50" t="s">
        <v>244</v>
      </c>
      <c r="O50" t="s">
        <v>245</v>
      </c>
      <c r="P50">
        <v>3</v>
      </c>
      <c r="Q50" t="s">
        <v>5</v>
      </c>
      <c r="R50" t="s">
        <v>21</v>
      </c>
      <c r="S50" s="20">
        <v>3</v>
      </c>
      <c r="T50" s="20" t="str" cm="1">
        <f t="array" ref="T50">_xlfn.IFS(S50=0,"Prenovato",S50=1,"Novato",S50=2,"Principiante avanzado",S50=3,"Competente",S50=4,"Proficiente",S50=5,"Master")</f>
        <v>Competente</v>
      </c>
      <c r="U50" s="20">
        <v>4</v>
      </c>
      <c r="V50" s="20" t="str" cm="1">
        <f t="array" ref="V50">_xlfn.IFS(U50=0,"No evidenciado",U50=1,"Novato",U50=2,"Principiante avanzado",U50=3,"Competente",U50=4,"Proficiente",U50=5,"Master")</f>
        <v>Proficiente</v>
      </c>
      <c r="W50" s="20">
        <v>4</v>
      </c>
      <c r="X50" s="20" t="str" cm="1">
        <f t="array" ref="X50">_xlfn.IFS(W50=0,"No evidenciado",W50=1,"Novato",W50=2,"Principiante avanzado",W50=3,"Competente",W50=4,"Proficiente",W50=5,"Master")</f>
        <v>Proficiente</v>
      </c>
      <c r="Y50" s="20">
        <v>4</v>
      </c>
      <c r="Z50" s="20" t="str" cm="1">
        <f t="array" ref="Z50">_xlfn.IFS(Y50=0,"No evidenciado",Y50=1,"Novato",Y50=2,"Principiante avanzado",Y50=3,"Competente",Y50=4,"Proficiente",Y50=5,"Master")</f>
        <v>Proficiente</v>
      </c>
      <c r="AA50" s="20">
        <v>3</v>
      </c>
      <c r="AB50" s="20" t="str" cm="1">
        <f t="array" ref="AB50">_xlfn.IFS(AA50=0,"Prenovato",AA50=1,"Novato",AA50=2,"Principiante avanzado",AA50=3,"Competente",AA50=4,"Proficiente",AA50=5,"Master")</f>
        <v>Competente</v>
      </c>
      <c r="AC50" s="20" t="str">
        <f t="shared" si="3"/>
        <v>EVALUACIÓN</v>
      </c>
    </row>
    <row r="51" spans="1:29" x14ac:dyDescent="0.25">
      <c r="A51" t="s">
        <v>198</v>
      </c>
      <c r="B51" t="s">
        <v>215</v>
      </c>
      <c r="C51" t="s">
        <v>232</v>
      </c>
      <c r="D51" t="s">
        <v>234</v>
      </c>
      <c r="E51" t="s">
        <v>197</v>
      </c>
      <c r="F51" t="s">
        <v>214</v>
      </c>
      <c r="G51" t="s">
        <v>251</v>
      </c>
      <c r="H51" s="3">
        <v>44640</v>
      </c>
      <c r="I51" s="1">
        <f t="shared" ca="1" si="0"/>
        <v>15</v>
      </c>
      <c r="J51" s="1" t="str">
        <f t="shared" ca="1" si="1"/>
        <v>3. Mayor a 6 meses</v>
      </c>
      <c r="K51" t="str">
        <f t="shared" si="2"/>
        <v>NO</v>
      </c>
      <c r="L51" t="s">
        <v>231</v>
      </c>
      <c r="M51" t="s">
        <v>239</v>
      </c>
      <c r="N51" t="s">
        <v>245</v>
      </c>
      <c r="O51" t="s">
        <v>245</v>
      </c>
      <c r="P51">
        <v>3</v>
      </c>
      <c r="Q51" t="s">
        <v>5</v>
      </c>
      <c r="R51" t="s">
        <v>21</v>
      </c>
      <c r="S51" s="20">
        <v>3</v>
      </c>
      <c r="T51" s="20" t="str" cm="1">
        <f t="array" ref="T51">_xlfn.IFS(S51=0,"Prenovato",S51=1,"Novato",S51=2,"Principiante avanzado",S51=3,"Competente",S51=4,"Proficiente",S51=5,"Master")</f>
        <v>Competente</v>
      </c>
      <c r="U51" s="20">
        <v>4</v>
      </c>
      <c r="V51" s="20" t="str" cm="1">
        <f t="array" ref="V51">_xlfn.IFS(U51=0,"No evidenciado",U51=1,"Novato",U51=2,"Principiante avanzado",U51=3,"Competente",U51=4,"Proficiente",U51=5,"Master")</f>
        <v>Proficiente</v>
      </c>
      <c r="W51" s="20">
        <v>4</v>
      </c>
      <c r="X51" s="20" t="str" cm="1">
        <f t="array" ref="X51">_xlfn.IFS(W51=0,"No evidenciado",W51=1,"Novato",W51=2,"Principiante avanzado",W51=3,"Competente",W51=4,"Proficiente",W51=5,"Master")</f>
        <v>Proficiente</v>
      </c>
      <c r="Y51" s="20">
        <v>4</v>
      </c>
      <c r="Z51" s="20" t="str" cm="1">
        <f t="array" ref="Z51">_xlfn.IFS(Y51=0,"No evidenciado",Y51=1,"Novato",Y51=2,"Principiante avanzado",Y51=3,"Competente",Y51=4,"Proficiente",Y51=5,"Master")</f>
        <v>Proficiente</v>
      </c>
      <c r="AA51" s="20">
        <v>3</v>
      </c>
      <c r="AB51" s="20" t="str" cm="1">
        <f t="array" ref="AB51">_xlfn.IFS(AA51=0,"Prenovato",AA51=1,"Novato",AA51=2,"Principiante avanzado",AA51=3,"Competente",AA51=4,"Proficiente",AA51=5,"Master")</f>
        <v>Competente</v>
      </c>
      <c r="AC51" s="20" t="str">
        <f t="shared" si="3"/>
        <v>EVALUACIÓN</v>
      </c>
    </row>
    <row r="52" spans="1:29" x14ac:dyDescent="0.25">
      <c r="A52" t="s">
        <v>198</v>
      </c>
      <c r="B52" t="s">
        <v>215</v>
      </c>
      <c r="C52" t="s">
        <v>232</v>
      </c>
      <c r="D52" t="s">
        <v>234</v>
      </c>
      <c r="E52" t="s">
        <v>197</v>
      </c>
      <c r="F52" t="s">
        <v>214</v>
      </c>
      <c r="G52" t="s">
        <v>251</v>
      </c>
      <c r="H52" s="3">
        <v>44640</v>
      </c>
      <c r="I52" s="1">
        <f t="shared" ca="1" si="0"/>
        <v>15</v>
      </c>
      <c r="J52" s="1" t="str">
        <f t="shared" ca="1" si="1"/>
        <v>3. Mayor a 6 meses</v>
      </c>
      <c r="K52" t="str">
        <f t="shared" si="2"/>
        <v>NO</v>
      </c>
      <c r="L52" t="s">
        <v>231</v>
      </c>
      <c r="M52" t="s">
        <v>242</v>
      </c>
      <c r="N52" t="s">
        <v>244</v>
      </c>
      <c r="O52" t="s">
        <v>245</v>
      </c>
      <c r="P52">
        <v>3</v>
      </c>
      <c r="Q52" t="s">
        <v>5</v>
      </c>
      <c r="R52" t="s">
        <v>21</v>
      </c>
      <c r="S52" s="20">
        <v>3</v>
      </c>
      <c r="T52" s="20" t="str" cm="1">
        <f t="array" ref="T52">_xlfn.IFS(S52=0,"Prenovato",S52=1,"Novato",S52=2,"Principiante avanzado",S52=3,"Competente",S52=4,"Proficiente",S52=5,"Master")</f>
        <v>Competente</v>
      </c>
      <c r="U52" s="20">
        <v>4</v>
      </c>
      <c r="V52" s="20" t="str" cm="1">
        <f t="array" ref="V52">_xlfn.IFS(U52=0,"No evidenciado",U52=1,"Novato",U52=2,"Principiante avanzado",U52=3,"Competente",U52=4,"Proficiente",U52=5,"Master")</f>
        <v>Proficiente</v>
      </c>
      <c r="W52" s="20">
        <v>4</v>
      </c>
      <c r="X52" s="20" t="str" cm="1">
        <f t="array" ref="X52">_xlfn.IFS(W52=0,"No evidenciado",W52=1,"Novato",W52=2,"Principiante avanzado",W52=3,"Competente",W52=4,"Proficiente",W52=5,"Master")</f>
        <v>Proficiente</v>
      </c>
      <c r="Y52" s="20">
        <v>4</v>
      </c>
      <c r="Z52" s="20" t="str" cm="1">
        <f t="array" ref="Z52">_xlfn.IFS(Y52=0,"No evidenciado",Y52=1,"Novato",Y52=2,"Principiante avanzado",Y52=3,"Competente",Y52=4,"Proficiente",Y52=5,"Master")</f>
        <v>Proficiente</v>
      </c>
      <c r="AA52" s="20">
        <v>3</v>
      </c>
      <c r="AB52" s="20" t="str" cm="1">
        <f t="array" ref="AB52">_xlfn.IFS(AA52=0,"Prenovato",AA52=1,"Novato",AA52=2,"Principiante avanzado",AA52=3,"Competente",AA52=4,"Proficiente",AA52=5,"Master")</f>
        <v>Competente</v>
      </c>
      <c r="AC52" s="20" t="str">
        <f t="shared" si="3"/>
        <v>EVALUACIÓN</v>
      </c>
    </row>
    <row r="53" spans="1:29" x14ac:dyDescent="0.25">
      <c r="A53" t="s">
        <v>198</v>
      </c>
      <c r="B53" t="s">
        <v>215</v>
      </c>
      <c r="C53" t="s">
        <v>232</v>
      </c>
      <c r="D53" t="s">
        <v>234</v>
      </c>
      <c r="E53" t="s">
        <v>197</v>
      </c>
      <c r="F53" t="s">
        <v>214</v>
      </c>
      <c r="G53" t="s">
        <v>251</v>
      </c>
      <c r="H53" s="3">
        <v>44640</v>
      </c>
      <c r="I53" s="1">
        <f t="shared" ca="1" si="0"/>
        <v>15</v>
      </c>
      <c r="J53" s="1" t="str">
        <f t="shared" ca="1" si="1"/>
        <v>3. Mayor a 6 meses</v>
      </c>
      <c r="K53" t="str">
        <f t="shared" si="2"/>
        <v>NO</v>
      </c>
      <c r="L53" t="s">
        <v>231</v>
      </c>
      <c r="M53" t="s">
        <v>241</v>
      </c>
      <c r="N53" t="s">
        <v>245</v>
      </c>
      <c r="O53" t="s">
        <v>245</v>
      </c>
      <c r="P53">
        <v>3</v>
      </c>
      <c r="Q53" t="s">
        <v>5</v>
      </c>
      <c r="R53" t="s">
        <v>21</v>
      </c>
      <c r="S53" s="20">
        <v>3</v>
      </c>
      <c r="T53" s="20" t="str" cm="1">
        <f t="array" ref="T53">_xlfn.IFS(S53=0,"Prenovato",S53=1,"Novato",S53=2,"Principiante avanzado",S53=3,"Competente",S53=4,"Proficiente",S53=5,"Master")</f>
        <v>Competente</v>
      </c>
      <c r="U53" s="20">
        <v>4</v>
      </c>
      <c r="V53" s="20" t="str" cm="1">
        <f t="array" ref="V53">_xlfn.IFS(U53=0,"No evidenciado",U53=1,"Novato",U53=2,"Principiante avanzado",U53=3,"Competente",U53=4,"Proficiente",U53=5,"Master")</f>
        <v>Proficiente</v>
      </c>
      <c r="W53" s="20">
        <v>4</v>
      </c>
      <c r="X53" s="20" t="str" cm="1">
        <f t="array" ref="X53">_xlfn.IFS(W53=0,"No evidenciado",W53=1,"Novato",W53=2,"Principiante avanzado",W53=3,"Competente",W53=4,"Proficiente",W53=5,"Master")</f>
        <v>Proficiente</v>
      </c>
      <c r="Y53" s="20">
        <v>4</v>
      </c>
      <c r="Z53" s="20" t="str" cm="1">
        <f t="array" ref="Z53">_xlfn.IFS(Y53=0,"No evidenciado",Y53=1,"Novato",Y53=2,"Principiante avanzado",Y53=3,"Competente",Y53=4,"Proficiente",Y53=5,"Master")</f>
        <v>Proficiente</v>
      </c>
      <c r="AA53" s="20">
        <v>3</v>
      </c>
      <c r="AB53" s="20" t="str" cm="1">
        <f t="array" ref="AB53">_xlfn.IFS(AA53=0,"Prenovato",AA53=1,"Novato",AA53=2,"Principiante avanzado",AA53=3,"Competente",AA53=4,"Proficiente",AA53=5,"Master")</f>
        <v>Competente</v>
      </c>
      <c r="AC53" s="20" t="str">
        <f t="shared" si="3"/>
        <v>EVALUACIÓN</v>
      </c>
    </row>
    <row r="54" spans="1:29" x14ac:dyDescent="0.25">
      <c r="A54" t="s">
        <v>198</v>
      </c>
      <c r="B54" t="s">
        <v>215</v>
      </c>
      <c r="C54" t="s">
        <v>232</v>
      </c>
      <c r="D54" t="s">
        <v>234</v>
      </c>
      <c r="E54" t="s">
        <v>197</v>
      </c>
      <c r="F54" t="s">
        <v>214</v>
      </c>
      <c r="G54" t="s">
        <v>251</v>
      </c>
      <c r="H54" s="3">
        <v>44640</v>
      </c>
      <c r="I54" s="1">
        <f t="shared" ca="1" si="0"/>
        <v>15</v>
      </c>
      <c r="J54" s="1" t="str">
        <f t="shared" ca="1" si="1"/>
        <v>3. Mayor a 6 meses</v>
      </c>
      <c r="K54" t="str">
        <f t="shared" si="2"/>
        <v>NO</v>
      </c>
      <c r="L54" t="s">
        <v>231</v>
      </c>
      <c r="M54" t="s">
        <v>60</v>
      </c>
      <c r="N54" t="s">
        <v>31</v>
      </c>
      <c r="O54" t="s">
        <v>31</v>
      </c>
      <c r="P54">
        <v>3</v>
      </c>
      <c r="Q54" t="s">
        <v>5</v>
      </c>
      <c r="R54" t="s">
        <v>21</v>
      </c>
      <c r="S54" s="20">
        <v>3</v>
      </c>
      <c r="T54" s="20" t="str" cm="1">
        <f t="array" ref="T54">_xlfn.IFS(S54=0,"Prenovato",S54=1,"Novato",S54=2,"Principiante avanzado",S54=3,"Competente",S54=4,"Proficiente",S54=5,"Master")</f>
        <v>Competente</v>
      </c>
      <c r="U54" s="20">
        <v>4</v>
      </c>
      <c r="V54" s="20" t="str" cm="1">
        <f t="array" ref="V54">_xlfn.IFS(U54=0,"No evidenciado",U54=1,"Novato",U54=2,"Principiante avanzado",U54=3,"Competente",U54=4,"Proficiente",U54=5,"Master")</f>
        <v>Proficiente</v>
      </c>
      <c r="W54" s="20">
        <v>4</v>
      </c>
      <c r="X54" s="20" t="str" cm="1">
        <f t="array" ref="X54">_xlfn.IFS(W54=0,"No evidenciado",W54=1,"Novato",W54=2,"Principiante avanzado",W54=3,"Competente",W54=4,"Proficiente",W54=5,"Master")</f>
        <v>Proficiente</v>
      </c>
      <c r="Y54" s="20">
        <v>4</v>
      </c>
      <c r="Z54" s="20" t="str" cm="1">
        <f t="array" ref="Z54">_xlfn.IFS(Y54=0,"No evidenciado",Y54=1,"Novato",Y54=2,"Principiante avanzado",Y54=3,"Competente",Y54=4,"Proficiente",Y54=5,"Master")</f>
        <v>Proficiente</v>
      </c>
      <c r="AA54" s="20">
        <v>3</v>
      </c>
      <c r="AB54" s="20" t="str" cm="1">
        <f t="array" ref="AB54">_xlfn.IFS(AA54=0,"Prenovato",AA54=1,"Novato",AA54=2,"Principiante avanzado",AA54=3,"Competente",AA54=4,"Proficiente",AA54=5,"Master")</f>
        <v>Competente</v>
      </c>
      <c r="AC54" s="20" t="str">
        <f t="shared" si="3"/>
        <v>EVALUACIÓN</v>
      </c>
    </row>
    <row r="55" spans="1:29" x14ac:dyDescent="0.25">
      <c r="A55" t="s">
        <v>198</v>
      </c>
      <c r="B55" t="s">
        <v>215</v>
      </c>
      <c r="C55" t="s">
        <v>232</v>
      </c>
      <c r="D55" t="s">
        <v>234</v>
      </c>
      <c r="E55" t="s">
        <v>197</v>
      </c>
      <c r="F55" t="s">
        <v>214</v>
      </c>
      <c r="G55" t="s">
        <v>251</v>
      </c>
      <c r="H55" s="3">
        <v>44640</v>
      </c>
      <c r="I55" s="1">
        <f t="shared" ca="1" si="0"/>
        <v>15</v>
      </c>
      <c r="J55" s="1" t="str">
        <f t="shared" ca="1" si="1"/>
        <v>3. Mayor a 6 meses</v>
      </c>
      <c r="K55" t="str">
        <f t="shared" si="2"/>
        <v>NO</v>
      </c>
      <c r="L55" t="s">
        <v>231</v>
      </c>
      <c r="M55" t="s">
        <v>243</v>
      </c>
      <c r="N55" t="s">
        <v>245</v>
      </c>
      <c r="O55" t="s">
        <v>245</v>
      </c>
      <c r="P55">
        <v>3</v>
      </c>
      <c r="Q55" t="s">
        <v>5</v>
      </c>
      <c r="R55" t="s">
        <v>21</v>
      </c>
      <c r="S55" s="20">
        <v>3</v>
      </c>
      <c r="T55" s="20" t="str" cm="1">
        <f t="array" ref="T55">_xlfn.IFS(S55=0,"Prenovato",S55=1,"Novato",S55=2,"Principiante avanzado",S55=3,"Competente",S55=4,"Proficiente",S55=5,"Master")</f>
        <v>Competente</v>
      </c>
      <c r="U55" s="20">
        <v>4</v>
      </c>
      <c r="V55" s="20" t="str" cm="1">
        <f t="array" ref="V55">_xlfn.IFS(U55=0,"No evidenciado",U55=1,"Novato",U55=2,"Principiante avanzado",U55=3,"Competente",U55=4,"Proficiente",U55=5,"Master")</f>
        <v>Proficiente</v>
      </c>
      <c r="W55" s="20">
        <v>4</v>
      </c>
      <c r="X55" s="20" t="str" cm="1">
        <f t="array" ref="X55">_xlfn.IFS(W55=0,"No evidenciado",W55=1,"Novato",W55=2,"Principiante avanzado",W55=3,"Competente",W55=4,"Proficiente",W55=5,"Master")</f>
        <v>Proficiente</v>
      </c>
      <c r="Y55" s="20">
        <v>4</v>
      </c>
      <c r="Z55" s="20" t="str" cm="1">
        <f t="array" ref="Z55">_xlfn.IFS(Y55=0,"No evidenciado",Y55=1,"Novato",Y55=2,"Principiante avanzado",Y55=3,"Competente",Y55=4,"Proficiente",Y55=5,"Master")</f>
        <v>Proficiente</v>
      </c>
      <c r="AA55" s="20">
        <v>3</v>
      </c>
      <c r="AB55" s="20" t="str" cm="1">
        <f t="array" ref="AB55">_xlfn.IFS(AA55=0,"Prenovato",AA55=1,"Novato",AA55=2,"Principiante avanzado",AA55=3,"Competente",AA55=4,"Proficiente",AA55=5,"Master")</f>
        <v>Competente</v>
      </c>
      <c r="AC55" s="20" t="str">
        <f t="shared" si="3"/>
        <v>EVALUACIÓN</v>
      </c>
    </row>
    <row r="56" spans="1:29" x14ac:dyDescent="0.25">
      <c r="A56" t="s">
        <v>198</v>
      </c>
      <c r="B56" t="s">
        <v>215</v>
      </c>
      <c r="C56" t="s">
        <v>232</v>
      </c>
      <c r="D56" t="s">
        <v>234</v>
      </c>
      <c r="E56" t="s">
        <v>197</v>
      </c>
      <c r="F56" t="s">
        <v>214</v>
      </c>
      <c r="G56" t="s">
        <v>251</v>
      </c>
      <c r="H56" s="3">
        <v>44640</v>
      </c>
      <c r="I56" s="1">
        <f t="shared" ca="1" si="0"/>
        <v>15</v>
      </c>
      <c r="J56" s="1" t="str">
        <f t="shared" ca="1" si="1"/>
        <v>3. Mayor a 6 meses</v>
      </c>
      <c r="K56" t="str">
        <f t="shared" si="2"/>
        <v>NO</v>
      </c>
      <c r="L56" t="s">
        <v>231</v>
      </c>
      <c r="M56" t="s">
        <v>61</v>
      </c>
      <c r="N56" t="s">
        <v>244</v>
      </c>
      <c r="O56" t="s">
        <v>245</v>
      </c>
      <c r="P56">
        <v>3</v>
      </c>
      <c r="Q56" t="s">
        <v>5</v>
      </c>
      <c r="R56" t="s">
        <v>21</v>
      </c>
      <c r="S56" s="20">
        <v>3</v>
      </c>
      <c r="T56" s="20" t="str" cm="1">
        <f t="array" ref="T56">_xlfn.IFS(S56=0,"Prenovato",S56=1,"Novato",S56=2,"Principiante avanzado",S56=3,"Competente",S56=4,"Proficiente",S56=5,"Master")</f>
        <v>Competente</v>
      </c>
      <c r="U56" s="20">
        <v>4</v>
      </c>
      <c r="V56" s="20" t="str" cm="1">
        <f t="array" ref="V56">_xlfn.IFS(U56=0,"No evidenciado",U56=1,"Novato",U56=2,"Principiante avanzado",U56=3,"Competente",U56=4,"Proficiente",U56=5,"Master")</f>
        <v>Proficiente</v>
      </c>
      <c r="W56" s="20">
        <v>4</v>
      </c>
      <c r="X56" s="20" t="str" cm="1">
        <f t="array" ref="X56">_xlfn.IFS(W56=0,"No evidenciado",W56=1,"Novato",W56=2,"Principiante avanzado",W56=3,"Competente",W56=4,"Proficiente",W56=5,"Master")</f>
        <v>Proficiente</v>
      </c>
      <c r="Y56" s="20">
        <v>4</v>
      </c>
      <c r="Z56" s="20" t="str" cm="1">
        <f t="array" ref="Z56">_xlfn.IFS(Y56=0,"No evidenciado",Y56=1,"Novato",Y56=2,"Principiante avanzado",Y56=3,"Competente",Y56=4,"Proficiente",Y56=5,"Master")</f>
        <v>Proficiente</v>
      </c>
      <c r="AA56" s="20">
        <v>3</v>
      </c>
      <c r="AB56" s="20" t="str" cm="1">
        <f t="array" ref="AB56">_xlfn.IFS(AA56=0,"Prenovato",AA56=1,"Novato",AA56=2,"Principiante avanzado",AA56=3,"Competente",AA56=4,"Proficiente",AA56=5,"Master")</f>
        <v>Competente</v>
      </c>
      <c r="AC56" s="20" t="str">
        <f t="shared" si="3"/>
        <v>EVALUACIÓN</v>
      </c>
    </row>
    <row r="57" spans="1:29" x14ac:dyDescent="0.25">
      <c r="A57" t="s">
        <v>198</v>
      </c>
      <c r="B57" t="s">
        <v>215</v>
      </c>
      <c r="C57" t="s">
        <v>232</v>
      </c>
      <c r="D57" t="s">
        <v>234</v>
      </c>
      <c r="E57" t="s">
        <v>197</v>
      </c>
      <c r="F57" t="s">
        <v>214</v>
      </c>
      <c r="G57" t="s">
        <v>251</v>
      </c>
      <c r="H57" s="3">
        <v>44640</v>
      </c>
      <c r="I57" s="1">
        <f t="shared" ca="1" si="0"/>
        <v>15</v>
      </c>
      <c r="J57" s="1" t="str">
        <f t="shared" ca="1" si="1"/>
        <v>3. Mayor a 6 meses</v>
      </c>
      <c r="K57" t="str">
        <f t="shared" si="2"/>
        <v>NO</v>
      </c>
      <c r="L57" t="s">
        <v>231</v>
      </c>
      <c r="M57" t="s">
        <v>173</v>
      </c>
      <c r="N57" t="s">
        <v>244</v>
      </c>
      <c r="O57" t="s">
        <v>245</v>
      </c>
      <c r="P57">
        <v>3</v>
      </c>
      <c r="Q57" t="s">
        <v>5</v>
      </c>
      <c r="R57" t="s">
        <v>21</v>
      </c>
      <c r="S57" s="20">
        <v>3</v>
      </c>
      <c r="T57" s="20" t="str" cm="1">
        <f t="array" ref="T57">_xlfn.IFS(S57=0,"Prenovato",S57=1,"Novato",S57=2,"Principiante avanzado",S57=3,"Competente",S57=4,"Proficiente",S57=5,"Master")</f>
        <v>Competente</v>
      </c>
      <c r="U57" s="20">
        <v>4</v>
      </c>
      <c r="V57" s="20" t="str" cm="1">
        <f t="array" ref="V57">_xlfn.IFS(U57=0,"No evidenciado",U57=1,"Novato",U57=2,"Principiante avanzado",U57=3,"Competente",U57=4,"Proficiente",U57=5,"Master")</f>
        <v>Proficiente</v>
      </c>
      <c r="W57" s="20">
        <v>4</v>
      </c>
      <c r="X57" s="20" t="str" cm="1">
        <f t="array" ref="X57">_xlfn.IFS(W57=0,"No evidenciado",W57=1,"Novato",W57=2,"Principiante avanzado",W57=3,"Competente",W57=4,"Proficiente",W57=5,"Master")</f>
        <v>Proficiente</v>
      </c>
      <c r="Y57" s="20">
        <v>4</v>
      </c>
      <c r="Z57" s="20" t="str" cm="1">
        <f t="array" ref="Z57">_xlfn.IFS(Y57=0,"No evidenciado",Y57=1,"Novato",Y57=2,"Principiante avanzado",Y57=3,"Competente",Y57=4,"Proficiente",Y57=5,"Master")</f>
        <v>Proficiente</v>
      </c>
      <c r="AA57" s="20">
        <v>3</v>
      </c>
      <c r="AB57" s="20" t="str" cm="1">
        <f t="array" ref="AB57">_xlfn.IFS(AA57=0,"Prenovato",AA57=1,"Novato",AA57=2,"Principiante avanzado",AA57=3,"Competente",AA57=4,"Proficiente",AA57=5,"Master")</f>
        <v>Competente</v>
      </c>
      <c r="AC57" s="20" t="str">
        <f t="shared" si="3"/>
        <v>EVALUACIÓN</v>
      </c>
    </row>
    <row r="58" spans="1:29" x14ac:dyDescent="0.25">
      <c r="A58" t="s">
        <v>198</v>
      </c>
      <c r="B58" t="s">
        <v>215</v>
      </c>
      <c r="C58" t="s">
        <v>232</v>
      </c>
      <c r="D58" t="s">
        <v>234</v>
      </c>
      <c r="E58" t="s">
        <v>197</v>
      </c>
      <c r="F58" t="s">
        <v>214</v>
      </c>
      <c r="G58" t="s">
        <v>251</v>
      </c>
      <c r="H58" s="3">
        <v>44640</v>
      </c>
      <c r="I58" s="1">
        <f t="shared" ca="1" si="0"/>
        <v>15</v>
      </c>
      <c r="J58" s="1" t="str">
        <f t="shared" ca="1" si="1"/>
        <v>3. Mayor a 6 meses</v>
      </c>
      <c r="K58" t="str">
        <f t="shared" si="2"/>
        <v>NO</v>
      </c>
      <c r="L58" t="s">
        <v>231</v>
      </c>
      <c r="M58" t="s">
        <v>238</v>
      </c>
      <c r="N58" t="s">
        <v>31</v>
      </c>
      <c r="O58" t="s">
        <v>31</v>
      </c>
      <c r="P58">
        <v>3</v>
      </c>
      <c r="Q58" t="s">
        <v>5</v>
      </c>
      <c r="R58" t="s">
        <v>21</v>
      </c>
      <c r="S58" s="20">
        <v>3</v>
      </c>
      <c r="T58" s="20" t="str" cm="1">
        <f t="array" ref="T58">_xlfn.IFS(S58=0,"Prenovato",S58=1,"Novato",S58=2,"Principiante avanzado",S58=3,"Competente",S58=4,"Proficiente",S58=5,"Master")</f>
        <v>Competente</v>
      </c>
      <c r="U58" s="20">
        <v>4</v>
      </c>
      <c r="V58" s="20" t="str" cm="1">
        <f t="array" ref="V58">_xlfn.IFS(U58=0,"No evidenciado",U58=1,"Novato",U58=2,"Principiante avanzado",U58=3,"Competente",U58=4,"Proficiente",U58=5,"Master")</f>
        <v>Proficiente</v>
      </c>
      <c r="W58" s="20">
        <v>4</v>
      </c>
      <c r="X58" s="20" t="str" cm="1">
        <f t="array" ref="X58">_xlfn.IFS(W58=0,"No evidenciado",W58=1,"Novato",W58=2,"Principiante avanzado",W58=3,"Competente",W58=4,"Proficiente",W58=5,"Master")</f>
        <v>Proficiente</v>
      </c>
      <c r="Y58" s="20">
        <v>4</v>
      </c>
      <c r="Z58" s="20" t="str" cm="1">
        <f t="array" ref="Z58">_xlfn.IFS(Y58=0,"No evidenciado",Y58=1,"Novato",Y58=2,"Principiante avanzado",Y58=3,"Competente",Y58=4,"Proficiente",Y58=5,"Master")</f>
        <v>Proficiente</v>
      </c>
      <c r="AA58" s="20">
        <v>3</v>
      </c>
      <c r="AB58" s="20" t="str" cm="1">
        <f t="array" ref="AB58">_xlfn.IFS(AA58=0,"Prenovato",AA58=1,"Novato",AA58=2,"Principiante avanzado",AA58=3,"Competente",AA58=4,"Proficiente",AA58=5,"Master")</f>
        <v>Competente</v>
      </c>
      <c r="AC58" s="20" t="str">
        <f t="shared" si="3"/>
        <v>EVALUACIÓN</v>
      </c>
    </row>
    <row r="59" spans="1:29" x14ac:dyDescent="0.25">
      <c r="A59" t="s">
        <v>198</v>
      </c>
      <c r="B59" t="s">
        <v>215</v>
      </c>
      <c r="C59" t="s">
        <v>232</v>
      </c>
      <c r="D59" t="s">
        <v>234</v>
      </c>
      <c r="E59" t="s">
        <v>197</v>
      </c>
      <c r="F59" t="s">
        <v>214</v>
      </c>
      <c r="G59" t="s">
        <v>251</v>
      </c>
      <c r="H59" s="3">
        <v>44640</v>
      </c>
      <c r="I59" s="1">
        <f t="shared" ca="1" si="0"/>
        <v>15</v>
      </c>
      <c r="J59" s="1" t="str">
        <f t="shared" ca="1" si="1"/>
        <v>3. Mayor a 6 meses</v>
      </c>
      <c r="K59" t="str">
        <f t="shared" si="2"/>
        <v>NO</v>
      </c>
      <c r="L59" t="s">
        <v>231</v>
      </c>
      <c r="M59" t="s">
        <v>237</v>
      </c>
      <c r="N59" t="s">
        <v>244</v>
      </c>
      <c r="O59" t="s">
        <v>245</v>
      </c>
      <c r="P59">
        <v>4</v>
      </c>
      <c r="Q59" t="s">
        <v>7</v>
      </c>
      <c r="R59" t="s">
        <v>21</v>
      </c>
      <c r="S59" s="20">
        <v>3</v>
      </c>
      <c r="T59" s="20" t="str" cm="1">
        <f t="array" ref="T59">_xlfn.IFS(S59=0,"Prenovato",S59=1,"Novato",S59=2,"Principiante avanzado",S59=3,"Competente",S59=4,"Proficiente",S59=5,"Master")</f>
        <v>Competente</v>
      </c>
      <c r="U59" s="20">
        <v>4</v>
      </c>
      <c r="V59" s="20" t="str" cm="1">
        <f t="array" ref="V59">_xlfn.IFS(U59=0,"No evidenciado",U59=1,"Novato",U59=2,"Principiante avanzado",U59=3,"Competente",U59=4,"Proficiente",U59=5,"Master")</f>
        <v>Proficiente</v>
      </c>
      <c r="W59" s="20">
        <v>4</v>
      </c>
      <c r="X59" s="20" t="str" cm="1">
        <f t="array" ref="X59">_xlfn.IFS(W59=0,"No evidenciado",W59=1,"Novato",W59=2,"Principiante avanzado",W59=3,"Competente",W59=4,"Proficiente",W59=5,"Master")</f>
        <v>Proficiente</v>
      </c>
      <c r="Y59" s="20">
        <v>4</v>
      </c>
      <c r="Z59" s="20" t="str" cm="1">
        <f t="array" ref="Z59">_xlfn.IFS(Y59=0,"No evidenciado",Y59=1,"Novato",Y59=2,"Principiante avanzado",Y59=3,"Competente",Y59=4,"Proficiente",Y59=5,"Master")</f>
        <v>Proficiente</v>
      </c>
      <c r="AA59" s="20">
        <v>3</v>
      </c>
      <c r="AB59" s="20" t="str" cm="1">
        <f t="array" ref="AB59">_xlfn.IFS(AA59=0,"Prenovato",AA59=1,"Novato",AA59=2,"Principiante avanzado",AA59=3,"Competente",AA59=4,"Proficiente",AA59=5,"Master")</f>
        <v>Competente</v>
      </c>
      <c r="AC59" s="20" t="str">
        <f t="shared" si="3"/>
        <v>EVALUACIÓN</v>
      </c>
    </row>
    <row r="60" spans="1:29" x14ac:dyDescent="0.25">
      <c r="A60" t="s">
        <v>198</v>
      </c>
      <c r="B60" t="s">
        <v>215</v>
      </c>
      <c r="C60" t="s">
        <v>232</v>
      </c>
      <c r="D60" t="s">
        <v>234</v>
      </c>
      <c r="E60" t="s">
        <v>197</v>
      </c>
      <c r="F60" t="s">
        <v>214</v>
      </c>
      <c r="G60" t="s">
        <v>251</v>
      </c>
      <c r="H60" s="3">
        <v>44640</v>
      </c>
      <c r="I60" s="1">
        <f t="shared" ca="1" si="0"/>
        <v>15</v>
      </c>
      <c r="J60" s="1" t="str">
        <f t="shared" ca="1" si="1"/>
        <v>3. Mayor a 6 meses</v>
      </c>
      <c r="K60" t="str">
        <f t="shared" si="2"/>
        <v>NO</v>
      </c>
      <c r="L60" t="s">
        <v>231</v>
      </c>
      <c r="M60" t="s">
        <v>236</v>
      </c>
      <c r="N60" t="s">
        <v>31</v>
      </c>
      <c r="O60" t="s">
        <v>31</v>
      </c>
      <c r="P60">
        <v>4</v>
      </c>
      <c r="Q60" t="s">
        <v>7</v>
      </c>
      <c r="R60" t="s">
        <v>21</v>
      </c>
      <c r="S60" s="20">
        <v>3</v>
      </c>
      <c r="T60" s="20" t="str" cm="1">
        <f t="array" ref="T60">_xlfn.IFS(S60=0,"Prenovato",S60=1,"Novato",S60=2,"Principiante avanzado",S60=3,"Competente",S60=4,"Proficiente",S60=5,"Master")</f>
        <v>Competente</v>
      </c>
      <c r="U60" s="20">
        <v>4</v>
      </c>
      <c r="V60" s="20" t="str" cm="1">
        <f t="array" ref="V60">_xlfn.IFS(U60=0,"No evidenciado",U60=1,"Novato",U60=2,"Principiante avanzado",U60=3,"Competente",U60=4,"Proficiente",U60=5,"Master")</f>
        <v>Proficiente</v>
      </c>
      <c r="W60" s="20">
        <v>4</v>
      </c>
      <c r="X60" s="20" t="str" cm="1">
        <f t="array" ref="X60">_xlfn.IFS(W60=0,"No evidenciado",W60=1,"Novato",W60=2,"Principiante avanzado",W60=3,"Competente",W60=4,"Proficiente",W60=5,"Master")</f>
        <v>Proficiente</v>
      </c>
      <c r="Y60" s="20">
        <v>4</v>
      </c>
      <c r="Z60" s="20" t="str" cm="1">
        <f t="array" ref="Z60">_xlfn.IFS(Y60=0,"No evidenciado",Y60=1,"Novato",Y60=2,"Principiante avanzado",Y60=3,"Competente",Y60=4,"Proficiente",Y60=5,"Master")</f>
        <v>Proficiente</v>
      </c>
      <c r="AA60" s="20">
        <v>3</v>
      </c>
      <c r="AB60" s="20" t="str" cm="1">
        <f t="array" ref="AB60">_xlfn.IFS(AA60=0,"Prenovato",AA60=1,"Novato",AA60=2,"Principiante avanzado",AA60=3,"Competente",AA60=4,"Proficiente",AA60=5,"Master")</f>
        <v>Competente</v>
      </c>
      <c r="AC60" s="20" t="str">
        <f t="shared" si="3"/>
        <v>EVALUACIÓN</v>
      </c>
    </row>
    <row r="61" spans="1:29" x14ac:dyDescent="0.25">
      <c r="A61" t="s">
        <v>198</v>
      </c>
      <c r="B61" t="s">
        <v>215</v>
      </c>
      <c r="C61" t="s">
        <v>232</v>
      </c>
      <c r="D61" t="s">
        <v>234</v>
      </c>
      <c r="E61" t="s">
        <v>197</v>
      </c>
      <c r="F61" t="s">
        <v>214</v>
      </c>
      <c r="G61" t="s">
        <v>251</v>
      </c>
      <c r="H61" s="3">
        <v>44640</v>
      </c>
      <c r="I61" s="1">
        <f t="shared" ca="1" si="0"/>
        <v>15</v>
      </c>
      <c r="J61" s="1" t="str">
        <f t="shared" ca="1" si="1"/>
        <v>3. Mayor a 6 meses</v>
      </c>
      <c r="K61" t="str">
        <f t="shared" si="2"/>
        <v>NO</v>
      </c>
      <c r="L61" t="s">
        <v>231</v>
      </c>
      <c r="M61" t="s">
        <v>235</v>
      </c>
      <c r="N61" t="s">
        <v>31</v>
      </c>
      <c r="O61" t="s">
        <v>31</v>
      </c>
      <c r="P61">
        <v>3</v>
      </c>
      <c r="Q61" t="s">
        <v>5</v>
      </c>
      <c r="R61" t="s">
        <v>21</v>
      </c>
      <c r="S61" s="20">
        <v>3</v>
      </c>
      <c r="T61" s="20" t="str" cm="1">
        <f t="array" ref="T61">_xlfn.IFS(S61=0,"Prenovato",S61=1,"Novato",S61=2,"Principiante avanzado",S61=3,"Competente",S61=4,"Proficiente",S61=5,"Master")</f>
        <v>Competente</v>
      </c>
      <c r="U61" s="20">
        <v>4</v>
      </c>
      <c r="V61" s="20" t="str" cm="1">
        <f t="array" ref="V61">_xlfn.IFS(U61=0,"No evidenciado",U61=1,"Novato",U61=2,"Principiante avanzado",U61=3,"Competente",U61=4,"Proficiente",U61=5,"Master")</f>
        <v>Proficiente</v>
      </c>
      <c r="W61" s="20">
        <v>4</v>
      </c>
      <c r="X61" s="20" t="str" cm="1">
        <f t="array" ref="X61">_xlfn.IFS(W61=0,"No evidenciado",W61=1,"Novato",W61=2,"Principiante avanzado",W61=3,"Competente",W61=4,"Proficiente",W61=5,"Master")</f>
        <v>Proficiente</v>
      </c>
      <c r="Y61" s="20">
        <v>4</v>
      </c>
      <c r="Z61" s="20" t="str" cm="1">
        <f t="array" ref="Z61">_xlfn.IFS(Y61=0,"No evidenciado",Y61=1,"Novato",Y61=2,"Principiante avanzado",Y61=3,"Competente",Y61=4,"Proficiente",Y61=5,"Master")</f>
        <v>Proficiente</v>
      </c>
      <c r="AA61" s="20">
        <v>3</v>
      </c>
      <c r="AB61" s="20" t="str" cm="1">
        <f t="array" ref="AB61">_xlfn.IFS(AA61=0,"Prenovato",AA61=1,"Novato",AA61=2,"Principiante avanzado",AA61=3,"Competente",AA61=4,"Proficiente",AA61=5,"Master")</f>
        <v>Competente</v>
      </c>
      <c r="AC61" s="20" t="str">
        <f t="shared" si="3"/>
        <v>EVALUACIÓN</v>
      </c>
    </row>
    <row r="62" spans="1:29" x14ac:dyDescent="0.25">
      <c r="A62" t="s">
        <v>197</v>
      </c>
      <c r="B62" t="s">
        <v>214</v>
      </c>
      <c r="C62" t="s">
        <v>231</v>
      </c>
      <c r="D62" t="s">
        <v>234</v>
      </c>
      <c r="E62" t="s">
        <v>197</v>
      </c>
      <c r="F62" t="s">
        <v>214</v>
      </c>
      <c r="G62" t="s">
        <v>251</v>
      </c>
      <c r="H62" s="3">
        <v>44640</v>
      </c>
      <c r="I62" s="1">
        <f t="shared" ca="1" si="0"/>
        <v>15</v>
      </c>
      <c r="J62" s="1" t="str">
        <f t="shared" ca="1" si="1"/>
        <v>3. Mayor a 6 meses</v>
      </c>
      <c r="K62" t="str">
        <f t="shared" si="2"/>
        <v>NO</v>
      </c>
      <c r="L62" t="s">
        <v>231</v>
      </c>
      <c r="M62" t="s">
        <v>239</v>
      </c>
      <c r="N62" t="s">
        <v>245</v>
      </c>
      <c r="O62" t="s">
        <v>245</v>
      </c>
      <c r="P62">
        <v>3</v>
      </c>
      <c r="Q62" t="s">
        <v>5</v>
      </c>
      <c r="R62" t="s">
        <v>21</v>
      </c>
      <c r="S62" s="20">
        <v>3</v>
      </c>
      <c r="T62" s="20" t="str" cm="1">
        <f t="array" ref="T62">_xlfn.IFS(S62=0,"Prenovato",S62=1,"Novato",S62=2,"Principiante avanzado",S62=3,"Competente",S62=4,"Proficiente",S62=5,"Master")</f>
        <v>Competente</v>
      </c>
      <c r="U62" s="20">
        <v>4</v>
      </c>
      <c r="V62" s="20" t="str" cm="1">
        <f t="array" ref="V62">_xlfn.IFS(U62=0,"No evidenciado",U62=1,"Novato",U62=2,"Principiante avanzado",U62=3,"Competente",U62=4,"Proficiente",U62=5,"Master")</f>
        <v>Proficiente</v>
      </c>
      <c r="W62" s="20">
        <v>4</v>
      </c>
      <c r="X62" s="20" t="str" cm="1">
        <f t="array" ref="X62">_xlfn.IFS(W62=0,"No evidenciado",W62=1,"Novato",W62=2,"Principiante avanzado",W62=3,"Competente",W62=4,"Proficiente",W62=5,"Master")</f>
        <v>Proficiente</v>
      </c>
      <c r="Y62" s="20">
        <v>4</v>
      </c>
      <c r="Z62" s="20" t="str" cm="1">
        <f t="array" ref="Z62">_xlfn.IFS(Y62=0,"No evidenciado",Y62=1,"Novato",Y62=2,"Principiante avanzado",Y62=3,"Competente",Y62=4,"Proficiente",Y62=5,"Master")</f>
        <v>Proficiente</v>
      </c>
      <c r="AA62" s="20">
        <v>3</v>
      </c>
      <c r="AB62" s="20" t="str" cm="1">
        <f t="array" ref="AB62">_xlfn.IFS(AA62=0,"Prenovato",AA62=1,"Novato",AA62=2,"Principiante avanzado",AA62=3,"Competente",AA62=4,"Proficiente",AA62=5,"Master")</f>
        <v>Competente</v>
      </c>
      <c r="AC62" s="20" t="str">
        <f t="shared" si="3"/>
        <v>AUTOEVALUACIÓN</v>
      </c>
    </row>
    <row r="63" spans="1:29" x14ac:dyDescent="0.25">
      <c r="A63" t="s">
        <v>197</v>
      </c>
      <c r="B63" t="s">
        <v>214</v>
      </c>
      <c r="C63" t="s">
        <v>231</v>
      </c>
      <c r="D63" t="s">
        <v>234</v>
      </c>
      <c r="E63" t="s">
        <v>197</v>
      </c>
      <c r="F63" t="s">
        <v>214</v>
      </c>
      <c r="G63" t="s">
        <v>251</v>
      </c>
      <c r="H63" s="3">
        <v>44640</v>
      </c>
      <c r="I63" s="1">
        <f t="shared" ca="1" si="0"/>
        <v>15</v>
      </c>
      <c r="J63" s="1" t="str">
        <f t="shared" ca="1" si="1"/>
        <v>3. Mayor a 6 meses</v>
      </c>
      <c r="K63" t="str">
        <f t="shared" si="2"/>
        <v>NO</v>
      </c>
      <c r="L63" t="s">
        <v>231</v>
      </c>
      <c r="M63" t="s">
        <v>242</v>
      </c>
      <c r="N63" t="s">
        <v>244</v>
      </c>
      <c r="O63" t="s">
        <v>245</v>
      </c>
      <c r="P63">
        <v>3</v>
      </c>
      <c r="Q63" t="s">
        <v>5</v>
      </c>
      <c r="R63" t="s">
        <v>21</v>
      </c>
      <c r="S63" s="20">
        <v>3</v>
      </c>
      <c r="T63" s="20" t="str" cm="1">
        <f t="array" ref="T63">_xlfn.IFS(S63=0,"Prenovato",S63=1,"Novato",S63=2,"Principiante avanzado",S63=3,"Competente",S63=4,"Proficiente",S63=5,"Master")</f>
        <v>Competente</v>
      </c>
      <c r="U63" s="20">
        <v>4</v>
      </c>
      <c r="V63" s="20" t="str" cm="1">
        <f t="array" ref="V63">_xlfn.IFS(U63=0,"No evidenciado",U63=1,"Novato",U63=2,"Principiante avanzado",U63=3,"Competente",U63=4,"Proficiente",U63=5,"Master")</f>
        <v>Proficiente</v>
      </c>
      <c r="W63" s="20">
        <v>4</v>
      </c>
      <c r="X63" s="20" t="str" cm="1">
        <f t="array" ref="X63">_xlfn.IFS(W63=0,"No evidenciado",W63=1,"Novato",W63=2,"Principiante avanzado",W63=3,"Competente",W63=4,"Proficiente",W63=5,"Master")</f>
        <v>Proficiente</v>
      </c>
      <c r="Y63" s="20">
        <v>4</v>
      </c>
      <c r="Z63" s="20" t="str" cm="1">
        <f t="array" ref="Z63">_xlfn.IFS(Y63=0,"No evidenciado",Y63=1,"Novato",Y63=2,"Principiante avanzado",Y63=3,"Competente",Y63=4,"Proficiente",Y63=5,"Master")</f>
        <v>Proficiente</v>
      </c>
      <c r="AA63" s="20">
        <v>3</v>
      </c>
      <c r="AB63" s="20" t="str" cm="1">
        <f t="array" ref="AB63">_xlfn.IFS(AA63=0,"Prenovato",AA63=1,"Novato",AA63=2,"Principiante avanzado",AA63=3,"Competente",AA63=4,"Proficiente",AA63=5,"Master")</f>
        <v>Competente</v>
      </c>
      <c r="AC63" s="20" t="str">
        <f t="shared" si="3"/>
        <v>AUTOEVALUACIÓN</v>
      </c>
    </row>
    <row r="64" spans="1:29" x14ac:dyDescent="0.25">
      <c r="A64" t="s">
        <v>197</v>
      </c>
      <c r="B64" t="s">
        <v>214</v>
      </c>
      <c r="C64" t="s">
        <v>231</v>
      </c>
      <c r="D64" t="s">
        <v>234</v>
      </c>
      <c r="E64" t="s">
        <v>197</v>
      </c>
      <c r="F64" t="s">
        <v>214</v>
      </c>
      <c r="G64" t="s">
        <v>251</v>
      </c>
      <c r="H64" s="3">
        <v>44640</v>
      </c>
      <c r="I64" s="1">
        <f t="shared" ca="1" si="0"/>
        <v>15</v>
      </c>
      <c r="J64" s="1" t="str">
        <f t="shared" ca="1" si="1"/>
        <v>3. Mayor a 6 meses</v>
      </c>
      <c r="K64" t="str">
        <f t="shared" si="2"/>
        <v>NO</v>
      </c>
      <c r="L64" t="s">
        <v>231</v>
      </c>
      <c r="M64" t="s">
        <v>241</v>
      </c>
      <c r="N64" t="s">
        <v>245</v>
      </c>
      <c r="O64" t="s">
        <v>245</v>
      </c>
      <c r="P64">
        <v>3</v>
      </c>
      <c r="Q64" t="s">
        <v>5</v>
      </c>
      <c r="R64" t="s">
        <v>21</v>
      </c>
      <c r="S64" s="20">
        <v>3</v>
      </c>
      <c r="T64" s="20" t="str" cm="1">
        <f t="array" ref="T64">_xlfn.IFS(S64=0,"Prenovato",S64=1,"Novato",S64=2,"Principiante avanzado",S64=3,"Competente",S64=4,"Proficiente",S64=5,"Master")</f>
        <v>Competente</v>
      </c>
      <c r="U64" s="20">
        <v>4</v>
      </c>
      <c r="V64" s="20" t="str" cm="1">
        <f t="array" ref="V64">_xlfn.IFS(U64=0,"No evidenciado",U64=1,"Novato",U64=2,"Principiante avanzado",U64=3,"Competente",U64=4,"Proficiente",U64=5,"Master")</f>
        <v>Proficiente</v>
      </c>
      <c r="W64" s="20">
        <v>4</v>
      </c>
      <c r="X64" s="20" t="str" cm="1">
        <f t="array" ref="X64">_xlfn.IFS(W64=0,"No evidenciado",W64=1,"Novato",W64=2,"Principiante avanzado",W64=3,"Competente",W64=4,"Proficiente",W64=5,"Master")</f>
        <v>Proficiente</v>
      </c>
      <c r="Y64" s="20">
        <v>4</v>
      </c>
      <c r="Z64" s="20" t="str" cm="1">
        <f t="array" ref="Z64">_xlfn.IFS(Y64=0,"No evidenciado",Y64=1,"Novato",Y64=2,"Principiante avanzado",Y64=3,"Competente",Y64=4,"Proficiente",Y64=5,"Master")</f>
        <v>Proficiente</v>
      </c>
      <c r="AA64" s="20">
        <v>3</v>
      </c>
      <c r="AB64" s="20" t="str" cm="1">
        <f t="array" ref="AB64">_xlfn.IFS(AA64=0,"Prenovato",AA64=1,"Novato",AA64=2,"Principiante avanzado",AA64=3,"Competente",AA64=4,"Proficiente",AA64=5,"Master")</f>
        <v>Competente</v>
      </c>
      <c r="AC64" s="20" t="str">
        <f t="shared" si="3"/>
        <v>AUTOEVALUACIÓN</v>
      </c>
    </row>
    <row r="65" spans="1:29" x14ac:dyDescent="0.25">
      <c r="A65" t="s">
        <v>197</v>
      </c>
      <c r="B65" t="s">
        <v>214</v>
      </c>
      <c r="C65" t="s">
        <v>231</v>
      </c>
      <c r="D65" t="s">
        <v>234</v>
      </c>
      <c r="E65" t="s">
        <v>197</v>
      </c>
      <c r="F65" t="s">
        <v>214</v>
      </c>
      <c r="G65" t="s">
        <v>251</v>
      </c>
      <c r="H65" s="3">
        <v>44640</v>
      </c>
      <c r="I65" s="1">
        <f t="shared" ca="1" si="0"/>
        <v>15</v>
      </c>
      <c r="J65" s="1" t="str">
        <f t="shared" ca="1" si="1"/>
        <v>3. Mayor a 6 meses</v>
      </c>
      <c r="K65" t="str">
        <f t="shared" si="2"/>
        <v>NO</v>
      </c>
      <c r="L65" t="s">
        <v>231</v>
      </c>
      <c r="M65" t="s">
        <v>240</v>
      </c>
      <c r="N65" t="s">
        <v>244</v>
      </c>
      <c r="O65" t="s">
        <v>245</v>
      </c>
      <c r="P65">
        <v>3</v>
      </c>
      <c r="Q65" t="s">
        <v>5</v>
      </c>
      <c r="R65" t="s">
        <v>21</v>
      </c>
      <c r="S65" s="20">
        <v>3</v>
      </c>
      <c r="T65" s="20" t="str" cm="1">
        <f t="array" ref="T65">_xlfn.IFS(S65=0,"Prenovato",S65=1,"Novato",S65=2,"Principiante avanzado",S65=3,"Competente",S65=4,"Proficiente",S65=5,"Master")</f>
        <v>Competente</v>
      </c>
      <c r="U65" s="20">
        <v>4</v>
      </c>
      <c r="V65" s="20" t="str" cm="1">
        <f t="array" ref="V65">_xlfn.IFS(U65=0,"No evidenciado",U65=1,"Novato",U65=2,"Principiante avanzado",U65=3,"Competente",U65=4,"Proficiente",U65=5,"Master")</f>
        <v>Proficiente</v>
      </c>
      <c r="W65" s="20">
        <v>4</v>
      </c>
      <c r="X65" s="20" t="str" cm="1">
        <f t="array" ref="X65">_xlfn.IFS(W65=0,"No evidenciado",W65=1,"Novato",W65=2,"Principiante avanzado",W65=3,"Competente",W65=4,"Proficiente",W65=5,"Master")</f>
        <v>Proficiente</v>
      </c>
      <c r="Y65" s="20">
        <v>4</v>
      </c>
      <c r="Z65" s="20" t="str" cm="1">
        <f t="array" ref="Z65">_xlfn.IFS(Y65=0,"No evidenciado",Y65=1,"Novato",Y65=2,"Principiante avanzado",Y65=3,"Competente",Y65=4,"Proficiente",Y65=5,"Master")</f>
        <v>Proficiente</v>
      </c>
      <c r="AA65" s="20">
        <v>3</v>
      </c>
      <c r="AB65" s="20" t="str" cm="1">
        <f t="array" ref="AB65">_xlfn.IFS(AA65=0,"Prenovato",AA65=1,"Novato",AA65=2,"Principiante avanzado",AA65=3,"Competente",AA65=4,"Proficiente",AA65=5,"Master")</f>
        <v>Competente</v>
      </c>
      <c r="AC65" s="20" t="str">
        <f t="shared" si="3"/>
        <v>AUTOEVALUACIÓN</v>
      </c>
    </row>
    <row r="66" spans="1:29" x14ac:dyDescent="0.25">
      <c r="A66" t="s">
        <v>197</v>
      </c>
      <c r="B66" t="s">
        <v>214</v>
      </c>
      <c r="C66" t="s">
        <v>231</v>
      </c>
      <c r="D66" t="s">
        <v>234</v>
      </c>
      <c r="E66" t="s">
        <v>197</v>
      </c>
      <c r="F66" t="s">
        <v>214</v>
      </c>
      <c r="G66" t="s">
        <v>251</v>
      </c>
      <c r="H66" s="3">
        <v>44640</v>
      </c>
      <c r="I66" s="1">
        <f t="shared" ref="I66:I129" ca="1" si="4">DATEDIF(H66,TODAY(),"m")</f>
        <v>15</v>
      </c>
      <c r="J66" s="1" t="str">
        <f t="shared" ref="J66:J129" ca="1" si="5">IF(I66&lt;=3,"1. Menor o igual a 3 meses",IF(I66&lt;=6,"2. Entre 4 - 6 meses","3. Mayor a 6 meses"))</f>
        <v>3. Mayor a 6 meses</v>
      </c>
      <c r="K66" t="str">
        <f t="shared" ref="K66:K129" si="6">IF(COUNTIFS($E$2:$E$385,E66,$O$2:$O$385,"PRINCIPAL",$P$2:$P$385,0)&gt;0,"SI","NO")</f>
        <v>NO</v>
      </c>
      <c r="L66" t="s">
        <v>231</v>
      </c>
      <c r="M66" t="s">
        <v>60</v>
      </c>
      <c r="N66" t="s">
        <v>31</v>
      </c>
      <c r="O66" t="s">
        <v>31</v>
      </c>
      <c r="P66">
        <v>3</v>
      </c>
      <c r="Q66" t="s">
        <v>5</v>
      </c>
      <c r="R66" t="s">
        <v>21</v>
      </c>
      <c r="S66" s="20">
        <v>3</v>
      </c>
      <c r="T66" s="20" t="str" cm="1">
        <f t="array" ref="T66">_xlfn.IFS(S66=0,"Prenovato",S66=1,"Novato",S66=2,"Principiante avanzado",S66=3,"Competente",S66=4,"Proficiente",S66=5,"Master")</f>
        <v>Competente</v>
      </c>
      <c r="U66" s="20">
        <v>4</v>
      </c>
      <c r="V66" s="20" t="str" cm="1">
        <f t="array" ref="V66">_xlfn.IFS(U66=0,"No evidenciado",U66=1,"Novato",U66=2,"Principiante avanzado",U66=3,"Competente",U66=4,"Proficiente",U66=5,"Master")</f>
        <v>Proficiente</v>
      </c>
      <c r="W66" s="20">
        <v>4</v>
      </c>
      <c r="X66" s="20" t="str" cm="1">
        <f t="array" ref="X66">_xlfn.IFS(W66=0,"No evidenciado",W66=1,"Novato",W66=2,"Principiante avanzado",W66=3,"Competente",W66=4,"Proficiente",W66=5,"Master")</f>
        <v>Proficiente</v>
      </c>
      <c r="Y66" s="20">
        <v>4</v>
      </c>
      <c r="Z66" s="20" t="str" cm="1">
        <f t="array" ref="Z66">_xlfn.IFS(Y66=0,"No evidenciado",Y66=1,"Novato",Y66=2,"Principiante avanzado",Y66=3,"Competente",Y66=4,"Proficiente",Y66=5,"Master")</f>
        <v>Proficiente</v>
      </c>
      <c r="AA66" s="20">
        <v>3</v>
      </c>
      <c r="AB66" s="20" t="str" cm="1">
        <f t="array" ref="AB66">_xlfn.IFS(AA66=0,"Prenovato",AA66=1,"Novato",AA66=2,"Principiante avanzado",AA66=3,"Competente",AA66=4,"Proficiente",AA66=5,"Master")</f>
        <v>Competente</v>
      </c>
      <c r="AC66" s="20" t="str">
        <f t="shared" ref="AC66:AC129" si="7">IF(A66&lt;&gt;E66,"EVALUACIÓN","AUTOEVALUACIÓN")</f>
        <v>AUTOEVALUACIÓN</v>
      </c>
    </row>
    <row r="67" spans="1:29" x14ac:dyDescent="0.25">
      <c r="A67" t="s">
        <v>197</v>
      </c>
      <c r="B67" t="s">
        <v>214</v>
      </c>
      <c r="C67" t="s">
        <v>231</v>
      </c>
      <c r="D67" t="s">
        <v>234</v>
      </c>
      <c r="E67" t="s">
        <v>197</v>
      </c>
      <c r="F67" t="s">
        <v>214</v>
      </c>
      <c r="G67" t="s">
        <v>251</v>
      </c>
      <c r="H67" s="3">
        <v>44640</v>
      </c>
      <c r="I67" s="1">
        <f t="shared" ca="1" si="4"/>
        <v>15</v>
      </c>
      <c r="J67" s="1" t="str">
        <f t="shared" ca="1" si="5"/>
        <v>3. Mayor a 6 meses</v>
      </c>
      <c r="K67" t="str">
        <f t="shared" si="6"/>
        <v>NO</v>
      </c>
      <c r="L67" t="s">
        <v>231</v>
      </c>
      <c r="M67" t="s">
        <v>243</v>
      </c>
      <c r="N67" t="s">
        <v>245</v>
      </c>
      <c r="O67" t="s">
        <v>245</v>
      </c>
      <c r="P67">
        <v>3</v>
      </c>
      <c r="Q67" t="s">
        <v>5</v>
      </c>
      <c r="R67" t="s">
        <v>21</v>
      </c>
      <c r="S67" s="20">
        <v>3</v>
      </c>
      <c r="T67" s="20" t="str" cm="1">
        <f t="array" ref="T67">_xlfn.IFS(S67=0,"Prenovato",S67=1,"Novato",S67=2,"Principiante avanzado",S67=3,"Competente",S67=4,"Proficiente",S67=5,"Master")</f>
        <v>Competente</v>
      </c>
      <c r="U67" s="20">
        <v>4</v>
      </c>
      <c r="V67" s="20" t="str" cm="1">
        <f t="array" ref="V67">_xlfn.IFS(U67=0,"No evidenciado",U67=1,"Novato",U67=2,"Principiante avanzado",U67=3,"Competente",U67=4,"Proficiente",U67=5,"Master")</f>
        <v>Proficiente</v>
      </c>
      <c r="W67" s="20">
        <v>4</v>
      </c>
      <c r="X67" s="20" t="str" cm="1">
        <f t="array" ref="X67">_xlfn.IFS(W67=0,"No evidenciado",W67=1,"Novato",W67=2,"Principiante avanzado",W67=3,"Competente",W67=4,"Proficiente",W67=5,"Master")</f>
        <v>Proficiente</v>
      </c>
      <c r="Y67" s="20">
        <v>4</v>
      </c>
      <c r="Z67" s="20" t="str" cm="1">
        <f t="array" ref="Z67">_xlfn.IFS(Y67=0,"No evidenciado",Y67=1,"Novato",Y67=2,"Principiante avanzado",Y67=3,"Competente",Y67=4,"Proficiente",Y67=5,"Master")</f>
        <v>Proficiente</v>
      </c>
      <c r="AA67" s="20">
        <v>3</v>
      </c>
      <c r="AB67" s="20" t="str" cm="1">
        <f t="array" ref="AB67">_xlfn.IFS(AA67=0,"Prenovato",AA67=1,"Novato",AA67=2,"Principiante avanzado",AA67=3,"Competente",AA67=4,"Proficiente",AA67=5,"Master")</f>
        <v>Competente</v>
      </c>
      <c r="AC67" s="20" t="str">
        <f t="shared" si="7"/>
        <v>AUTOEVALUACIÓN</v>
      </c>
    </row>
    <row r="68" spans="1:29" x14ac:dyDescent="0.25">
      <c r="A68" t="s">
        <v>197</v>
      </c>
      <c r="B68" t="s">
        <v>214</v>
      </c>
      <c r="C68" t="s">
        <v>231</v>
      </c>
      <c r="D68" t="s">
        <v>234</v>
      </c>
      <c r="E68" t="s">
        <v>197</v>
      </c>
      <c r="F68" t="s">
        <v>214</v>
      </c>
      <c r="G68" t="s">
        <v>251</v>
      </c>
      <c r="H68" s="3">
        <v>44640</v>
      </c>
      <c r="I68" s="1">
        <f t="shared" ca="1" si="4"/>
        <v>15</v>
      </c>
      <c r="J68" s="1" t="str">
        <f t="shared" ca="1" si="5"/>
        <v>3. Mayor a 6 meses</v>
      </c>
      <c r="K68" t="str">
        <f t="shared" si="6"/>
        <v>NO</v>
      </c>
      <c r="L68" t="s">
        <v>231</v>
      </c>
      <c r="M68" t="s">
        <v>61</v>
      </c>
      <c r="N68" t="s">
        <v>244</v>
      </c>
      <c r="O68" t="s">
        <v>245</v>
      </c>
      <c r="P68">
        <v>3</v>
      </c>
      <c r="Q68" t="s">
        <v>5</v>
      </c>
      <c r="R68" t="s">
        <v>21</v>
      </c>
      <c r="S68" s="20">
        <v>3</v>
      </c>
      <c r="T68" s="20" t="str" cm="1">
        <f t="array" ref="T68">_xlfn.IFS(S68=0,"Prenovato",S68=1,"Novato",S68=2,"Principiante avanzado",S68=3,"Competente",S68=4,"Proficiente",S68=5,"Master")</f>
        <v>Competente</v>
      </c>
      <c r="U68" s="20">
        <v>4</v>
      </c>
      <c r="V68" s="20" t="str" cm="1">
        <f t="array" ref="V68">_xlfn.IFS(U68=0,"No evidenciado",U68=1,"Novato",U68=2,"Principiante avanzado",U68=3,"Competente",U68=4,"Proficiente",U68=5,"Master")</f>
        <v>Proficiente</v>
      </c>
      <c r="W68" s="20">
        <v>4</v>
      </c>
      <c r="X68" s="20" t="str" cm="1">
        <f t="array" ref="X68">_xlfn.IFS(W68=0,"No evidenciado",W68=1,"Novato",W68=2,"Principiante avanzado",W68=3,"Competente",W68=4,"Proficiente",W68=5,"Master")</f>
        <v>Proficiente</v>
      </c>
      <c r="Y68" s="20">
        <v>4</v>
      </c>
      <c r="Z68" s="20" t="str" cm="1">
        <f t="array" ref="Z68">_xlfn.IFS(Y68=0,"No evidenciado",Y68=1,"Novato",Y68=2,"Principiante avanzado",Y68=3,"Competente",Y68=4,"Proficiente",Y68=5,"Master")</f>
        <v>Proficiente</v>
      </c>
      <c r="AA68" s="20">
        <v>3</v>
      </c>
      <c r="AB68" s="20" t="str" cm="1">
        <f t="array" ref="AB68">_xlfn.IFS(AA68=0,"Prenovato",AA68=1,"Novato",AA68=2,"Principiante avanzado",AA68=3,"Competente",AA68=4,"Proficiente",AA68=5,"Master")</f>
        <v>Competente</v>
      </c>
      <c r="AC68" s="20" t="str">
        <f t="shared" si="7"/>
        <v>AUTOEVALUACIÓN</v>
      </c>
    </row>
    <row r="69" spans="1:29" x14ac:dyDescent="0.25">
      <c r="A69" t="s">
        <v>197</v>
      </c>
      <c r="B69" t="s">
        <v>214</v>
      </c>
      <c r="C69" t="s">
        <v>231</v>
      </c>
      <c r="D69" t="s">
        <v>234</v>
      </c>
      <c r="E69" t="s">
        <v>197</v>
      </c>
      <c r="F69" t="s">
        <v>214</v>
      </c>
      <c r="G69" t="s">
        <v>251</v>
      </c>
      <c r="H69" s="3">
        <v>44640</v>
      </c>
      <c r="I69" s="1">
        <f t="shared" ca="1" si="4"/>
        <v>15</v>
      </c>
      <c r="J69" s="1" t="str">
        <f t="shared" ca="1" si="5"/>
        <v>3. Mayor a 6 meses</v>
      </c>
      <c r="K69" t="str">
        <f t="shared" si="6"/>
        <v>NO</v>
      </c>
      <c r="L69" t="s">
        <v>231</v>
      </c>
      <c r="M69" t="s">
        <v>173</v>
      </c>
      <c r="N69" t="s">
        <v>244</v>
      </c>
      <c r="O69" t="s">
        <v>245</v>
      </c>
      <c r="P69">
        <v>3</v>
      </c>
      <c r="Q69" t="s">
        <v>5</v>
      </c>
      <c r="R69" t="s">
        <v>21</v>
      </c>
      <c r="S69" s="20">
        <v>3</v>
      </c>
      <c r="T69" s="20" t="str" cm="1">
        <f t="array" ref="T69">_xlfn.IFS(S69=0,"Prenovato",S69=1,"Novato",S69=2,"Principiante avanzado",S69=3,"Competente",S69=4,"Proficiente",S69=5,"Master")</f>
        <v>Competente</v>
      </c>
      <c r="U69" s="20">
        <v>4</v>
      </c>
      <c r="V69" s="20" t="str" cm="1">
        <f t="array" ref="V69">_xlfn.IFS(U69=0,"No evidenciado",U69=1,"Novato",U69=2,"Principiante avanzado",U69=3,"Competente",U69=4,"Proficiente",U69=5,"Master")</f>
        <v>Proficiente</v>
      </c>
      <c r="W69" s="20">
        <v>4</v>
      </c>
      <c r="X69" s="20" t="str" cm="1">
        <f t="array" ref="X69">_xlfn.IFS(W69=0,"No evidenciado",W69=1,"Novato",W69=2,"Principiante avanzado",W69=3,"Competente",W69=4,"Proficiente",W69=5,"Master")</f>
        <v>Proficiente</v>
      </c>
      <c r="Y69" s="20">
        <v>4</v>
      </c>
      <c r="Z69" s="20" t="str" cm="1">
        <f t="array" ref="Z69">_xlfn.IFS(Y69=0,"No evidenciado",Y69=1,"Novato",Y69=2,"Principiante avanzado",Y69=3,"Competente",Y69=4,"Proficiente",Y69=5,"Master")</f>
        <v>Proficiente</v>
      </c>
      <c r="AA69" s="20">
        <v>3</v>
      </c>
      <c r="AB69" s="20" t="str" cm="1">
        <f t="array" ref="AB69">_xlfn.IFS(AA69=0,"Prenovato",AA69=1,"Novato",AA69=2,"Principiante avanzado",AA69=3,"Competente",AA69=4,"Proficiente",AA69=5,"Master")</f>
        <v>Competente</v>
      </c>
      <c r="AC69" s="20" t="str">
        <f t="shared" si="7"/>
        <v>AUTOEVALUACIÓN</v>
      </c>
    </row>
    <row r="70" spans="1:29" x14ac:dyDescent="0.25">
      <c r="A70" t="s">
        <v>197</v>
      </c>
      <c r="B70" t="s">
        <v>214</v>
      </c>
      <c r="C70" t="s">
        <v>231</v>
      </c>
      <c r="D70" t="s">
        <v>234</v>
      </c>
      <c r="E70" t="s">
        <v>197</v>
      </c>
      <c r="F70" t="s">
        <v>214</v>
      </c>
      <c r="G70" t="s">
        <v>251</v>
      </c>
      <c r="H70" s="3">
        <v>44640</v>
      </c>
      <c r="I70" s="1">
        <f t="shared" ca="1" si="4"/>
        <v>15</v>
      </c>
      <c r="J70" s="1" t="str">
        <f t="shared" ca="1" si="5"/>
        <v>3. Mayor a 6 meses</v>
      </c>
      <c r="K70" t="str">
        <f t="shared" si="6"/>
        <v>NO</v>
      </c>
      <c r="L70" t="s">
        <v>231</v>
      </c>
      <c r="M70" t="s">
        <v>238</v>
      </c>
      <c r="N70" t="s">
        <v>31</v>
      </c>
      <c r="O70" t="s">
        <v>31</v>
      </c>
      <c r="P70">
        <v>3</v>
      </c>
      <c r="Q70" t="s">
        <v>5</v>
      </c>
      <c r="R70" t="s">
        <v>21</v>
      </c>
      <c r="S70" s="20">
        <v>3</v>
      </c>
      <c r="T70" s="20" t="str" cm="1">
        <f t="array" ref="T70">_xlfn.IFS(S70=0,"Prenovato",S70=1,"Novato",S70=2,"Principiante avanzado",S70=3,"Competente",S70=4,"Proficiente",S70=5,"Master")</f>
        <v>Competente</v>
      </c>
      <c r="U70" s="20">
        <v>4</v>
      </c>
      <c r="V70" s="20" t="str" cm="1">
        <f t="array" ref="V70">_xlfn.IFS(U70=0,"No evidenciado",U70=1,"Novato",U70=2,"Principiante avanzado",U70=3,"Competente",U70=4,"Proficiente",U70=5,"Master")</f>
        <v>Proficiente</v>
      </c>
      <c r="W70" s="20">
        <v>4</v>
      </c>
      <c r="X70" s="20" t="str" cm="1">
        <f t="array" ref="X70">_xlfn.IFS(W70=0,"No evidenciado",W70=1,"Novato",W70=2,"Principiante avanzado",W70=3,"Competente",W70=4,"Proficiente",W70=5,"Master")</f>
        <v>Proficiente</v>
      </c>
      <c r="Y70" s="20">
        <v>4</v>
      </c>
      <c r="Z70" s="20" t="str" cm="1">
        <f t="array" ref="Z70">_xlfn.IFS(Y70=0,"No evidenciado",Y70=1,"Novato",Y70=2,"Principiante avanzado",Y70=3,"Competente",Y70=4,"Proficiente",Y70=5,"Master")</f>
        <v>Proficiente</v>
      </c>
      <c r="AA70" s="20">
        <v>3</v>
      </c>
      <c r="AB70" s="20" t="str" cm="1">
        <f t="array" ref="AB70">_xlfn.IFS(AA70=0,"Prenovato",AA70=1,"Novato",AA70=2,"Principiante avanzado",AA70=3,"Competente",AA70=4,"Proficiente",AA70=5,"Master")</f>
        <v>Competente</v>
      </c>
      <c r="AC70" s="20" t="str">
        <f t="shared" si="7"/>
        <v>AUTOEVALUACIÓN</v>
      </c>
    </row>
    <row r="71" spans="1:29" x14ac:dyDescent="0.25">
      <c r="A71" t="s">
        <v>197</v>
      </c>
      <c r="B71" t="s">
        <v>214</v>
      </c>
      <c r="C71" t="s">
        <v>231</v>
      </c>
      <c r="D71" t="s">
        <v>234</v>
      </c>
      <c r="E71" t="s">
        <v>197</v>
      </c>
      <c r="F71" t="s">
        <v>214</v>
      </c>
      <c r="G71" t="s">
        <v>251</v>
      </c>
      <c r="H71" s="3">
        <v>44640</v>
      </c>
      <c r="I71" s="1">
        <f t="shared" ca="1" si="4"/>
        <v>15</v>
      </c>
      <c r="J71" s="1" t="str">
        <f t="shared" ca="1" si="5"/>
        <v>3. Mayor a 6 meses</v>
      </c>
      <c r="K71" t="str">
        <f t="shared" si="6"/>
        <v>NO</v>
      </c>
      <c r="L71" t="s">
        <v>231</v>
      </c>
      <c r="M71" t="s">
        <v>237</v>
      </c>
      <c r="N71" t="s">
        <v>244</v>
      </c>
      <c r="O71" t="s">
        <v>245</v>
      </c>
      <c r="P71">
        <v>4</v>
      </c>
      <c r="Q71" t="s">
        <v>7</v>
      </c>
      <c r="R71" t="s">
        <v>21</v>
      </c>
      <c r="S71" s="20">
        <v>3</v>
      </c>
      <c r="T71" s="20" t="str" cm="1">
        <f t="array" ref="T71">_xlfn.IFS(S71=0,"Prenovato",S71=1,"Novato",S71=2,"Principiante avanzado",S71=3,"Competente",S71=4,"Proficiente",S71=5,"Master")</f>
        <v>Competente</v>
      </c>
      <c r="U71" s="20">
        <v>4</v>
      </c>
      <c r="V71" s="20" t="str" cm="1">
        <f t="array" ref="V71">_xlfn.IFS(U71=0,"No evidenciado",U71=1,"Novato",U71=2,"Principiante avanzado",U71=3,"Competente",U71=4,"Proficiente",U71=5,"Master")</f>
        <v>Proficiente</v>
      </c>
      <c r="W71" s="20">
        <v>4</v>
      </c>
      <c r="X71" s="20" t="str" cm="1">
        <f t="array" ref="X71">_xlfn.IFS(W71=0,"No evidenciado",W71=1,"Novato",W71=2,"Principiante avanzado",W71=3,"Competente",W71=4,"Proficiente",W71=5,"Master")</f>
        <v>Proficiente</v>
      </c>
      <c r="Y71" s="20">
        <v>4</v>
      </c>
      <c r="Z71" s="20" t="str" cm="1">
        <f t="array" ref="Z71">_xlfn.IFS(Y71=0,"No evidenciado",Y71=1,"Novato",Y71=2,"Principiante avanzado",Y71=3,"Competente",Y71=4,"Proficiente",Y71=5,"Master")</f>
        <v>Proficiente</v>
      </c>
      <c r="AA71" s="20">
        <v>3</v>
      </c>
      <c r="AB71" s="20" t="str" cm="1">
        <f t="array" ref="AB71">_xlfn.IFS(AA71=0,"Prenovato",AA71=1,"Novato",AA71=2,"Principiante avanzado",AA71=3,"Competente",AA71=4,"Proficiente",AA71=5,"Master")</f>
        <v>Competente</v>
      </c>
      <c r="AC71" s="20" t="str">
        <f t="shared" si="7"/>
        <v>AUTOEVALUACIÓN</v>
      </c>
    </row>
    <row r="72" spans="1:29" x14ac:dyDescent="0.25">
      <c r="A72" t="s">
        <v>197</v>
      </c>
      <c r="B72" t="s">
        <v>214</v>
      </c>
      <c r="C72" t="s">
        <v>231</v>
      </c>
      <c r="D72" t="s">
        <v>234</v>
      </c>
      <c r="E72" t="s">
        <v>197</v>
      </c>
      <c r="F72" t="s">
        <v>214</v>
      </c>
      <c r="G72" t="s">
        <v>251</v>
      </c>
      <c r="H72" s="3">
        <v>44640</v>
      </c>
      <c r="I72" s="1">
        <f t="shared" ca="1" si="4"/>
        <v>15</v>
      </c>
      <c r="J72" s="1" t="str">
        <f t="shared" ca="1" si="5"/>
        <v>3. Mayor a 6 meses</v>
      </c>
      <c r="K72" t="str">
        <f t="shared" si="6"/>
        <v>NO</v>
      </c>
      <c r="L72" t="s">
        <v>231</v>
      </c>
      <c r="M72" t="s">
        <v>236</v>
      </c>
      <c r="N72" t="s">
        <v>31</v>
      </c>
      <c r="O72" t="s">
        <v>31</v>
      </c>
      <c r="P72">
        <v>3</v>
      </c>
      <c r="Q72" t="s">
        <v>5</v>
      </c>
      <c r="R72" t="s">
        <v>21</v>
      </c>
      <c r="S72" s="20">
        <v>3</v>
      </c>
      <c r="T72" s="20" t="str" cm="1">
        <f t="array" ref="T72">_xlfn.IFS(S72=0,"Prenovato",S72=1,"Novato",S72=2,"Principiante avanzado",S72=3,"Competente",S72=4,"Proficiente",S72=5,"Master")</f>
        <v>Competente</v>
      </c>
      <c r="U72" s="20">
        <v>4</v>
      </c>
      <c r="V72" s="20" t="str" cm="1">
        <f t="array" ref="V72">_xlfn.IFS(U72=0,"No evidenciado",U72=1,"Novato",U72=2,"Principiante avanzado",U72=3,"Competente",U72=4,"Proficiente",U72=5,"Master")</f>
        <v>Proficiente</v>
      </c>
      <c r="W72" s="20">
        <v>4</v>
      </c>
      <c r="X72" s="20" t="str" cm="1">
        <f t="array" ref="X72">_xlfn.IFS(W72=0,"No evidenciado",W72=1,"Novato",W72=2,"Principiante avanzado",W72=3,"Competente",W72=4,"Proficiente",W72=5,"Master")</f>
        <v>Proficiente</v>
      </c>
      <c r="Y72" s="20">
        <v>4</v>
      </c>
      <c r="Z72" s="20" t="str" cm="1">
        <f t="array" ref="Z72">_xlfn.IFS(Y72=0,"No evidenciado",Y72=1,"Novato",Y72=2,"Principiante avanzado",Y72=3,"Competente",Y72=4,"Proficiente",Y72=5,"Master")</f>
        <v>Proficiente</v>
      </c>
      <c r="AA72" s="20">
        <v>3</v>
      </c>
      <c r="AB72" s="20" t="str" cm="1">
        <f t="array" ref="AB72">_xlfn.IFS(AA72=0,"Prenovato",AA72=1,"Novato",AA72=2,"Principiante avanzado",AA72=3,"Competente",AA72=4,"Proficiente",AA72=5,"Master")</f>
        <v>Competente</v>
      </c>
      <c r="AC72" s="20" t="str">
        <f t="shared" si="7"/>
        <v>AUTOEVALUACIÓN</v>
      </c>
    </row>
    <row r="73" spans="1:29" x14ac:dyDescent="0.25">
      <c r="A73" t="s">
        <v>197</v>
      </c>
      <c r="B73" t="s">
        <v>214</v>
      </c>
      <c r="C73" t="s">
        <v>231</v>
      </c>
      <c r="D73" t="s">
        <v>234</v>
      </c>
      <c r="E73" t="s">
        <v>197</v>
      </c>
      <c r="F73" t="s">
        <v>214</v>
      </c>
      <c r="G73" t="s">
        <v>251</v>
      </c>
      <c r="H73" s="3">
        <v>44640</v>
      </c>
      <c r="I73" s="1">
        <f t="shared" ca="1" si="4"/>
        <v>15</v>
      </c>
      <c r="J73" s="1" t="str">
        <f t="shared" ca="1" si="5"/>
        <v>3. Mayor a 6 meses</v>
      </c>
      <c r="K73" t="str">
        <f t="shared" si="6"/>
        <v>NO</v>
      </c>
      <c r="L73" t="s">
        <v>231</v>
      </c>
      <c r="M73" t="s">
        <v>235</v>
      </c>
      <c r="N73" t="s">
        <v>31</v>
      </c>
      <c r="O73" t="s">
        <v>31</v>
      </c>
      <c r="P73">
        <v>4</v>
      </c>
      <c r="Q73" t="s">
        <v>7</v>
      </c>
      <c r="R73" t="s">
        <v>21</v>
      </c>
      <c r="S73" s="20">
        <v>3</v>
      </c>
      <c r="T73" s="20" t="str" cm="1">
        <f t="array" ref="T73">_xlfn.IFS(S73=0,"Prenovato",S73=1,"Novato",S73=2,"Principiante avanzado",S73=3,"Competente",S73=4,"Proficiente",S73=5,"Master")</f>
        <v>Competente</v>
      </c>
      <c r="U73" s="20">
        <v>4</v>
      </c>
      <c r="V73" s="20" t="str" cm="1">
        <f t="array" ref="V73">_xlfn.IFS(U73=0,"No evidenciado",U73=1,"Novato",U73=2,"Principiante avanzado",U73=3,"Competente",U73=4,"Proficiente",U73=5,"Master")</f>
        <v>Proficiente</v>
      </c>
      <c r="W73" s="20">
        <v>4</v>
      </c>
      <c r="X73" s="20" t="str" cm="1">
        <f t="array" ref="X73">_xlfn.IFS(W73=0,"No evidenciado",W73=1,"Novato",W73=2,"Principiante avanzado",W73=3,"Competente",W73=4,"Proficiente",W73=5,"Master")</f>
        <v>Proficiente</v>
      </c>
      <c r="Y73" s="20">
        <v>4</v>
      </c>
      <c r="Z73" s="20" t="str" cm="1">
        <f t="array" ref="Z73">_xlfn.IFS(Y73=0,"No evidenciado",Y73=1,"Novato",Y73=2,"Principiante avanzado",Y73=3,"Competente",Y73=4,"Proficiente",Y73=5,"Master")</f>
        <v>Proficiente</v>
      </c>
      <c r="AA73" s="20">
        <v>3</v>
      </c>
      <c r="AB73" s="20" t="str" cm="1">
        <f t="array" ref="AB73">_xlfn.IFS(AA73=0,"Prenovato",AA73=1,"Novato",AA73=2,"Principiante avanzado",AA73=3,"Competente",AA73=4,"Proficiente",AA73=5,"Master")</f>
        <v>Competente</v>
      </c>
      <c r="AC73" s="20" t="str">
        <f t="shared" si="7"/>
        <v>AUTOEVALUACIÓN</v>
      </c>
    </row>
    <row r="74" spans="1:29" x14ac:dyDescent="0.25">
      <c r="A74" t="s">
        <v>213</v>
      </c>
      <c r="B74" t="s">
        <v>230</v>
      </c>
      <c r="C74" t="s">
        <v>233</v>
      </c>
      <c r="D74" t="s">
        <v>234</v>
      </c>
      <c r="E74" t="s">
        <v>213</v>
      </c>
      <c r="F74" t="s">
        <v>230</v>
      </c>
      <c r="G74" t="s">
        <v>252</v>
      </c>
      <c r="H74" s="3">
        <v>44977</v>
      </c>
      <c r="I74" s="1">
        <f t="shared" ca="1" si="4"/>
        <v>4</v>
      </c>
      <c r="J74" s="1" t="str">
        <f t="shared" ca="1" si="5"/>
        <v>2. Entre 4 - 6 meses</v>
      </c>
      <c r="K74" t="str">
        <f t="shared" si="6"/>
        <v>NO</v>
      </c>
      <c r="L74" t="s">
        <v>233</v>
      </c>
      <c r="M74" t="s">
        <v>235</v>
      </c>
      <c r="N74" t="s">
        <v>31</v>
      </c>
      <c r="O74" t="s">
        <v>31</v>
      </c>
      <c r="P74">
        <v>3</v>
      </c>
      <c r="Q74" t="s">
        <v>5</v>
      </c>
      <c r="R74" t="s">
        <v>21</v>
      </c>
      <c r="S74" s="20">
        <v>3</v>
      </c>
      <c r="T74" s="20" t="str" cm="1">
        <f t="array" ref="T74">_xlfn.IFS(S74=0,"Prenovato",S74=1,"Novato",S74=2,"Principiante avanzado",S74=3,"Competente",S74=4,"Proficiente",S74=5,"Master")</f>
        <v>Competente</v>
      </c>
      <c r="U74" s="20">
        <v>4</v>
      </c>
      <c r="V74" s="20" t="str" cm="1">
        <f t="array" ref="V74">_xlfn.IFS(U74=0,"No evidenciado",U74=1,"Novato",U74=2,"Principiante avanzado",U74=3,"Competente",U74=4,"Proficiente",U74=5,"Master")</f>
        <v>Proficiente</v>
      </c>
      <c r="W74" s="20">
        <v>3</v>
      </c>
      <c r="X74" s="20" t="str" cm="1">
        <f t="array" ref="X74">_xlfn.IFS(W74=0,"No evidenciado",W74=1,"Novato",W74=2,"Principiante avanzado",W74=3,"Competente",W74=4,"Proficiente",W74=5,"Master")</f>
        <v>Competente</v>
      </c>
      <c r="Y74" s="20">
        <v>4</v>
      </c>
      <c r="Z74" s="20" t="str" cm="1">
        <f t="array" ref="Z74">_xlfn.IFS(Y74=0,"No evidenciado",Y74=1,"Novato",Y74=2,"Principiante avanzado",Y74=3,"Competente",Y74=4,"Proficiente",Y74=5,"Master")</f>
        <v>Proficiente</v>
      </c>
      <c r="AA74" s="20">
        <v>3</v>
      </c>
      <c r="AB74" s="20" t="str" cm="1">
        <f t="array" ref="AB74">_xlfn.IFS(AA74=0,"Prenovato",AA74=1,"Novato",AA74=2,"Principiante avanzado",AA74=3,"Competente",AA74=4,"Proficiente",AA74=5,"Master")</f>
        <v>Competente</v>
      </c>
      <c r="AC74" s="20" t="str">
        <f t="shared" si="7"/>
        <v>AUTOEVALUACIÓN</v>
      </c>
    </row>
    <row r="75" spans="1:29" x14ac:dyDescent="0.25">
      <c r="A75" t="s">
        <v>213</v>
      </c>
      <c r="B75" t="s">
        <v>230</v>
      </c>
      <c r="C75" t="s">
        <v>233</v>
      </c>
      <c r="D75" t="s">
        <v>234</v>
      </c>
      <c r="E75" t="s">
        <v>213</v>
      </c>
      <c r="F75" t="s">
        <v>230</v>
      </c>
      <c r="G75" t="s">
        <v>252</v>
      </c>
      <c r="H75" s="3">
        <v>44977</v>
      </c>
      <c r="I75" s="1">
        <f t="shared" ca="1" si="4"/>
        <v>4</v>
      </c>
      <c r="J75" s="1" t="str">
        <f t="shared" ca="1" si="5"/>
        <v>2. Entre 4 - 6 meses</v>
      </c>
      <c r="K75" t="str">
        <f t="shared" si="6"/>
        <v>NO</v>
      </c>
      <c r="L75" t="s">
        <v>233</v>
      </c>
      <c r="M75" t="s">
        <v>236</v>
      </c>
      <c r="N75" t="s">
        <v>31</v>
      </c>
      <c r="O75" t="s">
        <v>31</v>
      </c>
      <c r="P75">
        <v>3</v>
      </c>
      <c r="Q75" t="s">
        <v>5</v>
      </c>
      <c r="R75" t="s">
        <v>21</v>
      </c>
      <c r="S75" s="20">
        <v>3</v>
      </c>
      <c r="T75" s="20" t="str" cm="1">
        <f t="array" ref="T75">_xlfn.IFS(S75=0,"Prenovato",S75=1,"Novato",S75=2,"Principiante avanzado",S75=3,"Competente",S75=4,"Proficiente",S75=5,"Master")</f>
        <v>Competente</v>
      </c>
      <c r="U75" s="20">
        <v>4</v>
      </c>
      <c r="V75" s="20" t="str" cm="1">
        <f t="array" ref="V75">_xlfn.IFS(U75=0,"No evidenciado",U75=1,"Novato",U75=2,"Principiante avanzado",U75=3,"Competente",U75=4,"Proficiente",U75=5,"Master")</f>
        <v>Proficiente</v>
      </c>
      <c r="W75" s="20">
        <v>3</v>
      </c>
      <c r="X75" s="20" t="str" cm="1">
        <f t="array" ref="X75">_xlfn.IFS(W75=0,"No evidenciado",W75=1,"Novato",W75=2,"Principiante avanzado",W75=3,"Competente",W75=4,"Proficiente",W75=5,"Master")</f>
        <v>Competente</v>
      </c>
      <c r="Y75" s="20">
        <v>4</v>
      </c>
      <c r="Z75" s="20" t="str" cm="1">
        <f t="array" ref="Z75">_xlfn.IFS(Y75=0,"No evidenciado",Y75=1,"Novato",Y75=2,"Principiante avanzado",Y75=3,"Competente",Y75=4,"Proficiente",Y75=5,"Master")</f>
        <v>Proficiente</v>
      </c>
      <c r="AA75" s="20">
        <v>3</v>
      </c>
      <c r="AB75" s="20" t="str" cm="1">
        <f t="array" ref="AB75">_xlfn.IFS(AA75=0,"Prenovato",AA75=1,"Novato",AA75=2,"Principiante avanzado",AA75=3,"Competente",AA75=4,"Proficiente",AA75=5,"Master")</f>
        <v>Competente</v>
      </c>
      <c r="AC75" s="20" t="str">
        <f t="shared" si="7"/>
        <v>AUTOEVALUACIÓN</v>
      </c>
    </row>
    <row r="76" spans="1:29" x14ac:dyDescent="0.25">
      <c r="A76" t="s">
        <v>213</v>
      </c>
      <c r="B76" t="s">
        <v>230</v>
      </c>
      <c r="C76" t="s">
        <v>233</v>
      </c>
      <c r="D76" t="s">
        <v>234</v>
      </c>
      <c r="E76" t="s">
        <v>213</v>
      </c>
      <c r="F76" t="s">
        <v>230</v>
      </c>
      <c r="G76" t="s">
        <v>252</v>
      </c>
      <c r="H76" s="3">
        <v>44977</v>
      </c>
      <c r="I76" s="1">
        <f t="shared" ca="1" si="4"/>
        <v>4</v>
      </c>
      <c r="J76" s="1" t="str">
        <f t="shared" ca="1" si="5"/>
        <v>2. Entre 4 - 6 meses</v>
      </c>
      <c r="K76" t="str">
        <f t="shared" si="6"/>
        <v>NO</v>
      </c>
      <c r="L76" t="s">
        <v>233</v>
      </c>
      <c r="M76" t="s">
        <v>237</v>
      </c>
      <c r="N76" t="s">
        <v>244</v>
      </c>
      <c r="O76" t="s">
        <v>245</v>
      </c>
      <c r="P76">
        <v>2</v>
      </c>
      <c r="Q76" t="s">
        <v>4</v>
      </c>
      <c r="R76" t="s">
        <v>21</v>
      </c>
      <c r="S76" s="20">
        <v>3</v>
      </c>
      <c r="T76" s="20" t="str" cm="1">
        <f t="array" ref="T76">_xlfn.IFS(S76=0,"Prenovato",S76=1,"Novato",S76=2,"Principiante avanzado",S76=3,"Competente",S76=4,"Proficiente",S76=5,"Master")</f>
        <v>Competente</v>
      </c>
      <c r="U76" s="20">
        <v>4</v>
      </c>
      <c r="V76" s="20" t="str" cm="1">
        <f t="array" ref="V76">_xlfn.IFS(U76=0,"No evidenciado",U76=1,"Novato",U76=2,"Principiante avanzado",U76=3,"Competente",U76=4,"Proficiente",U76=5,"Master")</f>
        <v>Proficiente</v>
      </c>
      <c r="W76" s="20">
        <v>3</v>
      </c>
      <c r="X76" s="20" t="str" cm="1">
        <f t="array" ref="X76">_xlfn.IFS(W76=0,"No evidenciado",W76=1,"Novato",W76=2,"Principiante avanzado",W76=3,"Competente",W76=4,"Proficiente",W76=5,"Master")</f>
        <v>Competente</v>
      </c>
      <c r="Y76" s="20">
        <v>4</v>
      </c>
      <c r="Z76" s="20" t="str" cm="1">
        <f t="array" ref="Z76">_xlfn.IFS(Y76=0,"No evidenciado",Y76=1,"Novato",Y76=2,"Principiante avanzado",Y76=3,"Competente",Y76=4,"Proficiente",Y76=5,"Master")</f>
        <v>Proficiente</v>
      </c>
      <c r="AA76" s="20">
        <v>3</v>
      </c>
      <c r="AB76" s="20" t="str" cm="1">
        <f t="array" ref="AB76">_xlfn.IFS(AA76=0,"Prenovato",AA76=1,"Novato",AA76=2,"Principiante avanzado",AA76=3,"Competente",AA76=4,"Proficiente",AA76=5,"Master")</f>
        <v>Competente</v>
      </c>
      <c r="AC76" s="20" t="str">
        <f t="shared" si="7"/>
        <v>AUTOEVALUACIÓN</v>
      </c>
    </row>
    <row r="77" spans="1:29" x14ac:dyDescent="0.25">
      <c r="A77" t="s">
        <v>213</v>
      </c>
      <c r="B77" t="s">
        <v>230</v>
      </c>
      <c r="C77" t="s">
        <v>233</v>
      </c>
      <c r="D77" t="s">
        <v>234</v>
      </c>
      <c r="E77" t="s">
        <v>213</v>
      </c>
      <c r="F77" t="s">
        <v>230</v>
      </c>
      <c r="G77" t="s">
        <v>252</v>
      </c>
      <c r="H77" s="3">
        <v>44977</v>
      </c>
      <c r="I77" s="1">
        <f t="shared" ca="1" si="4"/>
        <v>4</v>
      </c>
      <c r="J77" s="1" t="str">
        <f t="shared" ca="1" si="5"/>
        <v>2. Entre 4 - 6 meses</v>
      </c>
      <c r="K77" t="str">
        <f t="shared" si="6"/>
        <v>NO</v>
      </c>
      <c r="L77" t="s">
        <v>233</v>
      </c>
      <c r="M77" t="s">
        <v>238</v>
      </c>
      <c r="N77" t="s">
        <v>31</v>
      </c>
      <c r="O77" t="s">
        <v>31</v>
      </c>
      <c r="P77">
        <v>3</v>
      </c>
      <c r="Q77" t="s">
        <v>5</v>
      </c>
      <c r="R77" t="s">
        <v>21</v>
      </c>
      <c r="S77" s="20">
        <v>3</v>
      </c>
      <c r="T77" s="20" t="str" cm="1">
        <f t="array" ref="T77">_xlfn.IFS(S77=0,"Prenovato",S77=1,"Novato",S77=2,"Principiante avanzado",S77=3,"Competente",S77=4,"Proficiente",S77=5,"Master")</f>
        <v>Competente</v>
      </c>
      <c r="U77" s="20">
        <v>4</v>
      </c>
      <c r="V77" s="20" t="str" cm="1">
        <f t="array" ref="V77">_xlfn.IFS(U77=0,"No evidenciado",U77=1,"Novato",U77=2,"Principiante avanzado",U77=3,"Competente",U77=4,"Proficiente",U77=5,"Master")</f>
        <v>Proficiente</v>
      </c>
      <c r="W77" s="20">
        <v>3</v>
      </c>
      <c r="X77" s="20" t="str" cm="1">
        <f t="array" ref="X77">_xlfn.IFS(W77=0,"No evidenciado",W77=1,"Novato",W77=2,"Principiante avanzado",W77=3,"Competente",W77=4,"Proficiente",W77=5,"Master")</f>
        <v>Competente</v>
      </c>
      <c r="Y77" s="20">
        <v>4</v>
      </c>
      <c r="Z77" s="20" t="str" cm="1">
        <f t="array" ref="Z77">_xlfn.IFS(Y77=0,"No evidenciado",Y77=1,"Novato",Y77=2,"Principiante avanzado",Y77=3,"Competente",Y77=4,"Proficiente",Y77=5,"Master")</f>
        <v>Proficiente</v>
      </c>
      <c r="AA77" s="20">
        <v>3</v>
      </c>
      <c r="AB77" s="20" t="str" cm="1">
        <f t="array" ref="AB77">_xlfn.IFS(AA77=0,"Prenovato",AA77=1,"Novato",AA77=2,"Principiante avanzado",AA77=3,"Competente",AA77=4,"Proficiente",AA77=5,"Master")</f>
        <v>Competente</v>
      </c>
      <c r="AC77" s="20" t="str">
        <f t="shared" si="7"/>
        <v>AUTOEVALUACIÓN</v>
      </c>
    </row>
    <row r="78" spans="1:29" x14ac:dyDescent="0.25">
      <c r="A78" t="s">
        <v>213</v>
      </c>
      <c r="B78" t="s">
        <v>230</v>
      </c>
      <c r="C78" t="s">
        <v>233</v>
      </c>
      <c r="D78" t="s">
        <v>234</v>
      </c>
      <c r="E78" t="s">
        <v>213</v>
      </c>
      <c r="F78" t="s">
        <v>230</v>
      </c>
      <c r="G78" t="s">
        <v>252</v>
      </c>
      <c r="H78" s="3">
        <v>44977</v>
      </c>
      <c r="I78" s="1">
        <f t="shared" ca="1" si="4"/>
        <v>4</v>
      </c>
      <c r="J78" s="1" t="str">
        <f t="shared" ca="1" si="5"/>
        <v>2. Entre 4 - 6 meses</v>
      </c>
      <c r="K78" t="str">
        <f t="shared" si="6"/>
        <v>NO</v>
      </c>
      <c r="L78" t="s">
        <v>233</v>
      </c>
      <c r="M78" t="s">
        <v>173</v>
      </c>
      <c r="N78" t="s">
        <v>244</v>
      </c>
      <c r="O78" t="s">
        <v>245</v>
      </c>
      <c r="P78">
        <v>3</v>
      </c>
      <c r="Q78" t="s">
        <v>5</v>
      </c>
      <c r="R78" t="s">
        <v>21</v>
      </c>
      <c r="S78" s="20">
        <v>3</v>
      </c>
      <c r="T78" s="20" t="str" cm="1">
        <f t="array" ref="T78">_xlfn.IFS(S78=0,"Prenovato",S78=1,"Novato",S78=2,"Principiante avanzado",S78=3,"Competente",S78=4,"Proficiente",S78=5,"Master")</f>
        <v>Competente</v>
      </c>
      <c r="U78" s="20">
        <v>4</v>
      </c>
      <c r="V78" s="20" t="str" cm="1">
        <f t="array" ref="V78">_xlfn.IFS(U78=0,"No evidenciado",U78=1,"Novato",U78=2,"Principiante avanzado",U78=3,"Competente",U78=4,"Proficiente",U78=5,"Master")</f>
        <v>Proficiente</v>
      </c>
      <c r="W78" s="20">
        <v>3</v>
      </c>
      <c r="X78" s="20" t="str" cm="1">
        <f t="array" ref="X78">_xlfn.IFS(W78=0,"No evidenciado",W78=1,"Novato",W78=2,"Principiante avanzado",W78=3,"Competente",W78=4,"Proficiente",W78=5,"Master")</f>
        <v>Competente</v>
      </c>
      <c r="Y78" s="20">
        <v>4</v>
      </c>
      <c r="Z78" s="20" t="str" cm="1">
        <f t="array" ref="Z78">_xlfn.IFS(Y78=0,"No evidenciado",Y78=1,"Novato",Y78=2,"Principiante avanzado",Y78=3,"Competente",Y78=4,"Proficiente",Y78=5,"Master")</f>
        <v>Proficiente</v>
      </c>
      <c r="AA78" s="20">
        <v>3</v>
      </c>
      <c r="AB78" s="20" t="str" cm="1">
        <f t="array" ref="AB78">_xlfn.IFS(AA78=0,"Prenovato",AA78=1,"Novato",AA78=2,"Principiante avanzado",AA78=3,"Competente",AA78=4,"Proficiente",AA78=5,"Master")</f>
        <v>Competente</v>
      </c>
      <c r="AC78" s="20" t="str">
        <f t="shared" si="7"/>
        <v>AUTOEVALUACIÓN</v>
      </c>
    </row>
    <row r="79" spans="1:29" x14ac:dyDescent="0.25">
      <c r="A79" t="s">
        <v>213</v>
      </c>
      <c r="B79" t="s">
        <v>230</v>
      </c>
      <c r="C79" t="s">
        <v>233</v>
      </c>
      <c r="D79" t="s">
        <v>234</v>
      </c>
      <c r="E79" t="s">
        <v>213</v>
      </c>
      <c r="F79" t="s">
        <v>230</v>
      </c>
      <c r="G79" t="s">
        <v>252</v>
      </c>
      <c r="H79" s="3">
        <v>44977</v>
      </c>
      <c r="I79" s="1">
        <f t="shared" ca="1" si="4"/>
        <v>4</v>
      </c>
      <c r="J79" s="1" t="str">
        <f t="shared" ca="1" si="5"/>
        <v>2. Entre 4 - 6 meses</v>
      </c>
      <c r="K79" t="str">
        <f t="shared" si="6"/>
        <v>NO</v>
      </c>
      <c r="L79" t="s">
        <v>233</v>
      </c>
      <c r="M79" t="s">
        <v>242</v>
      </c>
      <c r="N79" t="s">
        <v>244</v>
      </c>
      <c r="O79" t="s">
        <v>245</v>
      </c>
      <c r="P79">
        <v>3</v>
      </c>
      <c r="Q79" t="s">
        <v>5</v>
      </c>
      <c r="R79" t="s">
        <v>21</v>
      </c>
      <c r="S79" s="20">
        <v>3</v>
      </c>
      <c r="T79" s="20" t="str" cm="1">
        <f t="array" ref="T79">_xlfn.IFS(S79=0,"Prenovato",S79=1,"Novato",S79=2,"Principiante avanzado",S79=3,"Competente",S79=4,"Proficiente",S79=5,"Master")</f>
        <v>Competente</v>
      </c>
      <c r="U79" s="20">
        <v>4</v>
      </c>
      <c r="V79" s="20" t="str" cm="1">
        <f t="array" ref="V79">_xlfn.IFS(U79=0,"No evidenciado",U79=1,"Novato",U79=2,"Principiante avanzado",U79=3,"Competente",U79=4,"Proficiente",U79=5,"Master")</f>
        <v>Proficiente</v>
      </c>
      <c r="W79" s="20">
        <v>3</v>
      </c>
      <c r="X79" s="20" t="str" cm="1">
        <f t="array" ref="X79">_xlfn.IFS(W79=0,"No evidenciado",W79=1,"Novato",W79=2,"Principiante avanzado",W79=3,"Competente",W79=4,"Proficiente",W79=5,"Master")</f>
        <v>Competente</v>
      </c>
      <c r="Y79" s="20">
        <v>4</v>
      </c>
      <c r="Z79" s="20" t="str" cm="1">
        <f t="array" ref="Z79">_xlfn.IFS(Y79=0,"No evidenciado",Y79=1,"Novato",Y79=2,"Principiante avanzado",Y79=3,"Competente",Y79=4,"Proficiente",Y79=5,"Master")</f>
        <v>Proficiente</v>
      </c>
      <c r="AA79" s="20">
        <v>3</v>
      </c>
      <c r="AB79" s="20" t="str" cm="1">
        <f t="array" ref="AB79">_xlfn.IFS(AA79=0,"Prenovato",AA79=1,"Novato",AA79=2,"Principiante avanzado",AA79=3,"Competente",AA79=4,"Proficiente",AA79=5,"Master")</f>
        <v>Competente</v>
      </c>
      <c r="AC79" s="20" t="str">
        <f t="shared" si="7"/>
        <v>AUTOEVALUACIÓN</v>
      </c>
    </row>
    <row r="80" spans="1:29" x14ac:dyDescent="0.25">
      <c r="A80" t="s">
        <v>213</v>
      </c>
      <c r="B80" t="s">
        <v>230</v>
      </c>
      <c r="C80" t="s">
        <v>233</v>
      </c>
      <c r="D80" t="s">
        <v>234</v>
      </c>
      <c r="E80" t="s">
        <v>213</v>
      </c>
      <c r="F80" t="s">
        <v>230</v>
      </c>
      <c r="G80" t="s">
        <v>252</v>
      </c>
      <c r="H80" s="3">
        <v>44977</v>
      </c>
      <c r="I80" s="1">
        <f t="shared" ca="1" si="4"/>
        <v>4</v>
      </c>
      <c r="J80" s="1" t="str">
        <f t="shared" ca="1" si="5"/>
        <v>2. Entre 4 - 6 meses</v>
      </c>
      <c r="K80" t="str">
        <f t="shared" si="6"/>
        <v>NO</v>
      </c>
      <c r="L80" t="s">
        <v>233</v>
      </c>
      <c r="M80" t="s">
        <v>61</v>
      </c>
      <c r="N80" t="s">
        <v>244</v>
      </c>
      <c r="O80" t="s">
        <v>245</v>
      </c>
      <c r="P80">
        <v>2</v>
      </c>
      <c r="Q80" t="s">
        <v>4</v>
      </c>
      <c r="R80" t="s">
        <v>21</v>
      </c>
      <c r="S80" s="20">
        <v>3</v>
      </c>
      <c r="T80" s="20" t="str" cm="1">
        <f t="array" ref="T80">_xlfn.IFS(S80=0,"Prenovato",S80=1,"Novato",S80=2,"Principiante avanzado",S80=3,"Competente",S80=4,"Proficiente",S80=5,"Master")</f>
        <v>Competente</v>
      </c>
      <c r="U80" s="20">
        <v>4</v>
      </c>
      <c r="V80" s="20" t="str" cm="1">
        <f t="array" ref="V80">_xlfn.IFS(U80=0,"No evidenciado",U80=1,"Novato",U80=2,"Principiante avanzado",U80=3,"Competente",U80=4,"Proficiente",U80=5,"Master")</f>
        <v>Proficiente</v>
      </c>
      <c r="W80" s="20">
        <v>3</v>
      </c>
      <c r="X80" s="20" t="str" cm="1">
        <f t="array" ref="X80">_xlfn.IFS(W80=0,"No evidenciado",W80=1,"Novato",W80=2,"Principiante avanzado",W80=3,"Competente",W80=4,"Proficiente",W80=5,"Master")</f>
        <v>Competente</v>
      </c>
      <c r="Y80" s="20">
        <v>4</v>
      </c>
      <c r="Z80" s="20" t="str" cm="1">
        <f t="array" ref="Z80">_xlfn.IFS(Y80=0,"No evidenciado",Y80=1,"Novato",Y80=2,"Principiante avanzado",Y80=3,"Competente",Y80=4,"Proficiente",Y80=5,"Master")</f>
        <v>Proficiente</v>
      </c>
      <c r="AA80" s="20">
        <v>3</v>
      </c>
      <c r="AB80" s="20" t="str" cm="1">
        <f t="array" ref="AB80">_xlfn.IFS(AA80=0,"Prenovato",AA80=1,"Novato",AA80=2,"Principiante avanzado",AA80=3,"Competente",AA80=4,"Proficiente",AA80=5,"Master")</f>
        <v>Competente</v>
      </c>
      <c r="AC80" s="20" t="str">
        <f t="shared" si="7"/>
        <v>AUTOEVALUACIÓN</v>
      </c>
    </row>
    <row r="81" spans="1:29" x14ac:dyDescent="0.25">
      <c r="A81" t="s">
        <v>213</v>
      </c>
      <c r="B81" t="s">
        <v>230</v>
      </c>
      <c r="C81" t="s">
        <v>233</v>
      </c>
      <c r="D81" t="s">
        <v>234</v>
      </c>
      <c r="E81" t="s">
        <v>213</v>
      </c>
      <c r="F81" t="s">
        <v>230</v>
      </c>
      <c r="G81" t="s">
        <v>252</v>
      </c>
      <c r="H81" s="3">
        <v>44977</v>
      </c>
      <c r="I81" s="1">
        <f t="shared" ca="1" si="4"/>
        <v>4</v>
      </c>
      <c r="J81" s="1" t="str">
        <f t="shared" ca="1" si="5"/>
        <v>2. Entre 4 - 6 meses</v>
      </c>
      <c r="K81" t="str">
        <f t="shared" si="6"/>
        <v>NO</v>
      </c>
      <c r="L81" t="s">
        <v>233</v>
      </c>
      <c r="M81" t="s">
        <v>243</v>
      </c>
      <c r="N81" t="s">
        <v>245</v>
      </c>
      <c r="O81" t="s">
        <v>245</v>
      </c>
      <c r="P81">
        <v>2</v>
      </c>
      <c r="Q81" t="s">
        <v>4</v>
      </c>
      <c r="R81" t="s">
        <v>21</v>
      </c>
      <c r="S81" s="20">
        <v>3</v>
      </c>
      <c r="T81" s="20" t="str" cm="1">
        <f t="array" ref="T81">_xlfn.IFS(S81=0,"Prenovato",S81=1,"Novato",S81=2,"Principiante avanzado",S81=3,"Competente",S81=4,"Proficiente",S81=5,"Master")</f>
        <v>Competente</v>
      </c>
      <c r="U81" s="20">
        <v>4</v>
      </c>
      <c r="V81" s="20" t="str" cm="1">
        <f t="array" ref="V81">_xlfn.IFS(U81=0,"No evidenciado",U81=1,"Novato",U81=2,"Principiante avanzado",U81=3,"Competente",U81=4,"Proficiente",U81=5,"Master")</f>
        <v>Proficiente</v>
      </c>
      <c r="W81" s="20">
        <v>3</v>
      </c>
      <c r="X81" s="20" t="str" cm="1">
        <f t="array" ref="X81">_xlfn.IFS(W81=0,"No evidenciado",W81=1,"Novato",W81=2,"Principiante avanzado",W81=3,"Competente",W81=4,"Proficiente",W81=5,"Master")</f>
        <v>Competente</v>
      </c>
      <c r="Y81" s="20">
        <v>4</v>
      </c>
      <c r="Z81" s="20" t="str" cm="1">
        <f t="array" ref="Z81">_xlfn.IFS(Y81=0,"No evidenciado",Y81=1,"Novato",Y81=2,"Principiante avanzado",Y81=3,"Competente",Y81=4,"Proficiente",Y81=5,"Master")</f>
        <v>Proficiente</v>
      </c>
      <c r="AA81" s="20">
        <v>3</v>
      </c>
      <c r="AB81" s="20" t="str" cm="1">
        <f t="array" ref="AB81">_xlfn.IFS(AA81=0,"Prenovato",AA81=1,"Novato",AA81=2,"Principiante avanzado",AA81=3,"Competente",AA81=4,"Proficiente",AA81=5,"Master")</f>
        <v>Competente</v>
      </c>
      <c r="AC81" s="20" t="str">
        <f t="shared" si="7"/>
        <v>AUTOEVALUACIÓN</v>
      </c>
    </row>
    <row r="82" spans="1:29" x14ac:dyDescent="0.25">
      <c r="A82" t="s">
        <v>213</v>
      </c>
      <c r="B82" t="s">
        <v>230</v>
      </c>
      <c r="C82" t="s">
        <v>233</v>
      </c>
      <c r="D82" t="s">
        <v>234</v>
      </c>
      <c r="E82" t="s">
        <v>213</v>
      </c>
      <c r="F82" t="s">
        <v>230</v>
      </c>
      <c r="G82" t="s">
        <v>252</v>
      </c>
      <c r="H82" s="3">
        <v>44977</v>
      </c>
      <c r="I82" s="1">
        <f t="shared" ca="1" si="4"/>
        <v>4</v>
      </c>
      <c r="J82" s="1" t="str">
        <f t="shared" ca="1" si="5"/>
        <v>2. Entre 4 - 6 meses</v>
      </c>
      <c r="K82" t="str">
        <f t="shared" si="6"/>
        <v>NO</v>
      </c>
      <c r="L82" t="s">
        <v>233</v>
      </c>
      <c r="M82" t="s">
        <v>60</v>
      </c>
      <c r="N82" t="s">
        <v>31</v>
      </c>
      <c r="O82" t="s">
        <v>31</v>
      </c>
      <c r="P82">
        <v>3</v>
      </c>
      <c r="Q82" t="s">
        <v>5</v>
      </c>
      <c r="R82" t="s">
        <v>21</v>
      </c>
      <c r="S82" s="20">
        <v>3</v>
      </c>
      <c r="T82" s="20" t="str" cm="1">
        <f t="array" ref="T82">_xlfn.IFS(S82=0,"Prenovato",S82=1,"Novato",S82=2,"Principiante avanzado",S82=3,"Competente",S82=4,"Proficiente",S82=5,"Master")</f>
        <v>Competente</v>
      </c>
      <c r="U82" s="20">
        <v>4</v>
      </c>
      <c r="V82" s="20" t="str" cm="1">
        <f t="array" ref="V82">_xlfn.IFS(U82=0,"No evidenciado",U82=1,"Novato",U82=2,"Principiante avanzado",U82=3,"Competente",U82=4,"Proficiente",U82=5,"Master")</f>
        <v>Proficiente</v>
      </c>
      <c r="W82" s="20">
        <v>3</v>
      </c>
      <c r="X82" s="20" t="str" cm="1">
        <f t="array" ref="X82">_xlfn.IFS(W82=0,"No evidenciado",W82=1,"Novato",W82=2,"Principiante avanzado",W82=3,"Competente",W82=4,"Proficiente",W82=5,"Master")</f>
        <v>Competente</v>
      </c>
      <c r="Y82" s="20">
        <v>4</v>
      </c>
      <c r="Z82" s="20" t="str" cm="1">
        <f t="array" ref="Z82">_xlfn.IFS(Y82=0,"No evidenciado",Y82=1,"Novato",Y82=2,"Principiante avanzado",Y82=3,"Competente",Y82=4,"Proficiente",Y82=5,"Master")</f>
        <v>Proficiente</v>
      </c>
      <c r="AA82" s="20">
        <v>3</v>
      </c>
      <c r="AB82" s="20" t="str" cm="1">
        <f t="array" ref="AB82">_xlfn.IFS(AA82=0,"Prenovato",AA82=1,"Novato",AA82=2,"Principiante avanzado",AA82=3,"Competente",AA82=4,"Proficiente",AA82=5,"Master")</f>
        <v>Competente</v>
      </c>
      <c r="AC82" s="20" t="str">
        <f t="shared" si="7"/>
        <v>AUTOEVALUACIÓN</v>
      </c>
    </row>
    <row r="83" spans="1:29" x14ac:dyDescent="0.25">
      <c r="A83" t="s">
        <v>213</v>
      </c>
      <c r="B83" t="s">
        <v>230</v>
      </c>
      <c r="C83" t="s">
        <v>233</v>
      </c>
      <c r="D83" t="s">
        <v>234</v>
      </c>
      <c r="E83" t="s">
        <v>213</v>
      </c>
      <c r="F83" t="s">
        <v>230</v>
      </c>
      <c r="G83" t="s">
        <v>252</v>
      </c>
      <c r="H83" s="3">
        <v>44977</v>
      </c>
      <c r="I83" s="1">
        <f t="shared" ca="1" si="4"/>
        <v>4</v>
      </c>
      <c r="J83" s="1" t="str">
        <f t="shared" ca="1" si="5"/>
        <v>2. Entre 4 - 6 meses</v>
      </c>
      <c r="K83" t="str">
        <f t="shared" si="6"/>
        <v>NO</v>
      </c>
      <c r="L83" t="s">
        <v>233</v>
      </c>
      <c r="M83" t="s">
        <v>240</v>
      </c>
      <c r="N83" t="s">
        <v>244</v>
      </c>
      <c r="O83" t="s">
        <v>245</v>
      </c>
      <c r="P83">
        <v>2</v>
      </c>
      <c r="Q83" t="s">
        <v>4</v>
      </c>
      <c r="R83" t="s">
        <v>21</v>
      </c>
      <c r="S83" s="20">
        <v>3</v>
      </c>
      <c r="T83" s="20" t="str" cm="1">
        <f t="array" ref="T83">_xlfn.IFS(S83=0,"Prenovato",S83=1,"Novato",S83=2,"Principiante avanzado",S83=3,"Competente",S83=4,"Proficiente",S83=5,"Master")</f>
        <v>Competente</v>
      </c>
      <c r="U83" s="20">
        <v>4</v>
      </c>
      <c r="V83" s="20" t="str" cm="1">
        <f t="array" ref="V83">_xlfn.IFS(U83=0,"No evidenciado",U83=1,"Novato",U83=2,"Principiante avanzado",U83=3,"Competente",U83=4,"Proficiente",U83=5,"Master")</f>
        <v>Proficiente</v>
      </c>
      <c r="W83" s="20">
        <v>3</v>
      </c>
      <c r="X83" s="20" t="str" cm="1">
        <f t="array" ref="X83">_xlfn.IFS(W83=0,"No evidenciado",W83=1,"Novato",W83=2,"Principiante avanzado",W83=3,"Competente",W83=4,"Proficiente",W83=5,"Master")</f>
        <v>Competente</v>
      </c>
      <c r="Y83" s="20">
        <v>4</v>
      </c>
      <c r="Z83" s="20" t="str" cm="1">
        <f t="array" ref="Z83">_xlfn.IFS(Y83=0,"No evidenciado",Y83=1,"Novato",Y83=2,"Principiante avanzado",Y83=3,"Competente",Y83=4,"Proficiente",Y83=5,"Master")</f>
        <v>Proficiente</v>
      </c>
      <c r="AA83" s="20">
        <v>3</v>
      </c>
      <c r="AB83" s="20" t="str" cm="1">
        <f t="array" ref="AB83">_xlfn.IFS(AA83=0,"Prenovato",AA83=1,"Novato",AA83=2,"Principiante avanzado",AA83=3,"Competente",AA83=4,"Proficiente",AA83=5,"Master")</f>
        <v>Competente</v>
      </c>
      <c r="AC83" s="20" t="str">
        <f t="shared" si="7"/>
        <v>AUTOEVALUACIÓN</v>
      </c>
    </row>
    <row r="84" spans="1:29" x14ac:dyDescent="0.25">
      <c r="A84" t="s">
        <v>213</v>
      </c>
      <c r="B84" t="s">
        <v>230</v>
      </c>
      <c r="C84" t="s">
        <v>233</v>
      </c>
      <c r="D84" t="s">
        <v>234</v>
      </c>
      <c r="E84" t="s">
        <v>213</v>
      </c>
      <c r="F84" t="s">
        <v>230</v>
      </c>
      <c r="G84" t="s">
        <v>252</v>
      </c>
      <c r="H84" s="3">
        <v>44977</v>
      </c>
      <c r="I84" s="1">
        <f t="shared" ca="1" si="4"/>
        <v>4</v>
      </c>
      <c r="J84" s="1" t="str">
        <f t="shared" ca="1" si="5"/>
        <v>2. Entre 4 - 6 meses</v>
      </c>
      <c r="K84" t="str">
        <f t="shared" si="6"/>
        <v>NO</v>
      </c>
      <c r="L84" t="s">
        <v>233</v>
      </c>
      <c r="M84" t="s">
        <v>241</v>
      </c>
      <c r="N84" t="s">
        <v>245</v>
      </c>
      <c r="O84" t="s">
        <v>245</v>
      </c>
      <c r="P84">
        <v>2</v>
      </c>
      <c r="Q84" t="s">
        <v>4</v>
      </c>
      <c r="R84" t="s">
        <v>21</v>
      </c>
      <c r="S84" s="20">
        <v>3</v>
      </c>
      <c r="T84" s="20" t="str" cm="1">
        <f t="array" ref="T84">_xlfn.IFS(S84=0,"Prenovato",S84=1,"Novato",S84=2,"Principiante avanzado",S84=3,"Competente",S84=4,"Proficiente",S84=5,"Master")</f>
        <v>Competente</v>
      </c>
      <c r="U84" s="20">
        <v>4</v>
      </c>
      <c r="V84" s="20" t="str" cm="1">
        <f t="array" ref="V84">_xlfn.IFS(U84=0,"No evidenciado",U84=1,"Novato",U84=2,"Principiante avanzado",U84=3,"Competente",U84=4,"Proficiente",U84=5,"Master")</f>
        <v>Proficiente</v>
      </c>
      <c r="W84" s="20">
        <v>3</v>
      </c>
      <c r="X84" s="20" t="str" cm="1">
        <f t="array" ref="X84">_xlfn.IFS(W84=0,"No evidenciado",W84=1,"Novato",W84=2,"Principiante avanzado",W84=3,"Competente",W84=4,"Proficiente",W84=5,"Master")</f>
        <v>Competente</v>
      </c>
      <c r="Y84" s="20">
        <v>4</v>
      </c>
      <c r="Z84" s="20" t="str" cm="1">
        <f t="array" ref="Z84">_xlfn.IFS(Y84=0,"No evidenciado",Y84=1,"Novato",Y84=2,"Principiante avanzado",Y84=3,"Competente",Y84=4,"Proficiente",Y84=5,"Master")</f>
        <v>Proficiente</v>
      </c>
      <c r="AA84" s="20">
        <v>3</v>
      </c>
      <c r="AB84" s="20" t="str" cm="1">
        <f t="array" ref="AB84">_xlfn.IFS(AA84=0,"Prenovato",AA84=1,"Novato",AA84=2,"Principiante avanzado",AA84=3,"Competente",AA84=4,"Proficiente",AA84=5,"Master")</f>
        <v>Competente</v>
      </c>
      <c r="AC84" s="20" t="str">
        <f t="shared" si="7"/>
        <v>AUTOEVALUACIÓN</v>
      </c>
    </row>
    <row r="85" spans="1:29" x14ac:dyDescent="0.25">
      <c r="A85" t="s">
        <v>213</v>
      </c>
      <c r="B85" t="s">
        <v>230</v>
      </c>
      <c r="C85" t="s">
        <v>233</v>
      </c>
      <c r="D85" t="s">
        <v>234</v>
      </c>
      <c r="E85" t="s">
        <v>213</v>
      </c>
      <c r="F85" t="s">
        <v>230</v>
      </c>
      <c r="G85" t="s">
        <v>252</v>
      </c>
      <c r="H85" s="3">
        <v>44977</v>
      </c>
      <c r="I85" s="1">
        <f t="shared" ca="1" si="4"/>
        <v>4</v>
      </c>
      <c r="J85" s="1" t="str">
        <f t="shared" ca="1" si="5"/>
        <v>2. Entre 4 - 6 meses</v>
      </c>
      <c r="K85" t="str">
        <f t="shared" si="6"/>
        <v>NO</v>
      </c>
      <c r="L85" t="s">
        <v>233</v>
      </c>
      <c r="M85" t="s">
        <v>239</v>
      </c>
      <c r="N85" t="s">
        <v>245</v>
      </c>
      <c r="O85" t="s">
        <v>245</v>
      </c>
      <c r="P85">
        <v>3</v>
      </c>
      <c r="Q85" t="s">
        <v>5</v>
      </c>
      <c r="R85" t="s">
        <v>21</v>
      </c>
      <c r="S85" s="20">
        <v>3</v>
      </c>
      <c r="T85" s="20" t="str" cm="1">
        <f t="array" ref="T85">_xlfn.IFS(S85=0,"Prenovato",S85=1,"Novato",S85=2,"Principiante avanzado",S85=3,"Competente",S85=4,"Proficiente",S85=5,"Master")</f>
        <v>Competente</v>
      </c>
      <c r="U85" s="20">
        <v>4</v>
      </c>
      <c r="V85" s="20" t="str" cm="1">
        <f t="array" ref="V85">_xlfn.IFS(U85=0,"No evidenciado",U85=1,"Novato",U85=2,"Principiante avanzado",U85=3,"Competente",U85=4,"Proficiente",U85=5,"Master")</f>
        <v>Proficiente</v>
      </c>
      <c r="W85" s="20">
        <v>3</v>
      </c>
      <c r="X85" s="20" t="str" cm="1">
        <f t="array" ref="X85">_xlfn.IFS(W85=0,"No evidenciado",W85=1,"Novato",W85=2,"Principiante avanzado",W85=3,"Competente",W85=4,"Proficiente",W85=5,"Master")</f>
        <v>Competente</v>
      </c>
      <c r="Y85" s="20">
        <v>4</v>
      </c>
      <c r="Z85" s="20" t="str" cm="1">
        <f t="array" ref="Z85">_xlfn.IFS(Y85=0,"No evidenciado",Y85=1,"Novato",Y85=2,"Principiante avanzado",Y85=3,"Competente",Y85=4,"Proficiente",Y85=5,"Master")</f>
        <v>Proficiente</v>
      </c>
      <c r="AA85" s="20">
        <v>3</v>
      </c>
      <c r="AB85" s="20" t="str" cm="1">
        <f t="array" ref="AB85">_xlfn.IFS(AA85=0,"Prenovato",AA85=1,"Novato",AA85=2,"Principiante avanzado",AA85=3,"Competente",AA85=4,"Proficiente",AA85=5,"Master")</f>
        <v>Competente</v>
      </c>
      <c r="AC85" s="20" t="str">
        <f t="shared" si="7"/>
        <v>AUTOEVALUACIÓN</v>
      </c>
    </row>
    <row r="86" spans="1:29" x14ac:dyDescent="0.25">
      <c r="A86" t="s">
        <v>199</v>
      </c>
      <c r="B86" t="s">
        <v>216</v>
      </c>
      <c r="C86" t="s">
        <v>231</v>
      </c>
      <c r="D86" t="s">
        <v>234</v>
      </c>
      <c r="E86" t="s">
        <v>213</v>
      </c>
      <c r="F86" t="s">
        <v>230</v>
      </c>
      <c r="G86" t="s">
        <v>252</v>
      </c>
      <c r="H86" s="3">
        <v>44977</v>
      </c>
      <c r="I86" s="1">
        <f t="shared" ca="1" si="4"/>
        <v>4</v>
      </c>
      <c r="J86" s="1" t="str">
        <f t="shared" ca="1" si="5"/>
        <v>2. Entre 4 - 6 meses</v>
      </c>
      <c r="K86" t="str">
        <f t="shared" si="6"/>
        <v>NO</v>
      </c>
      <c r="L86" t="s">
        <v>233</v>
      </c>
      <c r="M86" t="s">
        <v>235</v>
      </c>
      <c r="N86" t="s">
        <v>31</v>
      </c>
      <c r="O86" t="s">
        <v>31</v>
      </c>
      <c r="P86">
        <v>2</v>
      </c>
      <c r="Q86" t="s">
        <v>4</v>
      </c>
      <c r="R86" t="s">
        <v>21</v>
      </c>
      <c r="S86" s="20">
        <v>1</v>
      </c>
      <c r="T86" s="20" t="str" cm="1">
        <f t="array" ref="T86">_xlfn.IFS(S86=0,"Prenovato",S86=1,"Novato",S86=2,"Principiante avanzado",S86=3,"Competente",S86=4,"Proficiente",S86=5,"Master")</f>
        <v>Novato</v>
      </c>
      <c r="U86" s="20">
        <v>2</v>
      </c>
      <c r="V86" s="20" t="str" cm="1">
        <f t="array" ref="V86">_xlfn.IFS(U86=0,"No evidenciado",U86=1,"Novato",U86=2,"Principiante avanzado",U86=3,"Competente",U86=4,"Proficiente",U86=5,"Master")</f>
        <v>Principiante avanzado</v>
      </c>
      <c r="W86" s="20">
        <v>2</v>
      </c>
      <c r="X86" s="20" t="str" cm="1">
        <f t="array" ref="X86">_xlfn.IFS(W86=0,"No evidenciado",W86=1,"Novato",W86=2,"Principiante avanzado",W86=3,"Competente",W86=4,"Proficiente",W86=5,"Master")</f>
        <v>Principiante avanzado</v>
      </c>
      <c r="Y86" s="20">
        <v>3</v>
      </c>
      <c r="Z86" s="20" t="str" cm="1">
        <f t="array" ref="Z86">_xlfn.IFS(Y86=0,"No evidenciado",Y86=1,"Novato",Y86=2,"Principiante avanzado",Y86=3,"Competente",Y86=4,"Proficiente",Y86=5,"Master")</f>
        <v>Competente</v>
      </c>
      <c r="AA86" s="20">
        <v>1</v>
      </c>
      <c r="AB86" s="20" t="str" cm="1">
        <f t="array" ref="AB86">_xlfn.IFS(AA86=0,"Prenovato",AA86=1,"Novato",AA86=2,"Principiante avanzado",AA86=3,"Competente",AA86=4,"Proficiente",AA86=5,"Master")</f>
        <v>Novato</v>
      </c>
      <c r="AC86" s="20" t="str">
        <f t="shared" si="7"/>
        <v>EVALUACIÓN</v>
      </c>
    </row>
    <row r="87" spans="1:29" x14ac:dyDescent="0.25">
      <c r="A87" t="s">
        <v>199</v>
      </c>
      <c r="B87" t="s">
        <v>216</v>
      </c>
      <c r="C87" t="s">
        <v>231</v>
      </c>
      <c r="D87" t="s">
        <v>234</v>
      </c>
      <c r="E87" t="s">
        <v>213</v>
      </c>
      <c r="F87" t="s">
        <v>230</v>
      </c>
      <c r="G87" t="s">
        <v>252</v>
      </c>
      <c r="H87" s="3">
        <v>44977</v>
      </c>
      <c r="I87" s="1">
        <f t="shared" ca="1" si="4"/>
        <v>4</v>
      </c>
      <c r="J87" s="1" t="str">
        <f t="shared" ca="1" si="5"/>
        <v>2. Entre 4 - 6 meses</v>
      </c>
      <c r="K87" t="str">
        <f t="shared" si="6"/>
        <v>NO</v>
      </c>
      <c r="L87" t="s">
        <v>233</v>
      </c>
      <c r="M87" t="s">
        <v>236</v>
      </c>
      <c r="N87" t="s">
        <v>31</v>
      </c>
      <c r="O87" t="s">
        <v>31</v>
      </c>
      <c r="P87">
        <v>2</v>
      </c>
      <c r="Q87" t="s">
        <v>4</v>
      </c>
      <c r="R87" t="s">
        <v>21</v>
      </c>
      <c r="S87" s="20">
        <v>1</v>
      </c>
      <c r="T87" s="20" t="str" cm="1">
        <f t="array" ref="T87">_xlfn.IFS(S87=0,"Prenovato",S87=1,"Novato",S87=2,"Principiante avanzado",S87=3,"Competente",S87=4,"Proficiente",S87=5,"Master")</f>
        <v>Novato</v>
      </c>
      <c r="U87" s="20">
        <v>2</v>
      </c>
      <c r="V87" s="20" t="str" cm="1">
        <f t="array" ref="V87">_xlfn.IFS(U87=0,"No evidenciado",U87=1,"Novato",U87=2,"Principiante avanzado",U87=3,"Competente",U87=4,"Proficiente",U87=5,"Master")</f>
        <v>Principiante avanzado</v>
      </c>
      <c r="W87" s="20">
        <v>2</v>
      </c>
      <c r="X87" s="20" t="str" cm="1">
        <f t="array" ref="X87">_xlfn.IFS(W87=0,"No evidenciado",W87=1,"Novato",W87=2,"Principiante avanzado",W87=3,"Competente",W87=4,"Proficiente",W87=5,"Master")</f>
        <v>Principiante avanzado</v>
      </c>
      <c r="Y87" s="20">
        <v>3</v>
      </c>
      <c r="Z87" s="20" t="str" cm="1">
        <f t="array" ref="Z87">_xlfn.IFS(Y87=0,"No evidenciado",Y87=1,"Novato",Y87=2,"Principiante avanzado",Y87=3,"Competente",Y87=4,"Proficiente",Y87=5,"Master")</f>
        <v>Competente</v>
      </c>
      <c r="AA87" s="20">
        <v>1</v>
      </c>
      <c r="AB87" s="20" t="str" cm="1">
        <f t="array" ref="AB87">_xlfn.IFS(AA87=0,"Prenovato",AA87=1,"Novato",AA87=2,"Principiante avanzado",AA87=3,"Competente",AA87=4,"Proficiente",AA87=5,"Master")</f>
        <v>Novato</v>
      </c>
      <c r="AC87" s="20" t="str">
        <f t="shared" si="7"/>
        <v>EVALUACIÓN</v>
      </c>
    </row>
    <row r="88" spans="1:29" x14ac:dyDescent="0.25">
      <c r="A88" t="s">
        <v>199</v>
      </c>
      <c r="B88" t="s">
        <v>216</v>
      </c>
      <c r="C88" t="s">
        <v>231</v>
      </c>
      <c r="D88" t="s">
        <v>234</v>
      </c>
      <c r="E88" t="s">
        <v>213</v>
      </c>
      <c r="F88" t="s">
        <v>230</v>
      </c>
      <c r="G88" t="s">
        <v>252</v>
      </c>
      <c r="H88" s="3">
        <v>44977</v>
      </c>
      <c r="I88" s="1">
        <f t="shared" ca="1" si="4"/>
        <v>4</v>
      </c>
      <c r="J88" s="1" t="str">
        <f t="shared" ca="1" si="5"/>
        <v>2. Entre 4 - 6 meses</v>
      </c>
      <c r="K88" t="str">
        <f t="shared" si="6"/>
        <v>NO</v>
      </c>
      <c r="L88" t="s">
        <v>233</v>
      </c>
      <c r="M88" t="s">
        <v>237</v>
      </c>
      <c r="N88" t="s">
        <v>244</v>
      </c>
      <c r="O88" t="s">
        <v>245</v>
      </c>
      <c r="P88">
        <v>1</v>
      </c>
      <c r="Q88" t="s">
        <v>6</v>
      </c>
      <c r="R88" t="s">
        <v>21</v>
      </c>
      <c r="S88" s="20">
        <v>1</v>
      </c>
      <c r="T88" s="20" t="str" cm="1">
        <f t="array" ref="T88">_xlfn.IFS(S88=0,"Prenovato",S88=1,"Novato",S88=2,"Principiante avanzado",S88=3,"Competente",S88=4,"Proficiente",S88=5,"Master")</f>
        <v>Novato</v>
      </c>
      <c r="U88" s="20">
        <v>2</v>
      </c>
      <c r="V88" s="20" t="str" cm="1">
        <f t="array" ref="V88">_xlfn.IFS(U88=0,"No evidenciado",U88=1,"Novato",U88=2,"Principiante avanzado",U88=3,"Competente",U88=4,"Proficiente",U88=5,"Master")</f>
        <v>Principiante avanzado</v>
      </c>
      <c r="W88" s="20">
        <v>2</v>
      </c>
      <c r="X88" s="20" t="str" cm="1">
        <f t="array" ref="X88">_xlfn.IFS(W88=0,"No evidenciado",W88=1,"Novato",W88=2,"Principiante avanzado",W88=3,"Competente",W88=4,"Proficiente",W88=5,"Master")</f>
        <v>Principiante avanzado</v>
      </c>
      <c r="Y88" s="20">
        <v>3</v>
      </c>
      <c r="Z88" s="20" t="str" cm="1">
        <f t="array" ref="Z88">_xlfn.IFS(Y88=0,"No evidenciado",Y88=1,"Novato",Y88=2,"Principiante avanzado",Y88=3,"Competente",Y88=4,"Proficiente",Y88=5,"Master")</f>
        <v>Competente</v>
      </c>
      <c r="AA88" s="20">
        <v>1</v>
      </c>
      <c r="AB88" s="20" t="str" cm="1">
        <f t="array" ref="AB88">_xlfn.IFS(AA88=0,"Prenovato",AA88=1,"Novato",AA88=2,"Principiante avanzado",AA88=3,"Competente",AA88=4,"Proficiente",AA88=5,"Master")</f>
        <v>Novato</v>
      </c>
      <c r="AC88" s="20" t="str">
        <f t="shared" si="7"/>
        <v>EVALUACIÓN</v>
      </c>
    </row>
    <row r="89" spans="1:29" x14ac:dyDescent="0.25">
      <c r="A89" t="s">
        <v>199</v>
      </c>
      <c r="B89" t="s">
        <v>216</v>
      </c>
      <c r="C89" t="s">
        <v>231</v>
      </c>
      <c r="D89" t="s">
        <v>234</v>
      </c>
      <c r="E89" t="s">
        <v>213</v>
      </c>
      <c r="F89" t="s">
        <v>230</v>
      </c>
      <c r="G89" t="s">
        <v>252</v>
      </c>
      <c r="H89" s="3">
        <v>44977</v>
      </c>
      <c r="I89" s="1">
        <f t="shared" ca="1" si="4"/>
        <v>4</v>
      </c>
      <c r="J89" s="1" t="str">
        <f t="shared" ca="1" si="5"/>
        <v>2. Entre 4 - 6 meses</v>
      </c>
      <c r="K89" t="str">
        <f t="shared" si="6"/>
        <v>NO</v>
      </c>
      <c r="L89" t="s">
        <v>233</v>
      </c>
      <c r="M89" t="s">
        <v>238</v>
      </c>
      <c r="N89" t="s">
        <v>31</v>
      </c>
      <c r="O89" t="s">
        <v>31</v>
      </c>
      <c r="P89">
        <v>2</v>
      </c>
      <c r="Q89" t="s">
        <v>4</v>
      </c>
      <c r="R89" t="s">
        <v>21</v>
      </c>
      <c r="S89" s="20">
        <v>1</v>
      </c>
      <c r="T89" s="20" t="str" cm="1">
        <f t="array" ref="T89">_xlfn.IFS(S89=0,"Prenovato",S89=1,"Novato",S89=2,"Principiante avanzado",S89=3,"Competente",S89=4,"Proficiente",S89=5,"Master")</f>
        <v>Novato</v>
      </c>
      <c r="U89" s="20">
        <v>2</v>
      </c>
      <c r="V89" s="20" t="str" cm="1">
        <f t="array" ref="V89">_xlfn.IFS(U89=0,"No evidenciado",U89=1,"Novato",U89=2,"Principiante avanzado",U89=3,"Competente",U89=4,"Proficiente",U89=5,"Master")</f>
        <v>Principiante avanzado</v>
      </c>
      <c r="W89" s="20">
        <v>2</v>
      </c>
      <c r="X89" s="20" t="str" cm="1">
        <f t="array" ref="X89">_xlfn.IFS(W89=0,"No evidenciado",W89=1,"Novato",W89=2,"Principiante avanzado",W89=3,"Competente",W89=4,"Proficiente",W89=5,"Master")</f>
        <v>Principiante avanzado</v>
      </c>
      <c r="Y89" s="20">
        <v>3</v>
      </c>
      <c r="Z89" s="20" t="str" cm="1">
        <f t="array" ref="Z89">_xlfn.IFS(Y89=0,"No evidenciado",Y89=1,"Novato",Y89=2,"Principiante avanzado",Y89=3,"Competente",Y89=4,"Proficiente",Y89=5,"Master")</f>
        <v>Competente</v>
      </c>
      <c r="AA89" s="20">
        <v>1</v>
      </c>
      <c r="AB89" s="20" t="str" cm="1">
        <f t="array" ref="AB89">_xlfn.IFS(AA89=0,"Prenovato",AA89=1,"Novato",AA89=2,"Principiante avanzado",AA89=3,"Competente",AA89=4,"Proficiente",AA89=5,"Master")</f>
        <v>Novato</v>
      </c>
      <c r="AC89" s="20" t="str">
        <f t="shared" si="7"/>
        <v>EVALUACIÓN</v>
      </c>
    </row>
    <row r="90" spans="1:29" x14ac:dyDescent="0.25">
      <c r="A90" t="s">
        <v>199</v>
      </c>
      <c r="B90" t="s">
        <v>216</v>
      </c>
      <c r="C90" t="s">
        <v>231</v>
      </c>
      <c r="D90" t="s">
        <v>234</v>
      </c>
      <c r="E90" t="s">
        <v>213</v>
      </c>
      <c r="F90" t="s">
        <v>230</v>
      </c>
      <c r="G90" t="s">
        <v>252</v>
      </c>
      <c r="H90" s="3">
        <v>44977</v>
      </c>
      <c r="I90" s="1">
        <f t="shared" ca="1" si="4"/>
        <v>4</v>
      </c>
      <c r="J90" s="1" t="str">
        <f t="shared" ca="1" si="5"/>
        <v>2. Entre 4 - 6 meses</v>
      </c>
      <c r="K90" t="str">
        <f t="shared" si="6"/>
        <v>NO</v>
      </c>
      <c r="L90" t="s">
        <v>233</v>
      </c>
      <c r="M90" t="s">
        <v>173</v>
      </c>
      <c r="N90" t="s">
        <v>244</v>
      </c>
      <c r="O90" t="s">
        <v>245</v>
      </c>
      <c r="P90">
        <v>2</v>
      </c>
      <c r="Q90" t="s">
        <v>4</v>
      </c>
      <c r="R90" t="s">
        <v>21</v>
      </c>
      <c r="S90" s="20">
        <v>1</v>
      </c>
      <c r="T90" s="20" t="str" cm="1">
        <f t="array" ref="T90">_xlfn.IFS(S90=0,"Prenovato",S90=1,"Novato",S90=2,"Principiante avanzado",S90=3,"Competente",S90=4,"Proficiente",S90=5,"Master")</f>
        <v>Novato</v>
      </c>
      <c r="U90" s="20">
        <v>2</v>
      </c>
      <c r="V90" s="20" t="str" cm="1">
        <f t="array" ref="V90">_xlfn.IFS(U90=0,"No evidenciado",U90=1,"Novato",U90=2,"Principiante avanzado",U90=3,"Competente",U90=4,"Proficiente",U90=5,"Master")</f>
        <v>Principiante avanzado</v>
      </c>
      <c r="W90" s="20">
        <v>2</v>
      </c>
      <c r="X90" s="20" t="str" cm="1">
        <f t="array" ref="X90">_xlfn.IFS(W90=0,"No evidenciado",W90=1,"Novato",W90=2,"Principiante avanzado",W90=3,"Competente",W90=4,"Proficiente",W90=5,"Master")</f>
        <v>Principiante avanzado</v>
      </c>
      <c r="Y90" s="20">
        <v>3</v>
      </c>
      <c r="Z90" s="20" t="str" cm="1">
        <f t="array" ref="Z90">_xlfn.IFS(Y90=0,"No evidenciado",Y90=1,"Novato",Y90=2,"Principiante avanzado",Y90=3,"Competente",Y90=4,"Proficiente",Y90=5,"Master")</f>
        <v>Competente</v>
      </c>
      <c r="AA90" s="20">
        <v>1</v>
      </c>
      <c r="AB90" s="20" t="str" cm="1">
        <f t="array" ref="AB90">_xlfn.IFS(AA90=0,"Prenovato",AA90=1,"Novato",AA90=2,"Principiante avanzado",AA90=3,"Competente",AA90=4,"Proficiente",AA90=5,"Master")</f>
        <v>Novato</v>
      </c>
      <c r="AC90" s="20" t="str">
        <f t="shared" si="7"/>
        <v>EVALUACIÓN</v>
      </c>
    </row>
    <row r="91" spans="1:29" x14ac:dyDescent="0.25">
      <c r="A91" t="s">
        <v>199</v>
      </c>
      <c r="B91" t="s">
        <v>216</v>
      </c>
      <c r="C91" t="s">
        <v>231</v>
      </c>
      <c r="D91" t="s">
        <v>234</v>
      </c>
      <c r="E91" t="s">
        <v>213</v>
      </c>
      <c r="F91" t="s">
        <v>230</v>
      </c>
      <c r="G91" t="s">
        <v>252</v>
      </c>
      <c r="H91" s="3">
        <v>44977</v>
      </c>
      <c r="I91" s="1">
        <f t="shared" ca="1" si="4"/>
        <v>4</v>
      </c>
      <c r="J91" s="1" t="str">
        <f t="shared" ca="1" si="5"/>
        <v>2. Entre 4 - 6 meses</v>
      </c>
      <c r="K91" t="str">
        <f t="shared" si="6"/>
        <v>NO</v>
      </c>
      <c r="L91" t="s">
        <v>233</v>
      </c>
      <c r="M91" t="s">
        <v>61</v>
      </c>
      <c r="N91" t="s">
        <v>244</v>
      </c>
      <c r="O91" t="s">
        <v>245</v>
      </c>
      <c r="P91">
        <v>2</v>
      </c>
      <c r="Q91" t="s">
        <v>4</v>
      </c>
      <c r="R91" t="s">
        <v>21</v>
      </c>
      <c r="S91" s="20">
        <v>1</v>
      </c>
      <c r="T91" s="20" t="str" cm="1">
        <f t="array" ref="T91">_xlfn.IFS(S91=0,"Prenovato",S91=1,"Novato",S91=2,"Principiante avanzado",S91=3,"Competente",S91=4,"Proficiente",S91=5,"Master")</f>
        <v>Novato</v>
      </c>
      <c r="U91" s="20">
        <v>2</v>
      </c>
      <c r="V91" s="20" t="str" cm="1">
        <f t="array" ref="V91">_xlfn.IFS(U91=0,"No evidenciado",U91=1,"Novato",U91=2,"Principiante avanzado",U91=3,"Competente",U91=4,"Proficiente",U91=5,"Master")</f>
        <v>Principiante avanzado</v>
      </c>
      <c r="W91" s="20">
        <v>2</v>
      </c>
      <c r="X91" s="20" t="str" cm="1">
        <f t="array" ref="X91">_xlfn.IFS(W91=0,"No evidenciado",W91=1,"Novato",W91=2,"Principiante avanzado",W91=3,"Competente",W91=4,"Proficiente",W91=5,"Master")</f>
        <v>Principiante avanzado</v>
      </c>
      <c r="Y91" s="20">
        <v>3</v>
      </c>
      <c r="Z91" s="20" t="str" cm="1">
        <f t="array" ref="Z91">_xlfn.IFS(Y91=0,"No evidenciado",Y91=1,"Novato",Y91=2,"Principiante avanzado",Y91=3,"Competente",Y91=4,"Proficiente",Y91=5,"Master")</f>
        <v>Competente</v>
      </c>
      <c r="AA91" s="20">
        <v>1</v>
      </c>
      <c r="AB91" s="20" t="str" cm="1">
        <f t="array" ref="AB91">_xlfn.IFS(AA91=0,"Prenovato",AA91=1,"Novato",AA91=2,"Principiante avanzado",AA91=3,"Competente",AA91=4,"Proficiente",AA91=5,"Master")</f>
        <v>Novato</v>
      </c>
      <c r="AC91" s="20" t="str">
        <f t="shared" si="7"/>
        <v>EVALUACIÓN</v>
      </c>
    </row>
    <row r="92" spans="1:29" x14ac:dyDescent="0.25">
      <c r="A92" t="s">
        <v>199</v>
      </c>
      <c r="B92" t="s">
        <v>216</v>
      </c>
      <c r="C92" t="s">
        <v>231</v>
      </c>
      <c r="D92" t="s">
        <v>234</v>
      </c>
      <c r="E92" t="s">
        <v>213</v>
      </c>
      <c r="F92" t="s">
        <v>230</v>
      </c>
      <c r="G92" t="s">
        <v>252</v>
      </c>
      <c r="H92" s="3">
        <v>44977</v>
      </c>
      <c r="I92" s="1">
        <f t="shared" ca="1" si="4"/>
        <v>4</v>
      </c>
      <c r="J92" s="1" t="str">
        <f t="shared" ca="1" si="5"/>
        <v>2. Entre 4 - 6 meses</v>
      </c>
      <c r="K92" t="str">
        <f t="shared" si="6"/>
        <v>NO</v>
      </c>
      <c r="L92" t="s">
        <v>233</v>
      </c>
      <c r="M92" t="s">
        <v>243</v>
      </c>
      <c r="N92" t="s">
        <v>245</v>
      </c>
      <c r="O92" t="s">
        <v>245</v>
      </c>
      <c r="P92">
        <v>0</v>
      </c>
      <c r="Q92" t="s">
        <v>62</v>
      </c>
      <c r="R92" t="s">
        <v>246</v>
      </c>
      <c r="S92" s="20">
        <v>1</v>
      </c>
      <c r="T92" s="20" t="str" cm="1">
        <f t="array" ref="T92">_xlfn.IFS(S92=0,"Prenovato",S92=1,"Novato",S92=2,"Principiante avanzado",S92=3,"Competente",S92=4,"Proficiente",S92=5,"Master")</f>
        <v>Novato</v>
      </c>
      <c r="U92" s="20">
        <v>2</v>
      </c>
      <c r="V92" s="20" t="str" cm="1">
        <f t="array" ref="V92">_xlfn.IFS(U92=0,"No evidenciado",U92=1,"Novato",U92=2,"Principiante avanzado",U92=3,"Competente",U92=4,"Proficiente",U92=5,"Master")</f>
        <v>Principiante avanzado</v>
      </c>
      <c r="W92" s="20">
        <v>2</v>
      </c>
      <c r="X92" s="20" t="str" cm="1">
        <f t="array" ref="X92">_xlfn.IFS(W92=0,"No evidenciado",W92=1,"Novato",W92=2,"Principiante avanzado",W92=3,"Competente",W92=4,"Proficiente",W92=5,"Master")</f>
        <v>Principiante avanzado</v>
      </c>
      <c r="Y92" s="20">
        <v>3</v>
      </c>
      <c r="Z92" s="20" t="str" cm="1">
        <f t="array" ref="Z92">_xlfn.IFS(Y92=0,"No evidenciado",Y92=1,"Novato",Y92=2,"Principiante avanzado",Y92=3,"Competente",Y92=4,"Proficiente",Y92=5,"Master")</f>
        <v>Competente</v>
      </c>
      <c r="AA92" s="20">
        <v>1</v>
      </c>
      <c r="AB92" s="20" t="str" cm="1">
        <f t="array" ref="AB92">_xlfn.IFS(AA92=0,"Prenovato",AA92=1,"Novato",AA92=2,"Principiante avanzado",AA92=3,"Competente",AA92=4,"Proficiente",AA92=5,"Master")</f>
        <v>Novato</v>
      </c>
      <c r="AC92" s="20" t="str">
        <f t="shared" si="7"/>
        <v>EVALUACIÓN</v>
      </c>
    </row>
    <row r="93" spans="1:29" x14ac:dyDescent="0.25">
      <c r="A93" t="s">
        <v>199</v>
      </c>
      <c r="B93" t="s">
        <v>216</v>
      </c>
      <c r="C93" t="s">
        <v>231</v>
      </c>
      <c r="D93" t="s">
        <v>234</v>
      </c>
      <c r="E93" t="s">
        <v>213</v>
      </c>
      <c r="F93" t="s">
        <v>230</v>
      </c>
      <c r="G93" t="s">
        <v>252</v>
      </c>
      <c r="H93" s="3">
        <v>44977</v>
      </c>
      <c r="I93" s="1">
        <f t="shared" ca="1" si="4"/>
        <v>4</v>
      </c>
      <c r="J93" s="1" t="str">
        <f t="shared" ca="1" si="5"/>
        <v>2. Entre 4 - 6 meses</v>
      </c>
      <c r="K93" t="str">
        <f t="shared" si="6"/>
        <v>NO</v>
      </c>
      <c r="L93" t="s">
        <v>233</v>
      </c>
      <c r="M93" t="s">
        <v>60</v>
      </c>
      <c r="N93" t="s">
        <v>31</v>
      </c>
      <c r="O93" t="s">
        <v>31</v>
      </c>
      <c r="P93">
        <v>2</v>
      </c>
      <c r="Q93" t="s">
        <v>4</v>
      </c>
      <c r="R93" t="s">
        <v>21</v>
      </c>
      <c r="S93" s="20">
        <v>1</v>
      </c>
      <c r="T93" s="20" t="str" cm="1">
        <f t="array" ref="T93">_xlfn.IFS(S93=0,"Prenovato",S93=1,"Novato",S93=2,"Principiante avanzado",S93=3,"Competente",S93=4,"Proficiente",S93=5,"Master")</f>
        <v>Novato</v>
      </c>
      <c r="U93" s="20">
        <v>2</v>
      </c>
      <c r="V93" s="20" t="str" cm="1">
        <f t="array" ref="V93">_xlfn.IFS(U93=0,"No evidenciado",U93=1,"Novato",U93=2,"Principiante avanzado",U93=3,"Competente",U93=4,"Proficiente",U93=5,"Master")</f>
        <v>Principiante avanzado</v>
      </c>
      <c r="W93" s="20">
        <v>2</v>
      </c>
      <c r="X93" s="20" t="str" cm="1">
        <f t="array" ref="X93">_xlfn.IFS(W93=0,"No evidenciado",W93=1,"Novato",W93=2,"Principiante avanzado",W93=3,"Competente",W93=4,"Proficiente",W93=5,"Master")</f>
        <v>Principiante avanzado</v>
      </c>
      <c r="Y93" s="20">
        <v>3</v>
      </c>
      <c r="Z93" s="20" t="str" cm="1">
        <f t="array" ref="Z93">_xlfn.IFS(Y93=0,"No evidenciado",Y93=1,"Novato",Y93=2,"Principiante avanzado",Y93=3,"Competente",Y93=4,"Proficiente",Y93=5,"Master")</f>
        <v>Competente</v>
      </c>
      <c r="AA93" s="20">
        <v>1</v>
      </c>
      <c r="AB93" s="20" t="str" cm="1">
        <f t="array" ref="AB93">_xlfn.IFS(AA93=0,"Prenovato",AA93=1,"Novato",AA93=2,"Principiante avanzado",AA93=3,"Competente",AA93=4,"Proficiente",AA93=5,"Master")</f>
        <v>Novato</v>
      </c>
      <c r="AC93" s="20" t="str">
        <f t="shared" si="7"/>
        <v>EVALUACIÓN</v>
      </c>
    </row>
    <row r="94" spans="1:29" x14ac:dyDescent="0.25">
      <c r="A94" t="s">
        <v>199</v>
      </c>
      <c r="B94" t="s">
        <v>216</v>
      </c>
      <c r="C94" t="s">
        <v>231</v>
      </c>
      <c r="D94" t="s">
        <v>234</v>
      </c>
      <c r="E94" t="s">
        <v>213</v>
      </c>
      <c r="F94" t="s">
        <v>230</v>
      </c>
      <c r="G94" t="s">
        <v>252</v>
      </c>
      <c r="H94" s="3">
        <v>44977</v>
      </c>
      <c r="I94" s="1">
        <f t="shared" ca="1" si="4"/>
        <v>4</v>
      </c>
      <c r="J94" s="1" t="str">
        <f t="shared" ca="1" si="5"/>
        <v>2. Entre 4 - 6 meses</v>
      </c>
      <c r="K94" t="str">
        <f t="shared" si="6"/>
        <v>NO</v>
      </c>
      <c r="L94" t="s">
        <v>233</v>
      </c>
      <c r="M94" t="s">
        <v>242</v>
      </c>
      <c r="N94" t="s">
        <v>244</v>
      </c>
      <c r="O94" t="s">
        <v>245</v>
      </c>
      <c r="P94">
        <v>2</v>
      </c>
      <c r="Q94" t="s">
        <v>4</v>
      </c>
      <c r="R94" t="s">
        <v>21</v>
      </c>
      <c r="S94" s="20">
        <v>1</v>
      </c>
      <c r="T94" s="20" t="str" cm="1">
        <f t="array" ref="T94">_xlfn.IFS(S94=0,"Prenovato",S94=1,"Novato",S94=2,"Principiante avanzado",S94=3,"Competente",S94=4,"Proficiente",S94=5,"Master")</f>
        <v>Novato</v>
      </c>
      <c r="U94" s="20">
        <v>2</v>
      </c>
      <c r="V94" s="20" t="str" cm="1">
        <f t="array" ref="V94">_xlfn.IFS(U94=0,"No evidenciado",U94=1,"Novato",U94=2,"Principiante avanzado",U94=3,"Competente",U94=4,"Proficiente",U94=5,"Master")</f>
        <v>Principiante avanzado</v>
      </c>
      <c r="W94" s="20">
        <v>2</v>
      </c>
      <c r="X94" s="20" t="str" cm="1">
        <f t="array" ref="X94">_xlfn.IFS(W94=0,"No evidenciado",W94=1,"Novato",W94=2,"Principiante avanzado",W94=3,"Competente",W94=4,"Proficiente",W94=5,"Master")</f>
        <v>Principiante avanzado</v>
      </c>
      <c r="Y94" s="20">
        <v>3</v>
      </c>
      <c r="Z94" s="20" t="str" cm="1">
        <f t="array" ref="Z94">_xlfn.IFS(Y94=0,"No evidenciado",Y94=1,"Novato",Y94=2,"Principiante avanzado",Y94=3,"Competente",Y94=4,"Proficiente",Y94=5,"Master")</f>
        <v>Competente</v>
      </c>
      <c r="AA94" s="20">
        <v>1</v>
      </c>
      <c r="AB94" s="20" t="str" cm="1">
        <f t="array" ref="AB94">_xlfn.IFS(AA94=0,"Prenovato",AA94=1,"Novato",AA94=2,"Principiante avanzado",AA94=3,"Competente",AA94=4,"Proficiente",AA94=5,"Master")</f>
        <v>Novato</v>
      </c>
      <c r="AC94" s="20" t="str">
        <f t="shared" si="7"/>
        <v>EVALUACIÓN</v>
      </c>
    </row>
    <row r="95" spans="1:29" x14ac:dyDescent="0.25">
      <c r="A95" t="s">
        <v>199</v>
      </c>
      <c r="B95" t="s">
        <v>216</v>
      </c>
      <c r="C95" t="s">
        <v>231</v>
      </c>
      <c r="D95" t="s">
        <v>234</v>
      </c>
      <c r="E95" t="s">
        <v>213</v>
      </c>
      <c r="F95" t="s">
        <v>230</v>
      </c>
      <c r="G95" t="s">
        <v>252</v>
      </c>
      <c r="H95" s="3">
        <v>44977</v>
      </c>
      <c r="I95" s="1">
        <f t="shared" ca="1" si="4"/>
        <v>4</v>
      </c>
      <c r="J95" s="1" t="str">
        <f t="shared" ca="1" si="5"/>
        <v>2. Entre 4 - 6 meses</v>
      </c>
      <c r="K95" t="str">
        <f t="shared" si="6"/>
        <v>NO</v>
      </c>
      <c r="L95" t="s">
        <v>233</v>
      </c>
      <c r="M95" t="s">
        <v>241</v>
      </c>
      <c r="N95" t="s">
        <v>245</v>
      </c>
      <c r="O95" t="s">
        <v>245</v>
      </c>
      <c r="P95">
        <v>1</v>
      </c>
      <c r="Q95" t="s">
        <v>6</v>
      </c>
      <c r="R95" t="s">
        <v>21</v>
      </c>
      <c r="S95" s="20">
        <v>1</v>
      </c>
      <c r="T95" s="20" t="str" cm="1">
        <f t="array" ref="T95">_xlfn.IFS(S95=0,"Prenovato",S95=1,"Novato",S95=2,"Principiante avanzado",S95=3,"Competente",S95=4,"Proficiente",S95=5,"Master")</f>
        <v>Novato</v>
      </c>
      <c r="U95" s="20">
        <v>2</v>
      </c>
      <c r="V95" s="20" t="str" cm="1">
        <f t="array" ref="V95">_xlfn.IFS(U95=0,"No evidenciado",U95=1,"Novato",U95=2,"Principiante avanzado",U95=3,"Competente",U95=4,"Proficiente",U95=5,"Master")</f>
        <v>Principiante avanzado</v>
      </c>
      <c r="W95" s="20">
        <v>2</v>
      </c>
      <c r="X95" s="20" t="str" cm="1">
        <f t="array" ref="X95">_xlfn.IFS(W95=0,"No evidenciado",W95=1,"Novato",W95=2,"Principiante avanzado",W95=3,"Competente",W95=4,"Proficiente",W95=5,"Master")</f>
        <v>Principiante avanzado</v>
      </c>
      <c r="Y95" s="20">
        <v>3</v>
      </c>
      <c r="Z95" s="20" t="str" cm="1">
        <f t="array" ref="Z95">_xlfn.IFS(Y95=0,"No evidenciado",Y95=1,"Novato",Y95=2,"Principiante avanzado",Y95=3,"Competente",Y95=4,"Proficiente",Y95=5,"Master")</f>
        <v>Competente</v>
      </c>
      <c r="AA95" s="20">
        <v>1</v>
      </c>
      <c r="AB95" s="20" t="str" cm="1">
        <f t="array" ref="AB95">_xlfn.IFS(AA95=0,"Prenovato",AA95=1,"Novato",AA95=2,"Principiante avanzado",AA95=3,"Competente",AA95=4,"Proficiente",AA95=5,"Master")</f>
        <v>Novato</v>
      </c>
      <c r="AC95" s="20" t="str">
        <f t="shared" si="7"/>
        <v>EVALUACIÓN</v>
      </c>
    </row>
    <row r="96" spans="1:29" x14ac:dyDescent="0.25">
      <c r="A96" t="s">
        <v>199</v>
      </c>
      <c r="B96" t="s">
        <v>216</v>
      </c>
      <c r="C96" t="s">
        <v>231</v>
      </c>
      <c r="D96" t="s">
        <v>234</v>
      </c>
      <c r="E96" t="s">
        <v>213</v>
      </c>
      <c r="F96" t="s">
        <v>230</v>
      </c>
      <c r="G96" t="s">
        <v>252</v>
      </c>
      <c r="H96" s="3">
        <v>44977</v>
      </c>
      <c r="I96" s="1">
        <f t="shared" ca="1" si="4"/>
        <v>4</v>
      </c>
      <c r="J96" s="1" t="str">
        <f t="shared" ca="1" si="5"/>
        <v>2. Entre 4 - 6 meses</v>
      </c>
      <c r="K96" t="str">
        <f t="shared" si="6"/>
        <v>NO</v>
      </c>
      <c r="L96" t="s">
        <v>233</v>
      </c>
      <c r="M96" t="s">
        <v>239</v>
      </c>
      <c r="N96" t="s">
        <v>245</v>
      </c>
      <c r="O96" t="s">
        <v>245</v>
      </c>
      <c r="P96">
        <v>0</v>
      </c>
      <c r="Q96" t="s">
        <v>62</v>
      </c>
      <c r="R96" t="s">
        <v>246</v>
      </c>
      <c r="S96" s="20">
        <v>1</v>
      </c>
      <c r="T96" s="20" t="str" cm="1">
        <f t="array" ref="T96">_xlfn.IFS(S96=0,"Prenovato",S96=1,"Novato",S96=2,"Principiante avanzado",S96=3,"Competente",S96=4,"Proficiente",S96=5,"Master")</f>
        <v>Novato</v>
      </c>
      <c r="U96" s="20">
        <v>2</v>
      </c>
      <c r="V96" s="20" t="str" cm="1">
        <f t="array" ref="V96">_xlfn.IFS(U96=0,"No evidenciado",U96=1,"Novato",U96=2,"Principiante avanzado",U96=3,"Competente",U96=4,"Proficiente",U96=5,"Master")</f>
        <v>Principiante avanzado</v>
      </c>
      <c r="W96" s="20">
        <v>2</v>
      </c>
      <c r="X96" s="20" t="str" cm="1">
        <f t="array" ref="X96">_xlfn.IFS(W96=0,"No evidenciado",W96=1,"Novato",W96=2,"Principiante avanzado",W96=3,"Competente",W96=4,"Proficiente",W96=5,"Master")</f>
        <v>Principiante avanzado</v>
      </c>
      <c r="Y96" s="20">
        <v>3</v>
      </c>
      <c r="Z96" s="20" t="str" cm="1">
        <f t="array" ref="Z96">_xlfn.IFS(Y96=0,"No evidenciado",Y96=1,"Novato",Y96=2,"Principiante avanzado",Y96=3,"Competente",Y96=4,"Proficiente",Y96=5,"Master")</f>
        <v>Competente</v>
      </c>
      <c r="AA96" s="20">
        <v>1</v>
      </c>
      <c r="AB96" s="20" t="str" cm="1">
        <f t="array" ref="AB96">_xlfn.IFS(AA96=0,"Prenovato",AA96=1,"Novato",AA96=2,"Principiante avanzado",AA96=3,"Competente",AA96=4,"Proficiente",AA96=5,"Master")</f>
        <v>Novato</v>
      </c>
      <c r="AC96" s="20" t="str">
        <f t="shared" si="7"/>
        <v>EVALUACIÓN</v>
      </c>
    </row>
    <row r="97" spans="1:29" x14ac:dyDescent="0.25">
      <c r="A97" t="s">
        <v>199</v>
      </c>
      <c r="B97" t="s">
        <v>216</v>
      </c>
      <c r="C97" t="s">
        <v>231</v>
      </c>
      <c r="D97" t="s">
        <v>234</v>
      </c>
      <c r="E97" t="s">
        <v>213</v>
      </c>
      <c r="F97" t="s">
        <v>230</v>
      </c>
      <c r="G97" t="s">
        <v>252</v>
      </c>
      <c r="H97" s="3">
        <v>44977</v>
      </c>
      <c r="I97" s="1">
        <f t="shared" ca="1" si="4"/>
        <v>4</v>
      </c>
      <c r="J97" s="1" t="str">
        <f t="shared" ca="1" si="5"/>
        <v>2. Entre 4 - 6 meses</v>
      </c>
      <c r="K97" t="str">
        <f t="shared" si="6"/>
        <v>NO</v>
      </c>
      <c r="L97" t="s">
        <v>233</v>
      </c>
      <c r="M97" t="s">
        <v>240</v>
      </c>
      <c r="N97" t="s">
        <v>244</v>
      </c>
      <c r="O97" t="s">
        <v>245</v>
      </c>
      <c r="P97">
        <v>1</v>
      </c>
      <c r="Q97" t="s">
        <v>6</v>
      </c>
      <c r="R97" t="s">
        <v>21</v>
      </c>
      <c r="S97" s="20">
        <v>1</v>
      </c>
      <c r="T97" s="20" t="str" cm="1">
        <f t="array" ref="T97">_xlfn.IFS(S97=0,"Prenovato",S97=1,"Novato",S97=2,"Principiante avanzado",S97=3,"Competente",S97=4,"Proficiente",S97=5,"Master")</f>
        <v>Novato</v>
      </c>
      <c r="U97" s="20">
        <v>2</v>
      </c>
      <c r="V97" s="20" t="str" cm="1">
        <f t="array" ref="V97">_xlfn.IFS(U97=0,"No evidenciado",U97=1,"Novato",U97=2,"Principiante avanzado",U97=3,"Competente",U97=4,"Proficiente",U97=5,"Master")</f>
        <v>Principiante avanzado</v>
      </c>
      <c r="W97" s="20">
        <v>2</v>
      </c>
      <c r="X97" s="20" t="str" cm="1">
        <f t="array" ref="X97">_xlfn.IFS(W97=0,"No evidenciado",W97=1,"Novato",W97=2,"Principiante avanzado",W97=3,"Competente",W97=4,"Proficiente",W97=5,"Master")</f>
        <v>Principiante avanzado</v>
      </c>
      <c r="Y97" s="20">
        <v>3</v>
      </c>
      <c r="Z97" s="20" t="str" cm="1">
        <f t="array" ref="Z97">_xlfn.IFS(Y97=0,"No evidenciado",Y97=1,"Novato",Y97=2,"Principiante avanzado",Y97=3,"Competente",Y97=4,"Proficiente",Y97=5,"Master")</f>
        <v>Competente</v>
      </c>
      <c r="AA97" s="20">
        <v>1</v>
      </c>
      <c r="AB97" s="20" t="str" cm="1">
        <f t="array" ref="AB97">_xlfn.IFS(AA97=0,"Prenovato",AA97=1,"Novato",AA97=2,"Principiante avanzado",AA97=3,"Competente",AA97=4,"Proficiente",AA97=5,"Master")</f>
        <v>Novato</v>
      </c>
      <c r="AC97" s="20" t="str">
        <f t="shared" si="7"/>
        <v>EVALUACIÓN</v>
      </c>
    </row>
    <row r="98" spans="1:29" x14ac:dyDescent="0.25">
      <c r="A98" t="s">
        <v>206</v>
      </c>
      <c r="B98" t="s">
        <v>223</v>
      </c>
      <c r="C98" t="s">
        <v>233</v>
      </c>
      <c r="D98" t="s">
        <v>234</v>
      </c>
      <c r="E98" t="s">
        <v>206</v>
      </c>
      <c r="F98" t="s">
        <v>223</v>
      </c>
      <c r="G98" t="s">
        <v>253</v>
      </c>
      <c r="H98" s="3">
        <v>44713</v>
      </c>
      <c r="I98" s="1">
        <f t="shared" ca="1" si="4"/>
        <v>12</v>
      </c>
      <c r="J98" s="1" t="str">
        <f t="shared" ca="1" si="5"/>
        <v>3. Mayor a 6 meses</v>
      </c>
      <c r="K98" t="str">
        <f t="shared" si="6"/>
        <v>NO</v>
      </c>
      <c r="L98" t="s">
        <v>233</v>
      </c>
      <c r="M98" t="s">
        <v>239</v>
      </c>
      <c r="N98" t="s">
        <v>245</v>
      </c>
      <c r="O98" t="s">
        <v>245</v>
      </c>
      <c r="P98">
        <v>1</v>
      </c>
      <c r="Q98" t="s">
        <v>6</v>
      </c>
      <c r="R98" t="s">
        <v>21</v>
      </c>
      <c r="S98" s="20">
        <v>1</v>
      </c>
      <c r="T98" s="20" t="str" cm="1">
        <f t="array" ref="T98">_xlfn.IFS(S98=0,"Prenovato",S98=1,"Novato",S98=2,"Principiante avanzado",S98=3,"Competente",S98=4,"Proficiente",S98=5,"Master")</f>
        <v>Novato</v>
      </c>
      <c r="U98" s="20">
        <v>1</v>
      </c>
      <c r="V98" s="20" t="str" cm="1">
        <f t="array" ref="V98">_xlfn.IFS(U98=0,"No evidenciado",U98=1,"Novato",U98=2,"Principiante avanzado",U98=3,"Competente",U98=4,"Proficiente",U98=5,"Master")</f>
        <v>Novato</v>
      </c>
      <c r="W98" s="20">
        <v>2</v>
      </c>
      <c r="X98" s="20" t="str" cm="1">
        <f t="array" ref="X98">_xlfn.IFS(W98=0,"No evidenciado",W98=1,"Novato",W98=2,"Principiante avanzado",W98=3,"Competente",W98=4,"Proficiente",W98=5,"Master")</f>
        <v>Principiante avanzado</v>
      </c>
      <c r="Y98" s="20">
        <v>2</v>
      </c>
      <c r="Z98" s="20" t="str" cm="1">
        <f t="array" ref="Z98">_xlfn.IFS(Y98=0,"No evidenciado",Y98=1,"Novato",Y98=2,"Principiante avanzado",Y98=3,"Competente",Y98=4,"Proficiente",Y98=5,"Master")</f>
        <v>Principiante avanzado</v>
      </c>
      <c r="AA98" s="20">
        <v>1</v>
      </c>
      <c r="AB98" s="20" t="str" cm="1">
        <f t="array" ref="AB98">_xlfn.IFS(AA98=0,"Prenovato",AA98=1,"Novato",AA98=2,"Principiante avanzado",AA98=3,"Competente",AA98=4,"Proficiente",AA98=5,"Master")</f>
        <v>Novato</v>
      </c>
      <c r="AC98" s="20" t="str">
        <f t="shared" si="7"/>
        <v>AUTOEVALUACIÓN</v>
      </c>
    </row>
    <row r="99" spans="1:29" x14ac:dyDescent="0.25">
      <c r="A99" t="s">
        <v>206</v>
      </c>
      <c r="B99" t="s">
        <v>223</v>
      </c>
      <c r="C99" t="s">
        <v>233</v>
      </c>
      <c r="D99" t="s">
        <v>234</v>
      </c>
      <c r="E99" t="s">
        <v>206</v>
      </c>
      <c r="F99" t="s">
        <v>223</v>
      </c>
      <c r="G99" t="s">
        <v>253</v>
      </c>
      <c r="H99" s="3">
        <v>44713</v>
      </c>
      <c r="I99" s="1">
        <f t="shared" ca="1" si="4"/>
        <v>12</v>
      </c>
      <c r="J99" s="1" t="str">
        <f t="shared" ca="1" si="5"/>
        <v>3. Mayor a 6 meses</v>
      </c>
      <c r="K99" t="str">
        <f t="shared" si="6"/>
        <v>NO</v>
      </c>
      <c r="L99" t="s">
        <v>233</v>
      </c>
      <c r="M99" t="s">
        <v>240</v>
      </c>
      <c r="N99" t="s">
        <v>244</v>
      </c>
      <c r="O99" t="s">
        <v>245</v>
      </c>
      <c r="P99">
        <v>1</v>
      </c>
      <c r="Q99" t="s">
        <v>6</v>
      </c>
      <c r="R99" t="s">
        <v>21</v>
      </c>
      <c r="S99" s="20">
        <v>1</v>
      </c>
      <c r="T99" s="20" t="str" cm="1">
        <f t="array" ref="T99">_xlfn.IFS(S99=0,"Prenovato",S99=1,"Novato",S99=2,"Principiante avanzado",S99=3,"Competente",S99=4,"Proficiente",S99=5,"Master")</f>
        <v>Novato</v>
      </c>
      <c r="U99" s="20">
        <v>1</v>
      </c>
      <c r="V99" s="20" t="str" cm="1">
        <f t="array" ref="V99">_xlfn.IFS(U99=0,"No evidenciado",U99=1,"Novato",U99=2,"Principiante avanzado",U99=3,"Competente",U99=4,"Proficiente",U99=5,"Master")</f>
        <v>Novato</v>
      </c>
      <c r="W99" s="20">
        <v>2</v>
      </c>
      <c r="X99" s="20" t="str" cm="1">
        <f t="array" ref="X99">_xlfn.IFS(W99=0,"No evidenciado",W99=1,"Novato",W99=2,"Principiante avanzado",W99=3,"Competente",W99=4,"Proficiente",W99=5,"Master")</f>
        <v>Principiante avanzado</v>
      </c>
      <c r="Y99" s="20">
        <v>2</v>
      </c>
      <c r="Z99" s="20" t="str" cm="1">
        <f t="array" ref="Z99">_xlfn.IFS(Y99=0,"No evidenciado",Y99=1,"Novato",Y99=2,"Principiante avanzado",Y99=3,"Competente",Y99=4,"Proficiente",Y99=5,"Master")</f>
        <v>Principiante avanzado</v>
      </c>
      <c r="AA99" s="20">
        <v>1</v>
      </c>
      <c r="AB99" s="20" t="str" cm="1">
        <f t="array" ref="AB99">_xlfn.IFS(AA99=0,"Prenovato",AA99=1,"Novato",AA99=2,"Principiante avanzado",AA99=3,"Competente",AA99=4,"Proficiente",AA99=5,"Master")</f>
        <v>Novato</v>
      </c>
      <c r="AC99" s="20" t="str">
        <f t="shared" si="7"/>
        <v>AUTOEVALUACIÓN</v>
      </c>
    </row>
    <row r="100" spans="1:29" x14ac:dyDescent="0.25">
      <c r="A100" t="s">
        <v>206</v>
      </c>
      <c r="B100" t="s">
        <v>223</v>
      </c>
      <c r="C100" t="s">
        <v>233</v>
      </c>
      <c r="D100" t="s">
        <v>234</v>
      </c>
      <c r="E100" t="s">
        <v>206</v>
      </c>
      <c r="F100" t="s">
        <v>223</v>
      </c>
      <c r="G100" t="s">
        <v>253</v>
      </c>
      <c r="H100" s="3">
        <v>44713</v>
      </c>
      <c r="I100" s="1">
        <f t="shared" ca="1" si="4"/>
        <v>12</v>
      </c>
      <c r="J100" s="1" t="str">
        <f t="shared" ca="1" si="5"/>
        <v>3. Mayor a 6 meses</v>
      </c>
      <c r="K100" t="str">
        <f t="shared" si="6"/>
        <v>NO</v>
      </c>
      <c r="L100" t="s">
        <v>233</v>
      </c>
      <c r="M100" t="s">
        <v>242</v>
      </c>
      <c r="N100" t="s">
        <v>244</v>
      </c>
      <c r="O100" t="s">
        <v>245</v>
      </c>
      <c r="P100">
        <v>1</v>
      </c>
      <c r="Q100" t="s">
        <v>6</v>
      </c>
      <c r="R100" t="s">
        <v>21</v>
      </c>
      <c r="S100" s="20">
        <v>1</v>
      </c>
      <c r="T100" s="20" t="str" cm="1">
        <f t="array" ref="T100">_xlfn.IFS(S100=0,"Prenovato",S100=1,"Novato",S100=2,"Principiante avanzado",S100=3,"Competente",S100=4,"Proficiente",S100=5,"Master")</f>
        <v>Novato</v>
      </c>
      <c r="U100" s="20">
        <v>1</v>
      </c>
      <c r="V100" s="20" t="str" cm="1">
        <f t="array" ref="V100">_xlfn.IFS(U100=0,"No evidenciado",U100=1,"Novato",U100=2,"Principiante avanzado",U100=3,"Competente",U100=4,"Proficiente",U100=5,"Master")</f>
        <v>Novato</v>
      </c>
      <c r="W100" s="20">
        <v>2</v>
      </c>
      <c r="X100" s="20" t="str" cm="1">
        <f t="array" ref="X100">_xlfn.IFS(W100=0,"No evidenciado",W100=1,"Novato",W100=2,"Principiante avanzado",W100=3,"Competente",W100=4,"Proficiente",W100=5,"Master")</f>
        <v>Principiante avanzado</v>
      </c>
      <c r="Y100" s="20">
        <v>2</v>
      </c>
      <c r="Z100" s="20" t="str" cm="1">
        <f t="array" ref="Z100">_xlfn.IFS(Y100=0,"No evidenciado",Y100=1,"Novato",Y100=2,"Principiante avanzado",Y100=3,"Competente",Y100=4,"Proficiente",Y100=5,"Master")</f>
        <v>Principiante avanzado</v>
      </c>
      <c r="AA100" s="20">
        <v>1</v>
      </c>
      <c r="AB100" s="20" t="str" cm="1">
        <f t="array" ref="AB100">_xlfn.IFS(AA100=0,"Prenovato",AA100=1,"Novato",AA100=2,"Principiante avanzado",AA100=3,"Competente",AA100=4,"Proficiente",AA100=5,"Master")</f>
        <v>Novato</v>
      </c>
      <c r="AC100" s="20" t="str">
        <f t="shared" si="7"/>
        <v>AUTOEVALUACIÓN</v>
      </c>
    </row>
    <row r="101" spans="1:29" x14ac:dyDescent="0.25">
      <c r="A101" t="s">
        <v>206</v>
      </c>
      <c r="B101" t="s">
        <v>223</v>
      </c>
      <c r="C101" t="s">
        <v>233</v>
      </c>
      <c r="D101" t="s">
        <v>234</v>
      </c>
      <c r="E101" t="s">
        <v>206</v>
      </c>
      <c r="F101" t="s">
        <v>223</v>
      </c>
      <c r="G101" t="s">
        <v>253</v>
      </c>
      <c r="H101" s="3">
        <v>44713</v>
      </c>
      <c r="I101" s="1">
        <f t="shared" ca="1" si="4"/>
        <v>12</v>
      </c>
      <c r="J101" s="1" t="str">
        <f t="shared" ca="1" si="5"/>
        <v>3. Mayor a 6 meses</v>
      </c>
      <c r="K101" t="str">
        <f t="shared" si="6"/>
        <v>NO</v>
      </c>
      <c r="L101" t="s">
        <v>233</v>
      </c>
      <c r="M101" t="s">
        <v>241</v>
      </c>
      <c r="N101" t="s">
        <v>245</v>
      </c>
      <c r="O101" t="s">
        <v>245</v>
      </c>
      <c r="P101">
        <v>1</v>
      </c>
      <c r="Q101" t="s">
        <v>6</v>
      </c>
      <c r="R101" t="s">
        <v>21</v>
      </c>
      <c r="S101" s="20">
        <v>1</v>
      </c>
      <c r="T101" s="20" t="str" cm="1">
        <f t="array" ref="T101">_xlfn.IFS(S101=0,"Prenovato",S101=1,"Novato",S101=2,"Principiante avanzado",S101=3,"Competente",S101=4,"Proficiente",S101=5,"Master")</f>
        <v>Novato</v>
      </c>
      <c r="U101" s="20">
        <v>1</v>
      </c>
      <c r="V101" s="20" t="str" cm="1">
        <f t="array" ref="V101">_xlfn.IFS(U101=0,"No evidenciado",U101=1,"Novato",U101=2,"Principiante avanzado",U101=3,"Competente",U101=4,"Proficiente",U101=5,"Master")</f>
        <v>Novato</v>
      </c>
      <c r="W101" s="20">
        <v>2</v>
      </c>
      <c r="X101" s="20" t="str" cm="1">
        <f t="array" ref="X101">_xlfn.IFS(W101=0,"No evidenciado",W101=1,"Novato",W101=2,"Principiante avanzado",W101=3,"Competente",W101=4,"Proficiente",W101=5,"Master")</f>
        <v>Principiante avanzado</v>
      </c>
      <c r="Y101" s="20">
        <v>2</v>
      </c>
      <c r="Z101" s="20" t="str" cm="1">
        <f t="array" ref="Z101">_xlfn.IFS(Y101=0,"No evidenciado",Y101=1,"Novato",Y101=2,"Principiante avanzado",Y101=3,"Competente",Y101=4,"Proficiente",Y101=5,"Master")</f>
        <v>Principiante avanzado</v>
      </c>
      <c r="AA101" s="20">
        <v>1</v>
      </c>
      <c r="AB101" s="20" t="str" cm="1">
        <f t="array" ref="AB101">_xlfn.IFS(AA101=0,"Prenovato",AA101=1,"Novato",AA101=2,"Principiante avanzado",AA101=3,"Competente",AA101=4,"Proficiente",AA101=5,"Master")</f>
        <v>Novato</v>
      </c>
      <c r="AC101" s="20" t="str">
        <f t="shared" si="7"/>
        <v>AUTOEVALUACIÓN</v>
      </c>
    </row>
    <row r="102" spans="1:29" x14ac:dyDescent="0.25">
      <c r="A102" t="s">
        <v>206</v>
      </c>
      <c r="B102" t="s">
        <v>223</v>
      </c>
      <c r="C102" t="s">
        <v>233</v>
      </c>
      <c r="D102" t="s">
        <v>234</v>
      </c>
      <c r="E102" t="s">
        <v>206</v>
      </c>
      <c r="F102" t="s">
        <v>223</v>
      </c>
      <c r="G102" t="s">
        <v>253</v>
      </c>
      <c r="H102" s="3">
        <v>44713</v>
      </c>
      <c r="I102" s="1">
        <f t="shared" ca="1" si="4"/>
        <v>12</v>
      </c>
      <c r="J102" s="1" t="str">
        <f t="shared" ca="1" si="5"/>
        <v>3. Mayor a 6 meses</v>
      </c>
      <c r="K102" t="str">
        <f t="shared" si="6"/>
        <v>NO</v>
      </c>
      <c r="L102" t="s">
        <v>233</v>
      </c>
      <c r="M102" t="s">
        <v>60</v>
      </c>
      <c r="N102" t="s">
        <v>31</v>
      </c>
      <c r="O102" t="s">
        <v>31</v>
      </c>
      <c r="P102">
        <v>2</v>
      </c>
      <c r="Q102" t="s">
        <v>4</v>
      </c>
      <c r="R102" t="s">
        <v>21</v>
      </c>
      <c r="S102" s="20">
        <v>1</v>
      </c>
      <c r="T102" s="20" t="str" cm="1">
        <f t="array" ref="T102">_xlfn.IFS(S102=0,"Prenovato",S102=1,"Novato",S102=2,"Principiante avanzado",S102=3,"Competente",S102=4,"Proficiente",S102=5,"Master")</f>
        <v>Novato</v>
      </c>
      <c r="U102" s="20">
        <v>1</v>
      </c>
      <c r="V102" s="20" t="str" cm="1">
        <f t="array" ref="V102">_xlfn.IFS(U102=0,"No evidenciado",U102=1,"Novato",U102=2,"Principiante avanzado",U102=3,"Competente",U102=4,"Proficiente",U102=5,"Master")</f>
        <v>Novato</v>
      </c>
      <c r="W102" s="20">
        <v>2</v>
      </c>
      <c r="X102" s="20" t="str" cm="1">
        <f t="array" ref="X102">_xlfn.IFS(W102=0,"No evidenciado",W102=1,"Novato",W102=2,"Principiante avanzado",W102=3,"Competente",W102=4,"Proficiente",W102=5,"Master")</f>
        <v>Principiante avanzado</v>
      </c>
      <c r="Y102" s="20">
        <v>2</v>
      </c>
      <c r="Z102" s="20" t="str" cm="1">
        <f t="array" ref="Z102">_xlfn.IFS(Y102=0,"No evidenciado",Y102=1,"Novato",Y102=2,"Principiante avanzado",Y102=3,"Competente",Y102=4,"Proficiente",Y102=5,"Master")</f>
        <v>Principiante avanzado</v>
      </c>
      <c r="AA102" s="20">
        <v>1</v>
      </c>
      <c r="AB102" s="20" t="str" cm="1">
        <f t="array" ref="AB102">_xlfn.IFS(AA102=0,"Prenovato",AA102=1,"Novato",AA102=2,"Principiante avanzado",AA102=3,"Competente",AA102=4,"Proficiente",AA102=5,"Master")</f>
        <v>Novato</v>
      </c>
      <c r="AC102" s="20" t="str">
        <f t="shared" si="7"/>
        <v>AUTOEVALUACIÓN</v>
      </c>
    </row>
    <row r="103" spans="1:29" x14ac:dyDescent="0.25">
      <c r="A103" t="s">
        <v>206</v>
      </c>
      <c r="B103" t="s">
        <v>223</v>
      </c>
      <c r="C103" t="s">
        <v>233</v>
      </c>
      <c r="D103" t="s">
        <v>234</v>
      </c>
      <c r="E103" t="s">
        <v>206</v>
      </c>
      <c r="F103" t="s">
        <v>223</v>
      </c>
      <c r="G103" t="s">
        <v>253</v>
      </c>
      <c r="H103" s="3">
        <v>44713</v>
      </c>
      <c r="I103" s="1">
        <f t="shared" ca="1" si="4"/>
        <v>12</v>
      </c>
      <c r="J103" s="1" t="str">
        <f t="shared" ca="1" si="5"/>
        <v>3. Mayor a 6 meses</v>
      </c>
      <c r="K103" t="str">
        <f t="shared" si="6"/>
        <v>NO</v>
      </c>
      <c r="L103" t="s">
        <v>233</v>
      </c>
      <c r="M103" t="s">
        <v>243</v>
      </c>
      <c r="N103" t="s">
        <v>245</v>
      </c>
      <c r="O103" t="s">
        <v>245</v>
      </c>
      <c r="P103">
        <v>1</v>
      </c>
      <c r="Q103" t="s">
        <v>6</v>
      </c>
      <c r="R103" t="s">
        <v>21</v>
      </c>
      <c r="S103" s="20">
        <v>1</v>
      </c>
      <c r="T103" s="20" t="str" cm="1">
        <f t="array" ref="T103">_xlfn.IFS(S103=0,"Prenovato",S103=1,"Novato",S103=2,"Principiante avanzado",S103=3,"Competente",S103=4,"Proficiente",S103=5,"Master")</f>
        <v>Novato</v>
      </c>
      <c r="U103" s="20">
        <v>1</v>
      </c>
      <c r="V103" s="20" t="str" cm="1">
        <f t="array" ref="V103">_xlfn.IFS(U103=0,"No evidenciado",U103=1,"Novato",U103=2,"Principiante avanzado",U103=3,"Competente",U103=4,"Proficiente",U103=5,"Master")</f>
        <v>Novato</v>
      </c>
      <c r="W103" s="20">
        <v>2</v>
      </c>
      <c r="X103" s="20" t="str" cm="1">
        <f t="array" ref="X103">_xlfn.IFS(W103=0,"No evidenciado",W103=1,"Novato",W103=2,"Principiante avanzado",W103=3,"Competente",W103=4,"Proficiente",W103=5,"Master")</f>
        <v>Principiante avanzado</v>
      </c>
      <c r="Y103" s="20">
        <v>2</v>
      </c>
      <c r="Z103" s="20" t="str" cm="1">
        <f t="array" ref="Z103">_xlfn.IFS(Y103=0,"No evidenciado",Y103=1,"Novato",Y103=2,"Principiante avanzado",Y103=3,"Competente",Y103=4,"Proficiente",Y103=5,"Master")</f>
        <v>Principiante avanzado</v>
      </c>
      <c r="AA103" s="20">
        <v>1</v>
      </c>
      <c r="AB103" s="20" t="str" cm="1">
        <f t="array" ref="AB103">_xlfn.IFS(AA103=0,"Prenovato",AA103=1,"Novato",AA103=2,"Principiante avanzado",AA103=3,"Competente",AA103=4,"Proficiente",AA103=5,"Master")</f>
        <v>Novato</v>
      </c>
      <c r="AC103" s="20" t="str">
        <f t="shared" si="7"/>
        <v>AUTOEVALUACIÓN</v>
      </c>
    </row>
    <row r="104" spans="1:29" x14ac:dyDescent="0.25">
      <c r="A104" t="s">
        <v>206</v>
      </c>
      <c r="B104" t="s">
        <v>223</v>
      </c>
      <c r="C104" t="s">
        <v>233</v>
      </c>
      <c r="D104" t="s">
        <v>234</v>
      </c>
      <c r="E104" t="s">
        <v>206</v>
      </c>
      <c r="F104" t="s">
        <v>223</v>
      </c>
      <c r="G104" t="s">
        <v>253</v>
      </c>
      <c r="H104" s="3">
        <v>44713</v>
      </c>
      <c r="I104" s="1">
        <f t="shared" ca="1" si="4"/>
        <v>12</v>
      </c>
      <c r="J104" s="1" t="str">
        <f t="shared" ca="1" si="5"/>
        <v>3. Mayor a 6 meses</v>
      </c>
      <c r="K104" t="str">
        <f t="shared" si="6"/>
        <v>NO</v>
      </c>
      <c r="L104" t="s">
        <v>233</v>
      </c>
      <c r="M104" t="s">
        <v>173</v>
      </c>
      <c r="N104" t="s">
        <v>244</v>
      </c>
      <c r="O104" t="s">
        <v>245</v>
      </c>
      <c r="P104">
        <v>2</v>
      </c>
      <c r="Q104" t="s">
        <v>4</v>
      </c>
      <c r="R104" t="s">
        <v>21</v>
      </c>
      <c r="S104" s="20">
        <v>1</v>
      </c>
      <c r="T104" s="20" t="str" cm="1">
        <f t="array" ref="T104">_xlfn.IFS(S104=0,"Prenovato",S104=1,"Novato",S104=2,"Principiante avanzado",S104=3,"Competente",S104=4,"Proficiente",S104=5,"Master")</f>
        <v>Novato</v>
      </c>
      <c r="U104" s="20">
        <v>1</v>
      </c>
      <c r="V104" s="20" t="str" cm="1">
        <f t="array" ref="V104">_xlfn.IFS(U104=0,"No evidenciado",U104=1,"Novato",U104=2,"Principiante avanzado",U104=3,"Competente",U104=4,"Proficiente",U104=5,"Master")</f>
        <v>Novato</v>
      </c>
      <c r="W104" s="20">
        <v>2</v>
      </c>
      <c r="X104" s="20" t="str" cm="1">
        <f t="array" ref="X104">_xlfn.IFS(W104=0,"No evidenciado",W104=1,"Novato",W104=2,"Principiante avanzado",W104=3,"Competente",W104=4,"Proficiente",W104=5,"Master")</f>
        <v>Principiante avanzado</v>
      </c>
      <c r="Y104" s="20">
        <v>2</v>
      </c>
      <c r="Z104" s="20" t="str" cm="1">
        <f t="array" ref="Z104">_xlfn.IFS(Y104=0,"No evidenciado",Y104=1,"Novato",Y104=2,"Principiante avanzado",Y104=3,"Competente",Y104=4,"Proficiente",Y104=5,"Master")</f>
        <v>Principiante avanzado</v>
      </c>
      <c r="AA104" s="20">
        <v>1</v>
      </c>
      <c r="AB104" s="20" t="str" cm="1">
        <f t="array" ref="AB104">_xlfn.IFS(AA104=0,"Prenovato",AA104=1,"Novato",AA104=2,"Principiante avanzado",AA104=3,"Competente",AA104=4,"Proficiente",AA104=5,"Master")</f>
        <v>Novato</v>
      </c>
      <c r="AC104" s="20" t="str">
        <f t="shared" si="7"/>
        <v>AUTOEVALUACIÓN</v>
      </c>
    </row>
    <row r="105" spans="1:29" x14ac:dyDescent="0.25">
      <c r="A105" t="s">
        <v>206</v>
      </c>
      <c r="B105" t="s">
        <v>223</v>
      </c>
      <c r="C105" t="s">
        <v>233</v>
      </c>
      <c r="D105" t="s">
        <v>234</v>
      </c>
      <c r="E105" t="s">
        <v>206</v>
      </c>
      <c r="F105" t="s">
        <v>223</v>
      </c>
      <c r="G105" t="s">
        <v>253</v>
      </c>
      <c r="H105" s="3">
        <v>44713</v>
      </c>
      <c r="I105" s="1">
        <f t="shared" ca="1" si="4"/>
        <v>12</v>
      </c>
      <c r="J105" s="1" t="str">
        <f t="shared" ca="1" si="5"/>
        <v>3. Mayor a 6 meses</v>
      </c>
      <c r="K105" t="str">
        <f t="shared" si="6"/>
        <v>NO</v>
      </c>
      <c r="L105" t="s">
        <v>233</v>
      </c>
      <c r="M105" t="s">
        <v>61</v>
      </c>
      <c r="N105" t="s">
        <v>244</v>
      </c>
      <c r="O105" t="s">
        <v>245</v>
      </c>
      <c r="P105">
        <v>2</v>
      </c>
      <c r="Q105" t="s">
        <v>4</v>
      </c>
      <c r="R105" t="s">
        <v>21</v>
      </c>
      <c r="S105" s="20">
        <v>1</v>
      </c>
      <c r="T105" s="20" t="str" cm="1">
        <f t="array" ref="T105">_xlfn.IFS(S105=0,"Prenovato",S105=1,"Novato",S105=2,"Principiante avanzado",S105=3,"Competente",S105=4,"Proficiente",S105=5,"Master")</f>
        <v>Novato</v>
      </c>
      <c r="U105" s="20">
        <v>1</v>
      </c>
      <c r="V105" s="20" t="str" cm="1">
        <f t="array" ref="V105">_xlfn.IFS(U105=0,"No evidenciado",U105=1,"Novato",U105=2,"Principiante avanzado",U105=3,"Competente",U105=4,"Proficiente",U105=5,"Master")</f>
        <v>Novato</v>
      </c>
      <c r="W105" s="20">
        <v>2</v>
      </c>
      <c r="X105" s="20" t="str" cm="1">
        <f t="array" ref="X105">_xlfn.IFS(W105=0,"No evidenciado",W105=1,"Novato",W105=2,"Principiante avanzado",W105=3,"Competente",W105=4,"Proficiente",W105=5,"Master")</f>
        <v>Principiante avanzado</v>
      </c>
      <c r="Y105" s="20">
        <v>2</v>
      </c>
      <c r="Z105" s="20" t="str" cm="1">
        <f t="array" ref="Z105">_xlfn.IFS(Y105=0,"No evidenciado",Y105=1,"Novato",Y105=2,"Principiante avanzado",Y105=3,"Competente",Y105=4,"Proficiente",Y105=5,"Master")</f>
        <v>Principiante avanzado</v>
      </c>
      <c r="AA105" s="20">
        <v>1</v>
      </c>
      <c r="AB105" s="20" t="str" cm="1">
        <f t="array" ref="AB105">_xlfn.IFS(AA105=0,"Prenovato",AA105=1,"Novato",AA105=2,"Principiante avanzado",AA105=3,"Competente",AA105=4,"Proficiente",AA105=5,"Master")</f>
        <v>Novato</v>
      </c>
      <c r="AC105" s="20" t="str">
        <f t="shared" si="7"/>
        <v>AUTOEVALUACIÓN</v>
      </c>
    </row>
    <row r="106" spans="1:29" x14ac:dyDescent="0.25">
      <c r="A106" t="s">
        <v>206</v>
      </c>
      <c r="B106" t="s">
        <v>223</v>
      </c>
      <c r="C106" t="s">
        <v>233</v>
      </c>
      <c r="D106" t="s">
        <v>234</v>
      </c>
      <c r="E106" t="s">
        <v>206</v>
      </c>
      <c r="F106" t="s">
        <v>223</v>
      </c>
      <c r="G106" t="s">
        <v>253</v>
      </c>
      <c r="H106" s="3">
        <v>44713</v>
      </c>
      <c r="I106" s="1">
        <f t="shared" ca="1" si="4"/>
        <v>12</v>
      </c>
      <c r="J106" s="1" t="str">
        <f t="shared" ca="1" si="5"/>
        <v>3. Mayor a 6 meses</v>
      </c>
      <c r="K106" t="str">
        <f t="shared" si="6"/>
        <v>NO</v>
      </c>
      <c r="L106" t="s">
        <v>233</v>
      </c>
      <c r="M106" t="s">
        <v>238</v>
      </c>
      <c r="N106" t="s">
        <v>31</v>
      </c>
      <c r="O106" t="s">
        <v>31</v>
      </c>
      <c r="P106">
        <v>2</v>
      </c>
      <c r="Q106" t="s">
        <v>4</v>
      </c>
      <c r="R106" t="s">
        <v>21</v>
      </c>
      <c r="S106" s="20">
        <v>1</v>
      </c>
      <c r="T106" s="20" t="str" cm="1">
        <f t="array" ref="T106">_xlfn.IFS(S106=0,"Prenovato",S106=1,"Novato",S106=2,"Principiante avanzado",S106=3,"Competente",S106=4,"Proficiente",S106=5,"Master")</f>
        <v>Novato</v>
      </c>
      <c r="U106" s="20">
        <v>1</v>
      </c>
      <c r="V106" s="20" t="str" cm="1">
        <f t="array" ref="V106">_xlfn.IFS(U106=0,"No evidenciado",U106=1,"Novato",U106=2,"Principiante avanzado",U106=3,"Competente",U106=4,"Proficiente",U106=5,"Master")</f>
        <v>Novato</v>
      </c>
      <c r="W106" s="20">
        <v>2</v>
      </c>
      <c r="X106" s="20" t="str" cm="1">
        <f t="array" ref="X106">_xlfn.IFS(W106=0,"No evidenciado",W106=1,"Novato",W106=2,"Principiante avanzado",W106=3,"Competente",W106=4,"Proficiente",W106=5,"Master")</f>
        <v>Principiante avanzado</v>
      </c>
      <c r="Y106" s="20">
        <v>2</v>
      </c>
      <c r="Z106" s="20" t="str" cm="1">
        <f t="array" ref="Z106">_xlfn.IFS(Y106=0,"No evidenciado",Y106=1,"Novato",Y106=2,"Principiante avanzado",Y106=3,"Competente",Y106=4,"Proficiente",Y106=5,"Master")</f>
        <v>Principiante avanzado</v>
      </c>
      <c r="AA106" s="20">
        <v>1</v>
      </c>
      <c r="AB106" s="20" t="str" cm="1">
        <f t="array" ref="AB106">_xlfn.IFS(AA106=0,"Prenovato",AA106=1,"Novato",AA106=2,"Principiante avanzado",AA106=3,"Competente",AA106=4,"Proficiente",AA106=5,"Master")</f>
        <v>Novato</v>
      </c>
      <c r="AC106" s="20" t="str">
        <f t="shared" si="7"/>
        <v>AUTOEVALUACIÓN</v>
      </c>
    </row>
    <row r="107" spans="1:29" x14ac:dyDescent="0.25">
      <c r="A107" t="s">
        <v>206</v>
      </c>
      <c r="B107" t="s">
        <v>223</v>
      </c>
      <c r="C107" t="s">
        <v>233</v>
      </c>
      <c r="D107" t="s">
        <v>234</v>
      </c>
      <c r="E107" t="s">
        <v>206</v>
      </c>
      <c r="F107" t="s">
        <v>223</v>
      </c>
      <c r="G107" t="s">
        <v>253</v>
      </c>
      <c r="H107" s="3">
        <v>44713</v>
      </c>
      <c r="I107" s="1">
        <f t="shared" ca="1" si="4"/>
        <v>12</v>
      </c>
      <c r="J107" s="1" t="str">
        <f t="shared" ca="1" si="5"/>
        <v>3. Mayor a 6 meses</v>
      </c>
      <c r="K107" t="str">
        <f t="shared" si="6"/>
        <v>NO</v>
      </c>
      <c r="L107" t="s">
        <v>233</v>
      </c>
      <c r="M107" t="s">
        <v>237</v>
      </c>
      <c r="N107" t="s">
        <v>244</v>
      </c>
      <c r="O107" t="s">
        <v>245</v>
      </c>
      <c r="P107">
        <v>1</v>
      </c>
      <c r="Q107" t="s">
        <v>6</v>
      </c>
      <c r="R107" t="s">
        <v>21</v>
      </c>
      <c r="S107" s="20">
        <v>1</v>
      </c>
      <c r="T107" s="20" t="str" cm="1">
        <f t="array" ref="T107">_xlfn.IFS(S107=0,"Prenovato",S107=1,"Novato",S107=2,"Principiante avanzado",S107=3,"Competente",S107=4,"Proficiente",S107=5,"Master")</f>
        <v>Novato</v>
      </c>
      <c r="U107" s="20">
        <v>1</v>
      </c>
      <c r="V107" s="20" t="str" cm="1">
        <f t="array" ref="V107">_xlfn.IFS(U107=0,"No evidenciado",U107=1,"Novato",U107=2,"Principiante avanzado",U107=3,"Competente",U107=4,"Proficiente",U107=5,"Master")</f>
        <v>Novato</v>
      </c>
      <c r="W107" s="20">
        <v>2</v>
      </c>
      <c r="X107" s="20" t="str" cm="1">
        <f t="array" ref="X107">_xlfn.IFS(W107=0,"No evidenciado",W107=1,"Novato",W107=2,"Principiante avanzado",W107=3,"Competente",W107=4,"Proficiente",W107=5,"Master")</f>
        <v>Principiante avanzado</v>
      </c>
      <c r="Y107" s="20">
        <v>2</v>
      </c>
      <c r="Z107" s="20" t="str" cm="1">
        <f t="array" ref="Z107">_xlfn.IFS(Y107=0,"No evidenciado",Y107=1,"Novato",Y107=2,"Principiante avanzado",Y107=3,"Competente",Y107=4,"Proficiente",Y107=5,"Master")</f>
        <v>Principiante avanzado</v>
      </c>
      <c r="AA107" s="20">
        <v>1</v>
      </c>
      <c r="AB107" s="20" t="str" cm="1">
        <f t="array" ref="AB107">_xlfn.IFS(AA107=0,"Prenovato",AA107=1,"Novato",AA107=2,"Principiante avanzado",AA107=3,"Competente",AA107=4,"Proficiente",AA107=5,"Master")</f>
        <v>Novato</v>
      </c>
      <c r="AC107" s="20" t="str">
        <f t="shared" si="7"/>
        <v>AUTOEVALUACIÓN</v>
      </c>
    </row>
    <row r="108" spans="1:29" x14ac:dyDescent="0.25">
      <c r="A108" t="s">
        <v>206</v>
      </c>
      <c r="B108" t="s">
        <v>223</v>
      </c>
      <c r="C108" t="s">
        <v>233</v>
      </c>
      <c r="D108" t="s">
        <v>234</v>
      </c>
      <c r="E108" t="s">
        <v>206</v>
      </c>
      <c r="F108" t="s">
        <v>223</v>
      </c>
      <c r="G108" t="s">
        <v>253</v>
      </c>
      <c r="H108" s="3">
        <v>44713</v>
      </c>
      <c r="I108" s="1">
        <f t="shared" ca="1" si="4"/>
        <v>12</v>
      </c>
      <c r="J108" s="1" t="str">
        <f t="shared" ca="1" si="5"/>
        <v>3. Mayor a 6 meses</v>
      </c>
      <c r="K108" t="str">
        <f t="shared" si="6"/>
        <v>NO</v>
      </c>
      <c r="L108" t="s">
        <v>233</v>
      </c>
      <c r="M108" t="s">
        <v>236</v>
      </c>
      <c r="N108" t="s">
        <v>31</v>
      </c>
      <c r="O108" t="s">
        <v>31</v>
      </c>
      <c r="P108">
        <v>2</v>
      </c>
      <c r="Q108" t="s">
        <v>4</v>
      </c>
      <c r="R108" t="s">
        <v>21</v>
      </c>
      <c r="S108" s="20">
        <v>1</v>
      </c>
      <c r="T108" s="20" t="str" cm="1">
        <f t="array" ref="T108">_xlfn.IFS(S108=0,"Prenovato",S108=1,"Novato",S108=2,"Principiante avanzado",S108=3,"Competente",S108=4,"Proficiente",S108=5,"Master")</f>
        <v>Novato</v>
      </c>
      <c r="U108" s="20">
        <v>1</v>
      </c>
      <c r="V108" s="20" t="str" cm="1">
        <f t="array" ref="V108">_xlfn.IFS(U108=0,"No evidenciado",U108=1,"Novato",U108=2,"Principiante avanzado",U108=3,"Competente",U108=4,"Proficiente",U108=5,"Master")</f>
        <v>Novato</v>
      </c>
      <c r="W108" s="20">
        <v>2</v>
      </c>
      <c r="X108" s="20" t="str" cm="1">
        <f t="array" ref="X108">_xlfn.IFS(W108=0,"No evidenciado",W108=1,"Novato",W108=2,"Principiante avanzado",W108=3,"Competente",W108=4,"Proficiente",W108=5,"Master")</f>
        <v>Principiante avanzado</v>
      </c>
      <c r="Y108" s="20">
        <v>2</v>
      </c>
      <c r="Z108" s="20" t="str" cm="1">
        <f t="array" ref="Z108">_xlfn.IFS(Y108=0,"No evidenciado",Y108=1,"Novato",Y108=2,"Principiante avanzado",Y108=3,"Competente",Y108=4,"Proficiente",Y108=5,"Master")</f>
        <v>Principiante avanzado</v>
      </c>
      <c r="AA108" s="20">
        <v>1</v>
      </c>
      <c r="AB108" s="20" t="str" cm="1">
        <f t="array" ref="AB108">_xlfn.IFS(AA108=0,"Prenovato",AA108=1,"Novato",AA108=2,"Principiante avanzado",AA108=3,"Competente",AA108=4,"Proficiente",AA108=5,"Master")</f>
        <v>Novato</v>
      </c>
      <c r="AC108" s="20" t="str">
        <f t="shared" si="7"/>
        <v>AUTOEVALUACIÓN</v>
      </c>
    </row>
    <row r="109" spans="1:29" x14ac:dyDescent="0.25">
      <c r="A109" t="s">
        <v>206</v>
      </c>
      <c r="B109" t="s">
        <v>223</v>
      </c>
      <c r="C109" t="s">
        <v>233</v>
      </c>
      <c r="D109" t="s">
        <v>234</v>
      </c>
      <c r="E109" t="s">
        <v>206</v>
      </c>
      <c r="F109" t="s">
        <v>223</v>
      </c>
      <c r="G109" t="s">
        <v>253</v>
      </c>
      <c r="H109" s="3">
        <v>44713</v>
      </c>
      <c r="I109" s="1">
        <f t="shared" ca="1" si="4"/>
        <v>12</v>
      </c>
      <c r="J109" s="1" t="str">
        <f t="shared" ca="1" si="5"/>
        <v>3. Mayor a 6 meses</v>
      </c>
      <c r="K109" t="str">
        <f t="shared" si="6"/>
        <v>NO</v>
      </c>
      <c r="L109" t="s">
        <v>233</v>
      </c>
      <c r="M109" t="s">
        <v>235</v>
      </c>
      <c r="N109" t="s">
        <v>31</v>
      </c>
      <c r="O109" t="s">
        <v>31</v>
      </c>
      <c r="P109">
        <v>2</v>
      </c>
      <c r="Q109" t="s">
        <v>4</v>
      </c>
      <c r="R109" t="s">
        <v>21</v>
      </c>
      <c r="S109" s="20">
        <v>1</v>
      </c>
      <c r="T109" s="20" t="str" cm="1">
        <f t="array" ref="T109">_xlfn.IFS(S109=0,"Prenovato",S109=1,"Novato",S109=2,"Principiante avanzado",S109=3,"Competente",S109=4,"Proficiente",S109=5,"Master")</f>
        <v>Novato</v>
      </c>
      <c r="U109" s="20">
        <v>1</v>
      </c>
      <c r="V109" s="20" t="str" cm="1">
        <f t="array" ref="V109">_xlfn.IFS(U109=0,"No evidenciado",U109=1,"Novato",U109=2,"Principiante avanzado",U109=3,"Competente",U109=4,"Proficiente",U109=5,"Master")</f>
        <v>Novato</v>
      </c>
      <c r="W109" s="20">
        <v>2</v>
      </c>
      <c r="X109" s="20" t="str" cm="1">
        <f t="array" ref="X109">_xlfn.IFS(W109=0,"No evidenciado",W109=1,"Novato",W109=2,"Principiante avanzado",W109=3,"Competente",W109=4,"Proficiente",W109=5,"Master")</f>
        <v>Principiante avanzado</v>
      </c>
      <c r="Y109" s="20">
        <v>2</v>
      </c>
      <c r="Z109" s="20" t="str" cm="1">
        <f t="array" ref="Z109">_xlfn.IFS(Y109=0,"No evidenciado",Y109=1,"Novato",Y109=2,"Principiante avanzado",Y109=3,"Competente",Y109=4,"Proficiente",Y109=5,"Master")</f>
        <v>Principiante avanzado</v>
      </c>
      <c r="AA109" s="20">
        <v>1</v>
      </c>
      <c r="AB109" s="20" t="str" cm="1">
        <f t="array" ref="AB109">_xlfn.IFS(AA109=0,"Prenovato",AA109=1,"Novato",AA109=2,"Principiante avanzado",AA109=3,"Competente",AA109=4,"Proficiente",AA109=5,"Master")</f>
        <v>Novato</v>
      </c>
      <c r="AC109" s="20" t="str">
        <f t="shared" si="7"/>
        <v>AUTOEVALUACIÓN</v>
      </c>
    </row>
    <row r="110" spans="1:29" x14ac:dyDescent="0.25">
      <c r="A110" t="s">
        <v>199</v>
      </c>
      <c r="B110" t="s">
        <v>216</v>
      </c>
      <c r="C110" t="s">
        <v>231</v>
      </c>
      <c r="D110" t="s">
        <v>234</v>
      </c>
      <c r="E110" t="s">
        <v>206</v>
      </c>
      <c r="F110" t="s">
        <v>223</v>
      </c>
      <c r="G110" t="s">
        <v>253</v>
      </c>
      <c r="H110" s="3">
        <v>44713</v>
      </c>
      <c r="I110" s="1">
        <f t="shared" ca="1" si="4"/>
        <v>12</v>
      </c>
      <c r="J110" s="1" t="str">
        <f t="shared" ca="1" si="5"/>
        <v>3. Mayor a 6 meses</v>
      </c>
      <c r="K110" t="str">
        <f t="shared" si="6"/>
        <v>NO</v>
      </c>
      <c r="L110" t="s">
        <v>233</v>
      </c>
      <c r="M110" t="s">
        <v>239</v>
      </c>
      <c r="N110" t="s">
        <v>245</v>
      </c>
      <c r="O110" t="s">
        <v>245</v>
      </c>
      <c r="P110">
        <v>2</v>
      </c>
      <c r="Q110" t="s">
        <v>4</v>
      </c>
      <c r="R110" t="s">
        <v>21</v>
      </c>
      <c r="S110" s="20">
        <v>1</v>
      </c>
      <c r="T110" s="20" t="str" cm="1">
        <f t="array" ref="T110">_xlfn.IFS(S110=0,"Prenovato",S110=1,"Novato",S110=2,"Principiante avanzado",S110=3,"Competente",S110=4,"Proficiente",S110=5,"Master")</f>
        <v>Novato</v>
      </c>
      <c r="U110" s="20">
        <v>2</v>
      </c>
      <c r="V110" s="20" t="str" cm="1">
        <f t="array" ref="V110">_xlfn.IFS(U110=0,"No evidenciado",U110=1,"Novato",U110=2,"Principiante avanzado",U110=3,"Competente",U110=4,"Proficiente",U110=5,"Master")</f>
        <v>Principiante avanzado</v>
      </c>
      <c r="W110" s="20">
        <v>2</v>
      </c>
      <c r="X110" s="20" t="str" cm="1">
        <f t="array" ref="X110">_xlfn.IFS(W110=0,"No evidenciado",W110=1,"Novato",W110=2,"Principiante avanzado",W110=3,"Competente",W110=4,"Proficiente",W110=5,"Master")</f>
        <v>Principiante avanzado</v>
      </c>
      <c r="Y110" s="20">
        <v>3</v>
      </c>
      <c r="Z110" s="20" t="str" cm="1">
        <f t="array" ref="Z110">_xlfn.IFS(Y110=0,"No evidenciado",Y110=1,"Novato",Y110=2,"Principiante avanzado",Y110=3,"Competente",Y110=4,"Proficiente",Y110=5,"Master")</f>
        <v>Competente</v>
      </c>
      <c r="AA110" s="20">
        <v>1</v>
      </c>
      <c r="AB110" s="20" t="str" cm="1">
        <f t="array" ref="AB110">_xlfn.IFS(AA110=0,"Prenovato",AA110=1,"Novato",AA110=2,"Principiante avanzado",AA110=3,"Competente",AA110=4,"Proficiente",AA110=5,"Master")</f>
        <v>Novato</v>
      </c>
      <c r="AC110" s="20" t="str">
        <f t="shared" si="7"/>
        <v>EVALUACIÓN</v>
      </c>
    </row>
    <row r="111" spans="1:29" x14ac:dyDescent="0.25">
      <c r="A111" t="s">
        <v>199</v>
      </c>
      <c r="B111" t="s">
        <v>216</v>
      </c>
      <c r="C111" t="s">
        <v>231</v>
      </c>
      <c r="D111" t="s">
        <v>234</v>
      </c>
      <c r="E111" t="s">
        <v>206</v>
      </c>
      <c r="F111" t="s">
        <v>223</v>
      </c>
      <c r="G111" t="s">
        <v>253</v>
      </c>
      <c r="H111" s="3">
        <v>44713</v>
      </c>
      <c r="I111" s="1">
        <f t="shared" ca="1" si="4"/>
        <v>12</v>
      </c>
      <c r="J111" s="1" t="str">
        <f t="shared" ca="1" si="5"/>
        <v>3. Mayor a 6 meses</v>
      </c>
      <c r="K111" t="str">
        <f t="shared" si="6"/>
        <v>NO</v>
      </c>
      <c r="L111" t="s">
        <v>233</v>
      </c>
      <c r="M111" t="s">
        <v>240</v>
      </c>
      <c r="N111" t="s">
        <v>244</v>
      </c>
      <c r="O111" t="s">
        <v>245</v>
      </c>
      <c r="P111">
        <v>1</v>
      </c>
      <c r="Q111" t="s">
        <v>6</v>
      </c>
      <c r="R111" t="s">
        <v>21</v>
      </c>
      <c r="S111" s="20">
        <v>1</v>
      </c>
      <c r="T111" s="20" t="str" cm="1">
        <f t="array" ref="T111">_xlfn.IFS(S111=0,"Prenovato",S111=1,"Novato",S111=2,"Principiante avanzado",S111=3,"Competente",S111=4,"Proficiente",S111=5,"Master")</f>
        <v>Novato</v>
      </c>
      <c r="U111" s="20">
        <v>2</v>
      </c>
      <c r="V111" s="20" t="str" cm="1">
        <f t="array" ref="V111">_xlfn.IFS(U111=0,"No evidenciado",U111=1,"Novato",U111=2,"Principiante avanzado",U111=3,"Competente",U111=4,"Proficiente",U111=5,"Master")</f>
        <v>Principiante avanzado</v>
      </c>
      <c r="W111" s="20">
        <v>2</v>
      </c>
      <c r="X111" s="20" t="str" cm="1">
        <f t="array" ref="X111">_xlfn.IFS(W111=0,"No evidenciado",W111=1,"Novato",W111=2,"Principiante avanzado",W111=3,"Competente",W111=4,"Proficiente",W111=5,"Master")</f>
        <v>Principiante avanzado</v>
      </c>
      <c r="Y111" s="20">
        <v>3</v>
      </c>
      <c r="Z111" s="20" t="str" cm="1">
        <f t="array" ref="Z111">_xlfn.IFS(Y111=0,"No evidenciado",Y111=1,"Novato",Y111=2,"Principiante avanzado",Y111=3,"Competente",Y111=4,"Proficiente",Y111=5,"Master")</f>
        <v>Competente</v>
      </c>
      <c r="AA111" s="20">
        <v>1</v>
      </c>
      <c r="AB111" s="20" t="str" cm="1">
        <f t="array" ref="AB111">_xlfn.IFS(AA111=0,"Prenovato",AA111=1,"Novato",AA111=2,"Principiante avanzado",AA111=3,"Competente",AA111=4,"Proficiente",AA111=5,"Master")</f>
        <v>Novato</v>
      </c>
      <c r="AC111" s="20" t="str">
        <f t="shared" si="7"/>
        <v>EVALUACIÓN</v>
      </c>
    </row>
    <row r="112" spans="1:29" x14ac:dyDescent="0.25">
      <c r="A112" t="s">
        <v>199</v>
      </c>
      <c r="B112" t="s">
        <v>216</v>
      </c>
      <c r="C112" t="s">
        <v>231</v>
      </c>
      <c r="D112" t="s">
        <v>234</v>
      </c>
      <c r="E112" t="s">
        <v>206</v>
      </c>
      <c r="F112" t="s">
        <v>223</v>
      </c>
      <c r="G112" t="s">
        <v>253</v>
      </c>
      <c r="H112" s="3">
        <v>44713</v>
      </c>
      <c r="I112" s="1">
        <f t="shared" ca="1" si="4"/>
        <v>12</v>
      </c>
      <c r="J112" s="1" t="str">
        <f t="shared" ca="1" si="5"/>
        <v>3. Mayor a 6 meses</v>
      </c>
      <c r="K112" t="str">
        <f t="shared" si="6"/>
        <v>NO</v>
      </c>
      <c r="L112" t="s">
        <v>233</v>
      </c>
      <c r="M112" t="s">
        <v>241</v>
      </c>
      <c r="N112" t="s">
        <v>245</v>
      </c>
      <c r="O112" t="s">
        <v>245</v>
      </c>
      <c r="P112">
        <v>1</v>
      </c>
      <c r="Q112" t="s">
        <v>6</v>
      </c>
      <c r="R112" t="s">
        <v>21</v>
      </c>
      <c r="S112" s="20">
        <v>1</v>
      </c>
      <c r="T112" s="20" t="str" cm="1">
        <f t="array" ref="T112">_xlfn.IFS(S112=0,"Prenovato",S112=1,"Novato",S112=2,"Principiante avanzado",S112=3,"Competente",S112=4,"Proficiente",S112=5,"Master")</f>
        <v>Novato</v>
      </c>
      <c r="U112" s="20">
        <v>2</v>
      </c>
      <c r="V112" s="20" t="str" cm="1">
        <f t="array" ref="V112">_xlfn.IFS(U112=0,"No evidenciado",U112=1,"Novato",U112=2,"Principiante avanzado",U112=3,"Competente",U112=4,"Proficiente",U112=5,"Master")</f>
        <v>Principiante avanzado</v>
      </c>
      <c r="W112" s="20">
        <v>2</v>
      </c>
      <c r="X112" s="20" t="str" cm="1">
        <f t="array" ref="X112">_xlfn.IFS(W112=0,"No evidenciado",W112=1,"Novato",W112=2,"Principiante avanzado",W112=3,"Competente",W112=4,"Proficiente",W112=5,"Master")</f>
        <v>Principiante avanzado</v>
      </c>
      <c r="Y112" s="20">
        <v>3</v>
      </c>
      <c r="Z112" s="20" t="str" cm="1">
        <f t="array" ref="Z112">_xlfn.IFS(Y112=0,"No evidenciado",Y112=1,"Novato",Y112=2,"Principiante avanzado",Y112=3,"Competente",Y112=4,"Proficiente",Y112=5,"Master")</f>
        <v>Competente</v>
      </c>
      <c r="AA112" s="20">
        <v>1</v>
      </c>
      <c r="AB112" s="20" t="str" cm="1">
        <f t="array" ref="AB112">_xlfn.IFS(AA112=0,"Prenovato",AA112=1,"Novato",AA112=2,"Principiante avanzado",AA112=3,"Competente",AA112=4,"Proficiente",AA112=5,"Master")</f>
        <v>Novato</v>
      </c>
      <c r="AC112" s="20" t="str">
        <f t="shared" si="7"/>
        <v>EVALUACIÓN</v>
      </c>
    </row>
    <row r="113" spans="1:29" x14ac:dyDescent="0.25">
      <c r="A113" t="s">
        <v>199</v>
      </c>
      <c r="B113" t="s">
        <v>216</v>
      </c>
      <c r="C113" t="s">
        <v>231</v>
      </c>
      <c r="D113" t="s">
        <v>234</v>
      </c>
      <c r="E113" t="s">
        <v>206</v>
      </c>
      <c r="F113" t="s">
        <v>223</v>
      </c>
      <c r="G113" t="s">
        <v>253</v>
      </c>
      <c r="H113" s="3">
        <v>44713</v>
      </c>
      <c r="I113" s="1">
        <f t="shared" ca="1" si="4"/>
        <v>12</v>
      </c>
      <c r="J113" s="1" t="str">
        <f t="shared" ca="1" si="5"/>
        <v>3. Mayor a 6 meses</v>
      </c>
      <c r="K113" t="str">
        <f t="shared" si="6"/>
        <v>NO</v>
      </c>
      <c r="L113" t="s">
        <v>233</v>
      </c>
      <c r="M113" t="s">
        <v>60</v>
      </c>
      <c r="N113" t="s">
        <v>31</v>
      </c>
      <c r="O113" t="s">
        <v>31</v>
      </c>
      <c r="P113">
        <v>2</v>
      </c>
      <c r="Q113" t="s">
        <v>4</v>
      </c>
      <c r="R113" t="s">
        <v>21</v>
      </c>
      <c r="S113" s="20">
        <v>1</v>
      </c>
      <c r="T113" s="20" t="str" cm="1">
        <f t="array" ref="T113">_xlfn.IFS(S113=0,"Prenovato",S113=1,"Novato",S113=2,"Principiante avanzado",S113=3,"Competente",S113=4,"Proficiente",S113=5,"Master")</f>
        <v>Novato</v>
      </c>
      <c r="U113" s="20">
        <v>2</v>
      </c>
      <c r="V113" s="20" t="str" cm="1">
        <f t="array" ref="V113">_xlfn.IFS(U113=0,"No evidenciado",U113=1,"Novato",U113=2,"Principiante avanzado",U113=3,"Competente",U113=4,"Proficiente",U113=5,"Master")</f>
        <v>Principiante avanzado</v>
      </c>
      <c r="W113" s="20">
        <v>2</v>
      </c>
      <c r="X113" s="20" t="str" cm="1">
        <f t="array" ref="X113">_xlfn.IFS(W113=0,"No evidenciado",W113=1,"Novato",W113=2,"Principiante avanzado",W113=3,"Competente",W113=4,"Proficiente",W113=5,"Master")</f>
        <v>Principiante avanzado</v>
      </c>
      <c r="Y113" s="20">
        <v>3</v>
      </c>
      <c r="Z113" s="20" t="str" cm="1">
        <f t="array" ref="Z113">_xlfn.IFS(Y113=0,"No evidenciado",Y113=1,"Novato",Y113=2,"Principiante avanzado",Y113=3,"Competente",Y113=4,"Proficiente",Y113=5,"Master")</f>
        <v>Competente</v>
      </c>
      <c r="AA113" s="20">
        <v>1</v>
      </c>
      <c r="AB113" s="20" t="str" cm="1">
        <f t="array" ref="AB113">_xlfn.IFS(AA113=0,"Prenovato",AA113=1,"Novato",AA113=2,"Principiante avanzado",AA113=3,"Competente",AA113=4,"Proficiente",AA113=5,"Master")</f>
        <v>Novato</v>
      </c>
      <c r="AC113" s="20" t="str">
        <f t="shared" si="7"/>
        <v>EVALUACIÓN</v>
      </c>
    </row>
    <row r="114" spans="1:29" x14ac:dyDescent="0.25">
      <c r="A114" t="s">
        <v>199</v>
      </c>
      <c r="B114" t="s">
        <v>216</v>
      </c>
      <c r="C114" t="s">
        <v>231</v>
      </c>
      <c r="D114" t="s">
        <v>234</v>
      </c>
      <c r="E114" t="s">
        <v>206</v>
      </c>
      <c r="F114" t="s">
        <v>223</v>
      </c>
      <c r="G114" t="s">
        <v>253</v>
      </c>
      <c r="H114" s="3">
        <v>44713</v>
      </c>
      <c r="I114" s="1">
        <f t="shared" ca="1" si="4"/>
        <v>12</v>
      </c>
      <c r="J114" s="1" t="str">
        <f t="shared" ca="1" si="5"/>
        <v>3. Mayor a 6 meses</v>
      </c>
      <c r="K114" t="str">
        <f t="shared" si="6"/>
        <v>NO</v>
      </c>
      <c r="L114" t="s">
        <v>233</v>
      </c>
      <c r="M114" t="s">
        <v>243</v>
      </c>
      <c r="N114" t="s">
        <v>245</v>
      </c>
      <c r="O114" t="s">
        <v>245</v>
      </c>
      <c r="P114">
        <v>2</v>
      </c>
      <c r="Q114" t="s">
        <v>4</v>
      </c>
      <c r="R114" t="s">
        <v>21</v>
      </c>
      <c r="S114" s="20">
        <v>1</v>
      </c>
      <c r="T114" s="20" t="str" cm="1">
        <f t="array" ref="T114">_xlfn.IFS(S114=0,"Prenovato",S114=1,"Novato",S114=2,"Principiante avanzado",S114=3,"Competente",S114=4,"Proficiente",S114=5,"Master")</f>
        <v>Novato</v>
      </c>
      <c r="U114" s="20">
        <v>2</v>
      </c>
      <c r="V114" s="20" t="str" cm="1">
        <f t="array" ref="V114">_xlfn.IFS(U114=0,"No evidenciado",U114=1,"Novato",U114=2,"Principiante avanzado",U114=3,"Competente",U114=4,"Proficiente",U114=5,"Master")</f>
        <v>Principiante avanzado</v>
      </c>
      <c r="W114" s="20">
        <v>2</v>
      </c>
      <c r="X114" s="20" t="str" cm="1">
        <f t="array" ref="X114">_xlfn.IFS(W114=0,"No evidenciado",W114=1,"Novato",W114=2,"Principiante avanzado",W114=3,"Competente",W114=4,"Proficiente",W114=5,"Master")</f>
        <v>Principiante avanzado</v>
      </c>
      <c r="Y114" s="20">
        <v>3</v>
      </c>
      <c r="Z114" s="20" t="str" cm="1">
        <f t="array" ref="Z114">_xlfn.IFS(Y114=0,"No evidenciado",Y114=1,"Novato",Y114=2,"Principiante avanzado",Y114=3,"Competente",Y114=4,"Proficiente",Y114=5,"Master")</f>
        <v>Competente</v>
      </c>
      <c r="AA114" s="20">
        <v>1</v>
      </c>
      <c r="AB114" s="20" t="str" cm="1">
        <f t="array" ref="AB114">_xlfn.IFS(AA114=0,"Prenovato",AA114=1,"Novato",AA114=2,"Principiante avanzado",AA114=3,"Competente",AA114=4,"Proficiente",AA114=5,"Master")</f>
        <v>Novato</v>
      </c>
      <c r="AC114" s="20" t="str">
        <f t="shared" si="7"/>
        <v>EVALUACIÓN</v>
      </c>
    </row>
    <row r="115" spans="1:29" x14ac:dyDescent="0.25">
      <c r="A115" t="s">
        <v>199</v>
      </c>
      <c r="B115" t="s">
        <v>216</v>
      </c>
      <c r="C115" t="s">
        <v>231</v>
      </c>
      <c r="D115" t="s">
        <v>234</v>
      </c>
      <c r="E115" t="s">
        <v>206</v>
      </c>
      <c r="F115" t="s">
        <v>223</v>
      </c>
      <c r="G115" t="s">
        <v>253</v>
      </c>
      <c r="H115" s="3">
        <v>44713</v>
      </c>
      <c r="I115" s="1">
        <f t="shared" ca="1" si="4"/>
        <v>12</v>
      </c>
      <c r="J115" s="1" t="str">
        <f t="shared" ca="1" si="5"/>
        <v>3. Mayor a 6 meses</v>
      </c>
      <c r="K115" t="str">
        <f t="shared" si="6"/>
        <v>NO</v>
      </c>
      <c r="L115" t="s">
        <v>233</v>
      </c>
      <c r="M115" t="s">
        <v>61</v>
      </c>
      <c r="N115" t="s">
        <v>244</v>
      </c>
      <c r="O115" t="s">
        <v>245</v>
      </c>
      <c r="P115">
        <v>2</v>
      </c>
      <c r="Q115" t="s">
        <v>4</v>
      </c>
      <c r="R115" t="s">
        <v>21</v>
      </c>
      <c r="S115" s="20">
        <v>1</v>
      </c>
      <c r="T115" s="20" t="str" cm="1">
        <f t="array" ref="T115">_xlfn.IFS(S115=0,"Prenovato",S115=1,"Novato",S115=2,"Principiante avanzado",S115=3,"Competente",S115=4,"Proficiente",S115=5,"Master")</f>
        <v>Novato</v>
      </c>
      <c r="U115" s="20">
        <v>2</v>
      </c>
      <c r="V115" s="20" t="str" cm="1">
        <f t="array" ref="V115">_xlfn.IFS(U115=0,"No evidenciado",U115=1,"Novato",U115=2,"Principiante avanzado",U115=3,"Competente",U115=4,"Proficiente",U115=5,"Master")</f>
        <v>Principiante avanzado</v>
      </c>
      <c r="W115" s="20">
        <v>2</v>
      </c>
      <c r="X115" s="20" t="str" cm="1">
        <f t="array" ref="X115">_xlfn.IFS(W115=0,"No evidenciado",W115=1,"Novato",W115=2,"Principiante avanzado",W115=3,"Competente",W115=4,"Proficiente",W115=5,"Master")</f>
        <v>Principiante avanzado</v>
      </c>
      <c r="Y115" s="20">
        <v>3</v>
      </c>
      <c r="Z115" s="20" t="str" cm="1">
        <f t="array" ref="Z115">_xlfn.IFS(Y115=0,"No evidenciado",Y115=1,"Novato",Y115=2,"Principiante avanzado",Y115=3,"Competente",Y115=4,"Proficiente",Y115=5,"Master")</f>
        <v>Competente</v>
      </c>
      <c r="AA115" s="20">
        <v>1</v>
      </c>
      <c r="AB115" s="20" t="str" cm="1">
        <f t="array" ref="AB115">_xlfn.IFS(AA115=0,"Prenovato",AA115=1,"Novato",AA115=2,"Principiante avanzado",AA115=3,"Competente",AA115=4,"Proficiente",AA115=5,"Master")</f>
        <v>Novato</v>
      </c>
      <c r="AC115" s="20" t="str">
        <f t="shared" si="7"/>
        <v>EVALUACIÓN</v>
      </c>
    </row>
    <row r="116" spans="1:29" x14ac:dyDescent="0.25">
      <c r="A116" t="s">
        <v>199</v>
      </c>
      <c r="B116" t="s">
        <v>216</v>
      </c>
      <c r="C116" t="s">
        <v>231</v>
      </c>
      <c r="D116" t="s">
        <v>234</v>
      </c>
      <c r="E116" t="s">
        <v>206</v>
      </c>
      <c r="F116" t="s">
        <v>223</v>
      </c>
      <c r="G116" t="s">
        <v>253</v>
      </c>
      <c r="H116" s="3">
        <v>44713</v>
      </c>
      <c r="I116" s="1">
        <f t="shared" ca="1" si="4"/>
        <v>12</v>
      </c>
      <c r="J116" s="1" t="str">
        <f t="shared" ca="1" si="5"/>
        <v>3. Mayor a 6 meses</v>
      </c>
      <c r="K116" t="str">
        <f t="shared" si="6"/>
        <v>NO</v>
      </c>
      <c r="L116" t="s">
        <v>233</v>
      </c>
      <c r="M116" t="s">
        <v>173</v>
      </c>
      <c r="N116" t="s">
        <v>244</v>
      </c>
      <c r="O116" t="s">
        <v>245</v>
      </c>
      <c r="P116">
        <v>2</v>
      </c>
      <c r="Q116" t="s">
        <v>4</v>
      </c>
      <c r="R116" t="s">
        <v>21</v>
      </c>
      <c r="S116" s="20">
        <v>1</v>
      </c>
      <c r="T116" s="20" t="str" cm="1">
        <f t="array" ref="T116">_xlfn.IFS(S116=0,"Prenovato",S116=1,"Novato",S116=2,"Principiante avanzado",S116=3,"Competente",S116=4,"Proficiente",S116=5,"Master")</f>
        <v>Novato</v>
      </c>
      <c r="U116" s="20">
        <v>2</v>
      </c>
      <c r="V116" s="20" t="str" cm="1">
        <f t="array" ref="V116">_xlfn.IFS(U116=0,"No evidenciado",U116=1,"Novato",U116=2,"Principiante avanzado",U116=3,"Competente",U116=4,"Proficiente",U116=5,"Master")</f>
        <v>Principiante avanzado</v>
      </c>
      <c r="W116" s="20">
        <v>2</v>
      </c>
      <c r="X116" s="20" t="str" cm="1">
        <f t="array" ref="X116">_xlfn.IFS(W116=0,"No evidenciado",W116=1,"Novato",W116=2,"Principiante avanzado",W116=3,"Competente",W116=4,"Proficiente",W116=5,"Master")</f>
        <v>Principiante avanzado</v>
      </c>
      <c r="Y116" s="20">
        <v>3</v>
      </c>
      <c r="Z116" s="20" t="str" cm="1">
        <f t="array" ref="Z116">_xlfn.IFS(Y116=0,"No evidenciado",Y116=1,"Novato",Y116=2,"Principiante avanzado",Y116=3,"Competente",Y116=4,"Proficiente",Y116=5,"Master")</f>
        <v>Competente</v>
      </c>
      <c r="AA116" s="20">
        <v>1</v>
      </c>
      <c r="AB116" s="20" t="str" cm="1">
        <f t="array" ref="AB116">_xlfn.IFS(AA116=0,"Prenovato",AA116=1,"Novato",AA116=2,"Principiante avanzado",AA116=3,"Competente",AA116=4,"Proficiente",AA116=5,"Master")</f>
        <v>Novato</v>
      </c>
      <c r="AC116" s="20" t="str">
        <f t="shared" si="7"/>
        <v>EVALUACIÓN</v>
      </c>
    </row>
    <row r="117" spans="1:29" x14ac:dyDescent="0.25">
      <c r="A117" t="s">
        <v>199</v>
      </c>
      <c r="B117" t="s">
        <v>216</v>
      </c>
      <c r="C117" t="s">
        <v>231</v>
      </c>
      <c r="D117" t="s">
        <v>234</v>
      </c>
      <c r="E117" t="s">
        <v>206</v>
      </c>
      <c r="F117" t="s">
        <v>223</v>
      </c>
      <c r="G117" t="s">
        <v>253</v>
      </c>
      <c r="H117" s="3">
        <v>44713</v>
      </c>
      <c r="I117" s="1">
        <f t="shared" ca="1" si="4"/>
        <v>12</v>
      </c>
      <c r="J117" s="1" t="str">
        <f t="shared" ca="1" si="5"/>
        <v>3. Mayor a 6 meses</v>
      </c>
      <c r="K117" t="str">
        <f t="shared" si="6"/>
        <v>NO</v>
      </c>
      <c r="L117" t="s">
        <v>233</v>
      </c>
      <c r="M117" t="s">
        <v>242</v>
      </c>
      <c r="N117" t="s">
        <v>244</v>
      </c>
      <c r="O117" t="s">
        <v>245</v>
      </c>
      <c r="P117">
        <v>2</v>
      </c>
      <c r="Q117" t="s">
        <v>4</v>
      </c>
      <c r="R117" t="s">
        <v>21</v>
      </c>
      <c r="S117" s="20">
        <v>1</v>
      </c>
      <c r="T117" s="20" t="str" cm="1">
        <f t="array" ref="T117">_xlfn.IFS(S117=0,"Prenovato",S117=1,"Novato",S117=2,"Principiante avanzado",S117=3,"Competente",S117=4,"Proficiente",S117=5,"Master")</f>
        <v>Novato</v>
      </c>
      <c r="U117" s="20">
        <v>2</v>
      </c>
      <c r="V117" s="20" t="str" cm="1">
        <f t="array" ref="V117">_xlfn.IFS(U117=0,"No evidenciado",U117=1,"Novato",U117=2,"Principiante avanzado",U117=3,"Competente",U117=4,"Proficiente",U117=5,"Master")</f>
        <v>Principiante avanzado</v>
      </c>
      <c r="W117" s="20">
        <v>2</v>
      </c>
      <c r="X117" s="20" t="str" cm="1">
        <f t="array" ref="X117">_xlfn.IFS(W117=0,"No evidenciado",W117=1,"Novato",W117=2,"Principiante avanzado",W117=3,"Competente",W117=4,"Proficiente",W117=5,"Master")</f>
        <v>Principiante avanzado</v>
      </c>
      <c r="Y117" s="20">
        <v>3</v>
      </c>
      <c r="Z117" s="20" t="str" cm="1">
        <f t="array" ref="Z117">_xlfn.IFS(Y117=0,"No evidenciado",Y117=1,"Novato",Y117=2,"Principiante avanzado",Y117=3,"Competente",Y117=4,"Proficiente",Y117=5,"Master")</f>
        <v>Competente</v>
      </c>
      <c r="AA117" s="20">
        <v>1</v>
      </c>
      <c r="AB117" s="20" t="str" cm="1">
        <f t="array" ref="AB117">_xlfn.IFS(AA117=0,"Prenovato",AA117=1,"Novato",AA117=2,"Principiante avanzado",AA117=3,"Competente",AA117=4,"Proficiente",AA117=5,"Master")</f>
        <v>Novato</v>
      </c>
      <c r="AC117" s="20" t="str">
        <f t="shared" si="7"/>
        <v>EVALUACIÓN</v>
      </c>
    </row>
    <row r="118" spans="1:29" x14ac:dyDescent="0.25">
      <c r="A118" t="s">
        <v>199</v>
      </c>
      <c r="B118" t="s">
        <v>216</v>
      </c>
      <c r="C118" t="s">
        <v>231</v>
      </c>
      <c r="D118" t="s">
        <v>234</v>
      </c>
      <c r="E118" t="s">
        <v>206</v>
      </c>
      <c r="F118" t="s">
        <v>223</v>
      </c>
      <c r="G118" t="s">
        <v>253</v>
      </c>
      <c r="H118" s="3">
        <v>44713</v>
      </c>
      <c r="I118" s="1">
        <f t="shared" ca="1" si="4"/>
        <v>12</v>
      </c>
      <c r="J118" s="1" t="str">
        <f t="shared" ca="1" si="5"/>
        <v>3. Mayor a 6 meses</v>
      </c>
      <c r="K118" t="str">
        <f t="shared" si="6"/>
        <v>NO</v>
      </c>
      <c r="L118" t="s">
        <v>233</v>
      </c>
      <c r="M118" t="s">
        <v>238</v>
      </c>
      <c r="N118" t="s">
        <v>31</v>
      </c>
      <c r="O118" t="s">
        <v>31</v>
      </c>
      <c r="P118">
        <v>2</v>
      </c>
      <c r="Q118" t="s">
        <v>4</v>
      </c>
      <c r="R118" t="s">
        <v>21</v>
      </c>
      <c r="S118" s="20">
        <v>1</v>
      </c>
      <c r="T118" s="20" t="str" cm="1">
        <f t="array" ref="T118">_xlfn.IFS(S118=0,"Prenovato",S118=1,"Novato",S118=2,"Principiante avanzado",S118=3,"Competente",S118=4,"Proficiente",S118=5,"Master")</f>
        <v>Novato</v>
      </c>
      <c r="U118" s="20">
        <v>2</v>
      </c>
      <c r="V118" s="20" t="str" cm="1">
        <f t="array" ref="V118">_xlfn.IFS(U118=0,"No evidenciado",U118=1,"Novato",U118=2,"Principiante avanzado",U118=3,"Competente",U118=4,"Proficiente",U118=5,"Master")</f>
        <v>Principiante avanzado</v>
      </c>
      <c r="W118" s="20">
        <v>2</v>
      </c>
      <c r="X118" s="20" t="str" cm="1">
        <f t="array" ref="X118">_xlfn.IFS(W118=0,"No evidenciado",W118=1,"Novato",W118=2,"Principiante avanzado",W118=3,"Competente",W118=4,"Proficiente",W118=5,"Master")</f>
        <v>Principiante avanzado</v>
      </c>
      <c r="Y118" s="20">
        <v>3</v>
      </c>
      <c r="Z118" s="20" t="str" cm="1">
        <f t="array" ref="Z118">_xlfn.IFS(Y118=0,"No evidenciado",Y118=1,"Novato",Y118=2,"Principiante avanzado",Y118=3,"Competente",Y118=4,"Proficiente",Y118=5,"Master")</f>
        <v>Competente</v>
      </c>
      <c r="AA118" s="20">
        <v>1</v>
      </c>
      <c r="AB118" s="20" t="str" cm="1">
        <f t="array" ref="AB118">_xlfn.IFS(AA118=0,"Prenovato",AA118=1,"Novato",AA118=2,"Principiante avanzado",AA118=3,"Competente",AA118=4,"Proficiente",AA118=5,"Master")</f>
        <v>Novato</v>
      </c>
      <c r="AC118" s="20" t="str">
        <f t="shared" si="7"/>
        <v>EVALUACIÓN</v>
      </c>
    </row>
    <row r="119" spans="1:29" x14ac:dyDescent="0.25">
      <c r="A119" t="s">
        <v>199</v>
      </c>
      <c r="B119" t="s">
        <v>216</v>
      </c>
      <c r="C119" t="s">
        <v>231</v>
      </c>
      <c r="D119" t="s">
        <v>234</v>
      </c>
      <c r="E119" t="s">
        <v>206</v>
      </c>
      <c r="F119" t="s">
        <v>223</v>
      </c>
      <c r="G119" t="s">
        <v>253</v>
      </c>
      <c r="H119" s="3">
        <v>44713</v>
      </c>
      <c r="I119" s="1">
        <f t="shared" ca="1" si="4"/>
        <v>12</v>
      </c>
      <c r="J119" s="1" t="str">
        <f t="shared" ca="1" si="5"/>
        <v>3. Mayor a 6 meses</v>
      </c>
      <c r="K119" t="str">
        <f t="shared" si="6"/>
        <v>NO</v>
      </c>
      <c r="L119" t="s">
        <v>233</v>
      </c>
      <c r="M119" t="s">
        <v>237</v>
      </c>
      <c r="N119" t="s">
        <v>244</v>
      </c>
      <c r="O119" t="s">
        <v>245</v>
      </c>
      <c r="P119">
        <v>1</v>
      </c>
      <c r="Q119" t="s">
        <v>6</v>
      </c>
      <c r="R119" t="s">
        <v>21</v>
      </c>
      <c r="S119" s="20">
        <v>1</v>
      </c>
      <c r="T119" s="20" t="str" cm="1">
        <f t="array" ref="T119">_xlfn.IFS(S119=0,"Prenovato",S119=1,"Novato",S119=2,"Principiante avanzado",S119=3,"Competente",S119=4,"Proficiente",S119=5,"Master")</f>
        <v>Novato</v>
      </c>
      <c r="U119" s="20">
        <v>2</v>
      </c>
      <c r="V119" s="20" t="str" cm="1">
        <f t="array" ref="V119">_xlfn.IFS(U119=0,"No evidenciado",U119=1,"Novato",U119=2,"Principiante avanzado",U119=3,"Competente",U119=4,"Proficiente",U119=5,"Master")</f>
        <v>Principiante avanzado</v>
      </c>
      <c r="W119" s="20">
        <v>2</v>
      </c>
      <c r="X119" s="20" t="str" cm="1">
        <f t="array" ref="X119">_xlfn.IFS(W119=0,"No evidenciado",W119=1,"Novato",W119=2,"Principiante avanzado",W119=3,"Competente",W119=4,"Proficiente",W119=5,"Master")</f>
        <v>Principiante avanzado</v>
      </c>
      <c r="Y119" s="20">
        <v>3</v>
      </c>
      <c r="Z119" s="20" t="str" cm="1">
        <f t="array" ref="Z119">_xlfn.IFS(Y119=0,"No evidenciado",Y119=1,"Novato",Y119=2,"Principiante avanzado",Y119=3,"Competente",Y119=4,"Proficiente",Y119=5,"Master")</f>
        <v>Competente</v>
      </c>
      <c r="AA119" s="20">
        <v>1</v>
      </c>
      <c r="AB119" s="20" t="str" cm="1">
        <f t="array" ref="AB119">_xlfn.IFS(AA119=0,"Prenovato",AA119=1,"Novato",AA119=2,"Principiante avanzado",AA119=3,"Competente",AA119=4,"Proficiente",AA119=5,"Master")</f>
        <v>Novato</v>
      </c>
      <c r="AC119" s="20" t="str">
        <f t="shared" si="7"/>
        <v>EVALUACIÓN</v>
      </c>
    </row>
    <row r="120" spans="1:29" x14ac:dyDescent="0.25">
      <c r="A120" t="s">
        <v>199</v>
      </c>
      <c r="B120" t="s">
        <v>216</v>
      </c>
      <c r="C120" t="s">
        <v>231</v>
      </c>
      <c r="D120" t="s">
        <v>234</v>
      </c>
      <c r="E120" t="s">
        <v>206</v>
      </c>
      <c r="F120" t="s">
        <v>223</v>
      </c>
      <c r="G120" t="s">
        <v>253</v>
      </c>
      <c r="H120" s="3">
        <v>44713</v>
      </c>
      <c r="I120" s="1">
        <f t="shared" ca="1" si="4"/>
        <v>12</v>
      </c>
      <c r="J120" s="1" t="str">
        <f t="shared" ca="1" si="5"/>
        <v>3. Mayor a 6 meses</v>
      </c>
      <c r="K120" t="str">
        <f t="shared" si="6"/>
        <v>NO</v>
      </c>
      <c r="L120" t="s">
        <v>233</v>
      </c>
      <c r="M120" t="s">
        <v>235</v>
      </c>
      <c r="N120" t="s">
        <v>31</v>
      </c>
      <c r="O120" t="s">
        <v>31</v>
      </c>
      <c r="P120">
        <v>2</v>
      </c>
      <c r="Q120" t="s">
        <v>4</v>
      </c>
      <c r="R120" t="s">
        <v>21</v>
      </c>
      <c r="S120" s="20">
        <v>1</v>
      </c>
      <c r="T120" s="20" t="str" cm="1">
        <f t="array" ref="T120">_xlfn.IFS(S120=0,"Prenovato",S120=1,"Novato",S120=2,"Principiante avanzado",S120=3,"Competente",S120=4,"Proficiente",S120=5,"Master")</f>
        <v>Novato</v>
      </c>
      <c r="U120" s="20">
        <v>2</v>
      </c>
      <c r="V120" s="20" t="str" cm="1">
        <f t="array" ref="V120">_xlfn.IFS(U120=0,"No evidenciado",U120=1,"Novato",U120=2,"Principiante avanzado",U120=3,"Competente",U120=4,"Proficiente",U120=5,"Master")</f>
        <v>Principiante avanzado</v>
      </c>
      <c r="W120" s="20">
        <v>2</v>
      </c>
      <c r="X120" s="20" t="str" cm="1">
        <f t="array" ref="X120">_xlfn.IFS(W120=0,"No evidenciado",W120=1,"Novato",W120=2,"Principiante avanzado",W120=3,"Competente",W120=4,"Proficiente",W120=5,"Master")</f>
        <v>Principiante avanzado</v>
      </c>
      <c r="Y120" s="20">
        <v>3</v>
      </c>
      <c r="Z120" s="20" t="str" cm="1">
        <f t="array" ref="Z120">_xlfn.IFS(Y120=0,"No evidenciado",Y120=1,"Novato",Y120=2,"Principiante avanzado",Y120=3,"Competente",Y120=4,"Proficiente",Y120=5,"Master")</f>
        <v>Competente</v>
      </c>
      <c r="AA120" s="20">
        <v>1</v>
      </c>
      <c r="AB120" s="20" t="str" cm="1">
        <f t="array" ref="AB120">_xlfn.IFS(AA120=0,"Prenovato",AA120=1,"Novato",AA120=2,"Principiante avanzado",AA120=3,"Competente",AA120=4,"Proficiente",AA120=5,"Master")</f>
        <v>Novato</v>
      </c>
      <c r="AC120" s="20" t="str">
        <f t="shared" si="7"/>
        <v>EVALUACIÓN</v>
      </c>
    </row>
    <row r="121" spans="1:29" x14ac:dyDescent="0.25">
      <c r="A121" t="s">
        <v>199</v>
      </c>
      <c r="B121" t="s">
        <v>216</v>
      </c>
      <c r="C121" t="s">
        <v>231</v>
      </c>
      <c r="D121" t="s">
        <v>234</v>
      </c>
      <c r="E121" t="s">
        <v>206</v>
      </c>
      <c r="F121" t="s">
        <v>223</v>
      </c>
      <c r="G121" t="s">
        <v>253</v>
      </c>
      <c r="H121" s="3">
        <v>44713</v>
      </c>
      <c r="I121" s="1">
        <f t="shared" ca="1" si="4"/>
        <v>12</v>
      </c>
      <c r="J121" s="1" t="str">
        <f t="shared" ca="1" si="5"/>
        <v>3. Mayor a 6 meses</v>
      </c>
      <c r="K121" t="str">
        <f t="shared" si="6"/>
        <v>NO</v>
      </c>
      <c r="L121" t="s">
        <v>233</v>
      </c>
      <c r="M121" t="s">
        <v>236</v>
      </c>
      <c r="N121" t="s">
        <v>31</v>
      </c>
      <c r="O121" t="s">
        <v>31</v>
      </c>
      <c r="P121">
        <v>2</v>
      </c>
      <c r="Q121" t="s">
        <v>4</v>
      </c>
      <c r="R121" t="s">
        <v>21</v>
      </c>
      <c r="S121" s="20">
        <v>1</v>
      </c>
      <c r="T121" s="20" t="str" cm="1">
        <f t="array" ref="T121">_xlfn.IFS(S121=0,"Prenovato",S121=1,"Novato",S121=2,"Principiante avanzado",S121=3,"Competente",S121=4,"Proficiente",S121=5,"Master")</f>
        <v>Novato</v>
      </c>
      <c r="U121" s="20">
        <v>2</v>
      </c>
      <c r="V121" s="20" t="str" cm="1">
        <f t="array" ref="V121">_xlfn.IFS(U121=0,"No evidenciado",U121=1,"Novato",U121=2,"Principiante avanzado",U121=3,"Competente",U121=4,"Proficiente",U121=5,"Master")</f>
        <v>Principiante avanzado</v>
      </c>
      <c r="W121" s="20">
        <v>2</v>
      </c>
      <c r="X121" s="20" t="str" cm="1">
        <f t="array" ref="X121">_xlfn.IFS(W121=0,"No evidenciado",W121=1,"Novato",W121=2,"Principiante avanzado",W121=3,"Competente",W121=4,"Proficiente",W121=5,"Master")</f>
        <v>Principiante avanzado</v>
      </c>
      <c r="Y121" s="20">
        <v>3</v>
      </c>
      <c r="Z121" s="20" t="str" cm="1">
        <f t="array" ref="Z121">_xlfn.IFS(Y121=0,"No evidenciado",Y121=1,"Novato",Y121=2,"Principiante avanzado",Y121=3,"Competente",Y121=4,"Proficiente",Y121=5,"Master")</f>
        <v>Competente</v>
      </c>
      <c r="AA121" s="20">
        <v>1</v>
      </c>
      <c r="AB121" s="20" t="str" cm="1">
        <f t="array" ref="AB121">_xlfn.IFS(AA121=0,"Prenovato",AA121=1,"Novato",AA121=2,"Principiante avanzado",AA121=3,"Competente",AA121=4,"Proficiente",AA121=5,"Master")</f>
        <v>Novato</v>
      </c>
      <c r="AC121" s="20" t="str">
        <f t="shared" si="7"/>
        <v>EVALUACIÓN</v>
      </c>
    </row>
    <row r="122" spans="1:29" x14ac:dyDescent="0.25">
      <c r="A122" t="s">
        <v>207</v>
      </c>
      <c r="B122" t="s">
        <v>224</v>
      </c>
      <c r="C122" t="s">
        <v>233</v>
      </c>
      <c r="D122" t="s">
        <v>234</v>
      </c>
      <c r="E122" t="s">
        <v>207</v>
      </c>
      <c r="F122" t="s">
        <v>224</v>
      </c>
      <c r="G122" t="s">
        <v>254</v>
      </c>
      <c r="H122" s="3">
        <v>44793</v>
      </c>
      <c r="I122" s="1">
        <f t="shared" ca="1" si="4"/>
        <v>10</v>
      </c>
      <c r="J122" s="1" t="str">
        <f t="shared" ca="1" si="5"/>
        <v>3. Mayor a 6 meses</v>
      </c>
      <c r="K122" t="str">
        <f t="shared" si="6"/>
        <v>NO</v>
      </c>
      <c r="L122" t="s">
        <v>233</v>
      </c>
      <c r="M122" t="s">
        <v>235</v>
      </c>
      <c r="N122" t="s">
        <v>31</v>
      </c>
      <c r="O122" t="s">
        <v>31</v>
      </c>
      <c r="P122">
        <v>2</v>
      </c>
      <c r="Q122" t="s">
        <v>4</v>
      </c>
      <c r="R122" t="s">
        <v>21</v>
      </c>
      <c r="S122" s="20">
        <v>1</v>
      </c>
      <c r="T122" s="20" t="str" cm="1">
        <f t="array" ref="T122">_xlfn.IFS(S122=0,"Prenovato",S122=1,"Novato",S122=2,"Principiante avanzado",S122=3,"Competente",S122=4,"Proficiente",S122=5,"Master")</f>
        <v>Novato</v>
      </c>
      <c r="U122" s="20">
        <v>2</v>
      </c>
      <c r="V122" s="20" t="str" cm="1">
        <f t="array" ref="V122">_xlfn.IFS(U122=0,"No evidenciado",U122=1,"Novato",U122=2,"Principiante avanzado",U122=3,"Competente",U122=4,"Proficiente",U122=5,"Master")</f>
        <v>Principiante avanzado</v>
      </c>
      <c r="W122" s="20">
        <v>2</v>
      </c>
      <c r="X122" s="20" t="str" cm="1">
        <f t="array" ref="X122">_xlfn.IFS(W122=0,"No evidenciado",W122=1,"Novato",W122=2,"Principiante avanzado",W122=3,"Competente",W122=4,"Proficiente",W122=5,"Master")</f>
        <v>Principiante avanzado</v>
      </c>
      <c r="Y122" s="20">
        <v>2</v>
      </c>
      <c r="Z122" s="20" t="str" cm="1">
        <f t="array" ref="Z122">_xlfn.IFS(Y122=0,"No evidenciado",Y122=1,"Novato",Y122=2,"Principiante avanzado",Y122=3,"Competente",Y122=4,"Proficiente",Y122=5,"Master")</f>
        <v>Principiante avanzado</v>
      </c>
      <c r="AA122" s="20">
        <v>1</v>
      </c>
      <c r="AB122" s="20" t="str" cm="1">
        <f t="array" ref="AB122">_xlfn.IFS(AA122=0,"Prenovato",AA122=1,"Novato",AA122=2,"Principiante avanzado",AA122=3,"Competente",AA122=4,"Proficiente",AA122=5,"Master")</f>
        <v>Novato</v>
      </c>
      <c r="AC122" s="20" t="str">
        <f t="shared" si="7"/>
        <v>AUTOEVALUACIÓN</v>
      </c>
    </row>
    <row r="123" spans="1:29" x14ac:dyDescent="0.25">
      <c r="A123" t="s">
        <v>207</v>
      </c>
      <c r="B123" t="s">
        <v>224</v>
      </c>
      <c r="C123" t="s">
        <v>233</v>
      </c>
      <c r="D123" t="s">
        <v>234</v>
      </c>
      <c r="E123" t="s">
        <v>207</v>
      </c>
      <c r="F123" t="s">
        <v>224</v>
      </c>
      <c r="G123" t="s">
        <v>254</v>
      </c>
      <c r="H123" s="3">
        <v>44793</v>
      </c>
      <c r="I123" s="1">
        <f t="shared" ca="1" si="4"/>
        <v>10</v>
      </c>
      <c r="J123" s="1" t="str">
        <f t="shared" ca="1" si="5"/>
        <v>3. Mayor a 6 meses</v>
      </c>
      <c r="K123" t="str">
        <f t="shared" si="6"/>
        <v>NO</v>
      </c>
      <c r="L123" t="s">
        <v>233</v>
      </c>
      <c r="M123" t="s">
        <v>236</v>
      </c>
      <c r="N123" t="s">
        <v>31</v>
      </c>
      <c r="O123" t="s">
        <v>31</v>
      </c>
      <c r="P123">
        <v>2</v>
      </c>
      <c r="Q123" t="s">
        <v>4</v>
      </c>
      <c r="R123" t="s">
        <v>21</v>
      </c>
      <c r="S123" s="20">
        <v>1</v>
      </c>
      <c r="T123" s="20" t="str" cm="1">
        <f t="array" ref="T123">_xlfn.IFS(S123=0,"Prenovato",S123=1,"Novato",S123=2,"Principiante avanzado",S123=3,"Competente",S123=4,"Proficiente",S123=5,"Master")</f>
        <v>Novato</v>
      </c>
      <c r="U123" s="20">
        <v>2</v>
      </c>
      <c r="V123" s="20" t="str" cm="1">
        <f t="array" ref="V123">_xlfn.IFS(U123=0,"No evidenciado",U123=1,"Novato",U123=2,"Principiante avanzado",U123=3,"Competente",U123=4,"Proficiente",U123=5,"Master")</f>
        <v>Principiante avanzado</v>
      </c>
      <c r="W123" s="20">
        <v>2</v>
      </c>
      <c r="X123" s="20" t="str" cm="1">
        <f t="array" ref="X123">_xlfn.IFS(W123=0,"No evidenciado",W123=1,"Novato",W123=2,"Principiante avanzado",W123=3,"Competente",W123=4,"Proficiente",W123=5,"Master")</f>
        <v>Principiante avanzado</v>
      </c>
      <c r="Y123" s="20">
        <v>2</v>
      </c>
      <c r="Z123" s="20" t="str" cm="1">
        <f t="array" ref="Z123">_xlfn.IFS(Y123=0,"No evidenciado",Y123=1,"Novato",Y123=2,"Principiante avanzado",Y123=3,"Competente",Y123=4,"Proficiente",Y123=5,"Master")</f>
        <v>Principiante avanzado</v>
      </c>
      <c r="AA123" s="20">
        <v>1</v>
      </c>
      <c r="AB123" s="20" t="str" cm="1">
        <f t="array" ref="AB123">_xlfn.IFS(AA123=0,"Prenovato",AA123=1,"Novato",AA123=2,"Principiante avanzado",AA123=3,"Competente",AA123=4,"Proficiente",AA123=5,"Master")</f>
        <v>Novato</v>
      </c>
      <c r="AC123" s="20" t="str">
        <f t="shared" si="7"/>
        <v>AUTOEVALUACIÓN</v>
      </c>
    </row>
    <row r="124" spans="1:29" x14ac:dyDescent="0.25">
      <c r="A124" t="s">
        <v>207</v>
      </c>
      <c r="B124" t="s">
        <v>224</v>
      </c>
      <c r="C124" t="s">
        <v>233</v>
      </c>
      <c r="D124" t="s">
        <v>234</v>
      </c>
      <c r="E124" t="s">
        <v>207</v>
      </c>
      <c r="F124" t="s">
        <v>224</v>
      </c>
      <c r="G124" t="s">
        <v>254</v>
      </c>
      <c r="H124" s="3">
        <v>44793</v>
      </c>
      <c r="I124" s="1">
        <f t="shared" ca="1" si="4"/>
        <v>10</v>
      </c>
      <c r="J124" s="1" t="str">
        <f t="shared" ca="1" si="5"/>
        <v>3. Mayor a 6 meses</v>
      </c>
      <c r="K124" t="str">
        <f t="shared" si="6"/>
        <v>NO</v>
      </c>
      <c r="L124" t="s">
        <v>233</v>
      </c>
      <c r="M124" t="s">
        <v>237</v>
      </c>
      <c r="N124" t="s">
        <v>244</v>
      </c>
      <c r="O124" t="s">
        <v>245</v>
      </c>
      <c r="P124">
        <v>1</v>
      </c>
      <c r="Q124" t="s">
        <v>6</v>
      </c>
      <c r="R124" t="s">
        <v>21</v>
      </c>
      <c r="S124" s="20">
        <v>1</v>
      </c>
      <c r="T124" s="20" t="str" cm="1">
        <f t="array" ref="T124">_xlfn.IFS(S124=0,"Prenovato",S124=1,"Novato",S124=2,"Principiante avanzado",S124=3,"Competente",S124=4,"Proficiente",S124=5,"Master")</f>
        <v>Novato</v>
      </c>
      <c r="U124" s="20">
        <v>2</v>
      </c>
      <c r="V124" s="20" t="str" cm="1">
        <f t="array" ref="V124">_xlfn.IFS(U124=0,"No evidenciado",U124=1,"Novato",U124=2,"Principiante avanzado",U124=3,"Competente",U124=4,"Proficiente",U124=5,"Master")</f>
        <v>Principiante avanzado</v>
      </c>
      <c r="W124" s="20">
        <v>2</v>
      </c>
      <c r="X124" s="20" t="str" cm="1">
        <f t="array" ref="X124">_xlfn.IFS(W124=0,"No evidenciado",W124=1,"Novato",W124=2,"Principiante avanzado",W124=3,"Competente",W124=4,"Proficiente",W124=5,"Master")</f>
        <v>Principiante avanzado</v>
      </c>
      <c r="Y124" s="20">
        <v>2</v>
      </c>
      <c r="Z124" s="20" t="str" cm="1">
        <f t="array" ref="Z124">_xlfn.IFS(Y124=0,"No evidenciado",Y124=1,"Novato",Y124=2,"Principiante avanzado",Y124=3,"Competente",Y124=4,"Proficiente",Y124=5,"Master")</f>
        <v>Principiante avanzado</v>
      </c>
      <c r="AA124" s="20">
        <v>1</v>
      </c>
      <c r="AB124" s="20" t="str" cm="1">
        <f t="array" ref="AB124">_xlfn.IFS(AA124=0,"Prenovato",AA124=1,"Novato",AA124=2,"Principiante avanzado",AA124=3,"Competente",AA124=4,"Proficiente",AA124=5,"Master")</f>
        <v>Novato</v>
      </c>
      <c r="AC124" s="20" t="str">
        <f t="shared" si="7"/>
        <v>AUTOEVALUACIÓN</v>
      </c>
    </row>
    <row r="125" spans="1:29" x14ac:dyDescent="0.25">
      <c r="A125" t="s">
        <v>207</v>
      </c>
      <c r="B125" t="s">
        <v>224</v>
      </c>
      <c r="C125" t="s">
        <v>233</v>
      </c>
      <c r="D125" t="s">
        <v>234</v>
      </c>
      <c r="E125" t="s">
        <v>207</v>
      </c>
      <c r="F125" t="s">
        <v>224</v>
      </c>
      <c r="G125" t="s">
        <v>254</v>
      </c>
      <c r="H125" s="3">
        <v>44793</v>
      </c>
      <c r="I125" s="1">
        <f t="shared" ca="1" si="4"/>
        <v>10</v>
      </c>
      <c r="J125" s="1" t="str">
        <f t="shared" ca="1" si="5"/>
        <v>3. Mayor a 6 meses</v>
      </c>
      <c r="K125" t="str">
        <f t="shared" si="6"/>
        <v>NO</v>
      </c>
      <c r="L125" t="s">
        <v>233</v>
      </c>
      <c r="M125" t="s">
        <v>238</v>
      </c>
      <c r="N125" t="s">
        <v>31</v>
      </c>
      <c r="O125" t="s">
        <v>31</v>
      </c>
      <c r="P125">
        <v>2</v>
      </c>
      <c r="Q125" t="s">
        <v>4</v>
      </c>
      <c r="R125" t="s">
        <v>21</v>
      </c>
      <c r="S125" s="20">
        <v>1</v>
      </c>
      <c r="T125" s="20" t="str" cm="1">
        <f t="array" ref="T125">_xlfn.IFS(S125=0,"Prenovato",S125=1,"Novato",S125=2,"Principiante avanzado",S125=3,"Competente",S125=4,"Proficiente",S125=5,"Master")</f>
        <v>Novato</v>
      </c>
      <c r="U125" s="20">
        <v>2</v>
      </c>
      <c r="V125" s="20" t="str" cm="1">
        <f t="array" ref="V125">_xlfn.IFS(U125=0,"No evidenciado",U125=1,"Novato",U125=2,"Principiante avanzado",U125=3,"Competente",U125=4,"Proficiente",U125=5,"Master")</f>
        <v>Principiante avanzado</v>
      </c>
      <c r="W125" s="20">
        <v>2</v>
      </c>
      <c r="X125" s="20" t="str" cm="1">
        <f t="array" ref="X125">_xlfn.IFS(W125=0,"No evidenciado",W125=1,"Novato",W125=2,"Principiante avanzado",W125=3,"Competente",W125=4,"Proficiente",W125=5,"Master")</f>
        <v>Principiante avanzado</v>
      </c>
      <c r="Y125" s="20">
        <v>2</v>
      </c>
      <c r="Z125" s="20" t="str" cm="1">
        <f t="array" ref="Z125">_xlfn.IFS(Y125=0,"No evidenciado",Y125=1,"Novato",Y125=2,"Principiante avanzado",Y125=3,"Competente",Y125=4,"Proficiente",Y125=5,"Master")</f>
        <v>Principiante avanzado</v>
      </c>
      <c r="AA125" s="20">
        <v>1</v>
      </c>
      <c r="AB125" s="20" t="str" cm="1">
        <f t="array" ref="AB125">_xlfn.IFS(AA125=0,"Prenovato",AA125=1,"Novato",AA125=2,"Principiante avanzado",AA125=3,"Competente",AA125=4,"Proficiente",AA125=5,"Master")</f>
        <v>Novato</v>
      </c>
      <c r="AC125" s="20" t="str">
        <f t="shared" si="7"/>
        <v>AUTOEVALUACIÓN</v>
      </c>
    </row>
    <row r="126" spans="1:29" x14ac:dyDescent="0.25">
      <c r="A126" t="s">
        <v>207</v>
      </c>
      <c r="B126" t="s">
        <v>224</v>
      </c>
      <c r="C126" t="s">
        <v>233</v>
      </c>
      <c r="D126" t="s">
        <v>234</v>
      </c>
      <c r="E126" t="s">
        <v>207</v>
      </c>
      <c r="F126" t="s">
        <v>224</v>
      </c>
      <c r="G126" t="s">
        <v>254</v>
      </c>
      <c r="H126" s="3">
        <v>44793</v>
      </c>
      <c r="I126" s="1">
        <f t="shared" ca="1" si="4"/>
        <v>10</v>
      </c>
      <c r="J126" s="1" t="str">
        <f t="shared" ca="1" si="5"/>
        <v>3. Mayor a 6 meses</v>
      </c>
      <c r="K126" t="str">
        <f t="shared" si="6"/>
        <v>NO</v>
      </c>
      <c r="L126" t="s">
        <v>233</v>
      </c>
      <c r="M126" t="s">
        <v>61</v>
      </c>
      <c r="N126" t="s">
        <v>244</v>
      </c>
      <c r="O126" t="s">
        <v>245</v>
      </c>
      <c r="P126">
        <v>2</v>
      </c>
      <c r="Q126" t="s">
        <v>4</v>
      </c>
      <c r="R126" t="s">
        <v>21</v>
      </c>
      <c r="S126" s="20">
        <v>1</v>
      </c>
      <c r="T126" s="20" t="str" cm="1">
        <f t="array" ref="T126">_xlfn.IFS(S126=0,"Prenovato",S126=1,"Novato",S126=2,"Principiante avanzado",S126=3,"Competente",S126=4,"Proficiente",S126=5,"Master")</f>
        <v>Novato</v>
      </c>
      <c r="U126" s="20">
        <v>2</v>
      </c>
      <c r="V126" s="20" t="str" cm="1">
        <f t="array" ref="V126">_xlfn.IFS(U126=0,"No evidenciado",U126=1,"Novato",U126=2,"Principiante avanzado",U126=3,"Competente",U126=4,"Proficiente",U126=5,"Master")</f>
        <v>Principiante avanzado</v>
      </c>
      <c r="W126" s="20">
        <v>2</v>
      </c>
      <c r="X126" s="20" t="str" cm="1">
        <f t="array" ref="X126">_xlfn.IFS(W126=0,"No evidenciado",W126=1,"Novato",W126=2,"Principiante avanzado",W126=3,"Competente",W126=4,"Proficiente",W126=5,"Master")</f>
        <v>Principiante avanzado</v>
      </c>
      <c r="Y126" s="20">
        <v>2</v>
      </c>
      <c r="Z126" s="20" t="str" cm="1">
        <f t="array" ref="Z126">_xlfn.IFS(Y126=0,"No evidenciado",Y126=1,"Novato",Y126=2,"Principiante avanzado",Y126=3,"Competente",Y126=4,"Proficiente",Y126=5,"Master")</f>
        <v>Principiante avanzado</v>
      </c>
      <c r="AA126" s="20">
        <v>1</v>
      </c>
      <c r="AB126" s="20" t="str" cm="1">
        <f t="array" ref="AB126">_xlfn.IFS(AA126=0,"Prenovato",AA126=1,"Novato",AA126=2,"Principiante avanzado",AA126=3,"Competente",AA126=4,"Proficiente",AA126=5,"Master")</f>
        <v>Novato</v>
      </c>
      <c r="AC126" s="20" t="str">
        <f t="shared" si="7"/>
        <v>AUTOEVALUACIÓN</v>
      </c>
    </row>
    <row r="127" spans="1:29" x14ac:dyDescent="0.25">
      <c r="A127" t="s">
        <v>207</v>
      </c>
      <c r="B127" t="s">
        <v>224</v>
      </c>
      <c r="C127" t="s">
        <v>233</v>
      </c>
      <c r="D127" t="s">
        <v>234</v>
      </c>
      <c r="E127" t="s">
        <v>207</v>
      </c>
      <c r="F127" t="s">
        <v>224</v>
      </c>
      <c r="G127" t="s">
        <v>254</v>
      </c>
      <c r="H127" s="3">
        <v>44793</v>
      </c>
      <c r="I127" s="1">
        <f t="shared" ca="1" si="4"/>
        <v>10</v>
      </c>
      <c r="J127" s="1" t="str">
        <f t="shared" ca="1" si="5"/>
        <v>3. Mayor a 6 meses</v>
      </c>
      <c r="K127" t="str">
        <f t="shared" si="6"/>
        <v>NO</v>
      </c>
      <c r="L127" t="s">
        <v>233</v>
      </c>
      <c r="M127" t="s">
        <v>173</v>
      </c>
      <c r="N127" t="s">
        <v>244</v>
      </c>
      <c r="O127" t="s">
        <v>245</v>
      </c>
      <c r="P127">
        <v>2</v>
      </c>
      <c r="Q127" t="s">
        <v>4</v>
      </c>
      <c r="R127" t="s">
        <v>21</v>
      </c>
      <c r="S127" s="20">
        <v>1</v>
      </c>
      <c r="T127" s="20" t="str" cm="1">
        <f t="array" ref="T127">_xlfn.IFS(S127=0,"Prenovato",S127=1,"Novato",S127=2,"Principiante avanzado",S127=3,"Competente",S127=4,"Proficiente",S127=5,"Master")</f>
        <v>Novato</v>
      </c>
      <c r="U127" s="20">
        <v>2</v>
      </c>
      <c r="V127" s="20" t="str" cm="1">
        <f t="array" ref="V127">_xlfn.IFS(U127=0,"No evidenciado",U127=1,"Novato",U127=2,"Principiante avanzado",U127=3,"Competente",U127=4,"Proficiente",U127=5,"Master")</f>
        <v>Principiante avanzado</v>
      </c>
      <c r="W127" s="20">
        <v>2</v>
      </c>
      <c r="X127" s="20" t="str" cm="1">
        <f t="array" ref="X127">_xlfn.IFS(W127=0,"No evidenciado",W127=1,"Novato",W127=2,"Principiante avanzado",W127=3,"Competente",W127=4,"Proficiente",W127=5,"Master")</f>
        <v>Principiante avanzado</v>
      </c>
      <c r="Y127" s="20">
        <v>2</v>
      </c>
      <c r="Z127" s="20" t="str" cm="1">
        <f t="array" ref="Z127">_xlfn.IFS(Y127=0,"No evidenciado",Y127=1,"Novato",Y127=2,"Principiante avanzado",Y127=3,"Competente",Y127=4,"Proficiente",Y127=5,"Master")</f>
        <v>Principiante avanzado</v>
      </c>
      <c r="AA127" s="20">
        <v>1</v>
      </c>
      <c r="AB127" s="20" t="str" cm="1">
        <f t="array" ref="AB127">_xlfn.IFS(AA127=0,"Prenovato",AA127=1,"Novato",AA127=2,"Principiante avanzado",AA127=3,"Competente",AA127=4,"Proficiente",AA127=5,"Master")</f>
        <v>Novato</v>
      </c>
      <c r="AC127" s="20" t="str">
        <f t="shared" si="7"/>
        <v>AUTOEVALUACIÓN</v>
      </c>
    </row>
    <row r="128" spans="1:29" x14ac:dyDescent="0.25">
      <c r="A128" t="s">
        <v>207</v>
      </c>
      <c r="B128" t="s">
        <v>224</v>
      </c>
      <c r="C128" t="s">
        <v>233</v>
      </c>
      <c r="D128" t="s">
        <v>234</v>
      </c>
      <c r="E128" t="s">
        <v>207</v>
      </c>
      <c r="F128" t="s">
        <v>224</v>
      </c>
      <c r="G128" t="s">
        <v>254</v>
      </c>
      <c r="H128" s="3">
        <v>44793</v>
      </c>
      <c r="I128" s="1">
        <f t="shared" ca="1" si="4"/>
        <v>10</v>
      </c>
      <c r="J128" s="1" t="str">
        <f t="shared" ca="1" si="5"/>
        <v>3. Mayor a 6 meses</v>
      </c>
      <c r="K128" t="str">
        <f t="shared" si="6"/>
        <v>NO</v>
      </c>
      <c r="L128" t="s">
        <v>233</v>
      </c>
      <c r="M128" t="s">
        <v>243</v>
      </c>
      <c r="N128" t="s">
        <v>245</v>
      </c>
      <c r="O128" t="s">
        <v>245</v>
      </c>
      <c r="P128">
        <v>2</v>
      </c>
      <c r="Q128" t="s">
        <v>4</v>
      </c>
      <c r="R128" t="s">
        <v>21</v>
      </c>
      <c r="S128" s="20">
        <v>1</v>
      </c>
      <c r="T128" s="20" t="str" cm="1">
        <f t="array" ref="T128">_xlfn.IFS(S128=0,"Prenovato",S128=1,"Novato",S128=2,"Principiante avanzado",S128=3,"Competente",S128=4,"Proficiente",S128=5,"Master")</f>
        <v>Novato</v>
      </c>
      <c r="U128" s="20">
        <v>2</v>
      </c>
      <c r="V128" s="20" t="str" cm="1">
        <f t="array" ref="V128">_xlfn.IFS(U128=0,"No evidenciado",U128=1,"Novato",U128=2,"Principiante avanzado",U128=3,"Competente",U128=4,"Proficiente",U128=5,"Master")</f>
        <v>Principiante avanzado</v>
      </c>
      <c r="W128" s="20">
        <v>2</v>
      </c>
      <c r="X128" s="20" t="str" cm="1">
        <f t="array" ref="X128">_xlfn.IFS(W128=0,"No evidenciado",W128=1,"Novato",W128=2,"Principiante avanzado",W128=3,"Competente",W128=4,"Proficiente",W128=5,"Master")</f>
        <v>Principiante avanzado</v>
      </c>
      <c r="Y128" s="20">
        <v>2</v>
      </c>
      <c r="Z128" s="20" t="str" cm="1">
        <f t="array" ref="Z128">_xlfn.IFS(Y128=0,"No evidenciado",Y128=1,"Novato",Y128=2,"Principiante avanzado",Y128=3,"Competente",Y128=4,"Proficiente",Y128=5,"Master")</f>
        <v>Principiante avanzado</v>
      </c>
      <c r="AA128" s="20">
        <v>1</v>
      </c>
      <c r="AB128" s="20" t="str" cm="1">
        <f t="array" ref="AB128">_xlfn.IFS(AA128=0,"Prenovato",AA128=1,"Novato",AA128=2,"Principiante avanzado",AA128=3,"Competente",AA128=4,"Proficiente",AA128=5,"Master")</f>
        <v>Novato</v>
      </c>
      <c r="AC128" s="20" t="str">
        <f t="shared" si="7"/>
        <v>AUTOEVALUACIÓN</v>
      </c>
    </row>
    <row r="129" spans="1:29" x14ac:dyDescent="0.25">
      <c r="A129" t="s">
        <v>207</v>
      </c>
      <c r="B129" t="s">
        <v>224</v>
      </c>
      <c r="C129" t="s">
        <v>233</v>
      </c>
      <c r="D129" t="s">
        <v>234</v>
      </c>
      <c r="E129" t="s">
        <v>207</v>
      </c>
      <c r="F129" t="s">
        <v>224</v>
      </c>
      <c r="G129" t="s">
        <v>254</v>
      </c>
      <c r="H129" s="3">
        <v>44793</v>
      </c>
      <c r="I129" s="1">
        <f t="shared" ca="1" si="4"/>
        <v>10</v>
      </c>
      <c r="J129" s="1" t="str">
        <f t="shared" ca="1" si="5"/>
        <v>3. Mayor a 6 meses</v>
      </c>
      <c r="K129" t="str">
        <f t="shared" si="6"/>
        <v>NO</v>
      </c>
      <c r="L129" t="s">
        <v>233</v>
      </c>
      <c r="M129" t="s">
        <v>60</v>
      </c>
      <c r="N129" t="s">
        <v>31</v>
      </c>
      <c r="O129" t="s">
        <v>31</v>
      </c>
      <c r="P129">
        <v>2</v>
      </c>
      <c r="Q129" t="s">
        <v>4</v>
      </c>
      <c r="R129" t="s">
        <v>21</v>
      </c>
      <c r="S129" s="20">
        <v>1</v>
      </c>
      <c r="T129" s="20" t="str" cm="1">
        <f t="array" ref="T129">_xlfn.IFS(S129=0,"Prenovato",S129=1,"Novato",S129=2,"Principiante avanzado",S129=3,"Competente",S129=4,"Proficiente",S129=5,"Master")</f>
        <v>Novato</v>
      </c>
      <c r="U129" s="20">
        <v>2</v>
      </c>
      <c r="V129" s="20" t="str" cm="1">
        <f t="array" ref="V129">_xlfn.IFS(U129=0,"No evidenciado",U129=1,"Novato",U129=2,"Principiante avanzado",U129=3,"Competente",U129=4,"Proficiente",U129=5,"Master")</f>
        <v>Principiante avanzado</v>
      </c>
      <c r="W129" s="20">
        <v>2</v>
      </c>
      <c r="X129" s="20" t="str" cm="1">
        <f t="array" ref="X129">_xlfn.IFS(W129=0,"No evidenciado",W129=1,"Novato",W129=2,"Principiante avanzado",W129=3,"Competente",W129=4,"Proficiente",W129=5,"Master")</f>
        <v>Principiante avanzado</v>
      </c>
      <c r="Y129" s="20">
        <v>2</v>
      </c>
      <c r="Z129" s="20" t="str" cm="1">
        <f t="array" ref="Z129">_xlfn.IFS(Y129=0,"No evidenciado",Y129=1,"Novato",Y129=2,"Principiante avanzado",Y129=3,"Competente",Y129=4,"Proficiente",Y129=5,"Master")</f>
        <v>Principiante avanzado</v>
      </c>
      <c r="AA129" s="20">
        <v>1</v>
      </c>
      <c r="AB129" s="20" t="str" cm="1">
        <f t="array" ref="AB129">_xlfn.IFS(AA129=0,"Prenovato",AA129=1,"Novato",AA129=2,"Principiante avanzado",AA129=3,"Competente",AA129=4,"Proficiente",AA129=5,"Master")</f>
        <v>Novato</v>
      </c>
      <c r="AC129" s="20" t="str">
        <f t="shared" si="7"/>
        <v>AUTOEVALUACIÓN</v>
      </c>
    </row>
    <row r="130" spans="1:29" x14ac:dyDescent="0.25">
      <c r="A130" t="s">
        <v>207</v>
      </c>
      <c r="B130" t="s">
        <v>224</v>
      </c>
      <c r="C130" t="s">
        <v>233</v>
      </c>
      <c r="D130" t="s">
        <v>234</v>
      </c>
      <c r="E130" t="s">
        <v>207</v>
      </c>
      <c r="F130" t="s">
        <v>224</v>
      </c>
      <c r="G130" t="s">
        <v>254</v>
      </c>
      <c r="H130" s="3">
        <v>44793</v>
      </c>
      <c r="I130" s="1">
        <f t="shared" ref="I130:I193" ca="1" si="8">DATEDIF(H130,TODAY(),"m")</f>
        <v>10</v>
      </c>
      <c r="J130" s="1" t="str">
        <f t="shared" ref="J130:J193" ca="1" si="9">IF(I130&lt;=3,"1. Menor o igual a 3 meses",IF(I130&lt;=6,"2. Entre 4 - 6 meses","3. Mayor a 6 meses"))</f>
        <v>3. Mayor a 6 meses</v>
      </c>
      <c r="K130" t="str">
        <f t="shared" ref="K130:K193" si="10">IF(COUNTIFS($E$2:$E$385,E130,$O$2:$O$385,"PRINCIPAL",$P$2:$P$385,0)&gt;0,"SI","NO")</f>
        <v>NO</v>
      </c>
      <c r="L130" t="s">
        <v>233</v>
      </c>
      <c r="M130" t="s">
        <v>241</v>
      </c>
      <c r="N130" t="s">
        <v>245</v>
      </c>
      <c r="O130" t="s">
        <v>245</v>
      </c>
      <c r="P130">
        <v>1</v>
      </c>
      <c r="Q130" t="s">
        <v>6</v>
      </c>
      <c r="R130" t="s">
        <v>21</v>
      </c>
      <c r="S130" s="20">
        <v>1</v>
      </c>
      <c r="T130" s="20" t="str" cm="1">
        <f t="array" ref="T130">_xlfn.IFS(S130=0,"Prenovato",S130=1,"Novato",S130=2,"Principiante avanzado",S130=3,"Competente",S130=4,"Proficiente",S130=5,"Master")</f>
        <v>Novato</v>
      </c>
      <c r="U130" s="20">
        <v>2</v>
      </c>
      <c r="V130" s="20" t="str" cm="1">
        <f t="array" ref="V130">_xlfn.IFS(U130=0,"No evidenciado",U130=1,"Novato",U130=2,"Principiante avanzado",U130=3,"Competente",U130=4,"Proficiente",U130=5,"Master")</f>
        <v>Principiante avanzado</v>
      </c>
      <c r="W130" s="20">
        <v>2</v>
      </c>
      <c r="X130" s="20" t="str" cm="1">
        <f t="array" ref="X130">_xlfn.IFS(W130=0,"No evidenciado",W130=1,"Novato",W130=2,"Principiante avanzado",W130=3,"Competente",W130=4,"Proficiente",W130=5,"Master")</f>
        <v>Principiante avanzado</v>
      </c>
      <c r="Y130" s="20">
        <v>2</v>
      </c>
      <c r="Z130" s="20" t="str" cm="1">
        <f t="array" ref="Z130">_xlfn.IFS(Y130=0,"No evidenciado",Y130=1,"Novato",Y130=2,"Principiante avanzado",Y130=3,"Competente",Y130=4,"Proficiente",Y130=5,"Master")</f>
        <v>Principiante avanzado</v>
      </c>
      <c r="AA130" s="20">
        <v>1</v>
      </c>
      <c r="AB130" s="20" t="str" cm="1">
        <f t="array" ref="AB130">_xlfn.IFS(AA130=0,"Prenovato",AA130=1,"Novato",AA130=2,"Principiante avanzado",AA130=3,"Competente",AA130=4,"Proficiente",AA130=5,"Master")</f>
        <v>Novato</v>
      </c>
      <c r="AC130" s="20" t="str">
        <f t="shared" ref="AC130:AC193" si="11">IF(A130&lt;&gt;E130,"EVALUACIÓN","AUTOEVALUACIÓN")</f>
        <v>AUTOEVALUACIÓN</v>
      </c>
    </row>
    <row r="131" spans="1:29" x14ac:dyDescent="0.25">
      <c r="A131" t="s">
        <v>207</v>
      </c>
      <c r="B131" t="s">
        <v>224</v>
      </c>
      <c r="C131" t="s">
        <v>233</v>
      </c>
      <c r="D131" t="s">
        <v>234</v>
      </c>
      <c r="E131" t="s">
        <v>207</v>
      </c>
      <c r="F131" t="s">
        <v>224</v>
      </c>
      <c r="G131" t="s">
        <v>254</v>
      </c>
      <c r="H131" s="3">
        <v>44793</v>
      </c>
      <c r="I131" s="1">
        <f t="shared" ca="1" si="8"/>
        <v>10</v>
      </c>
      <c r="J131" s="1" t="str">
        <f t="shared" ca="1" si="9"/>
        <v>3. Mayor a 6 meses</v>
      </c>
      <c r="K131" t="str">
        <f t="shared" si="10"/>
        <v>NO</v>
      </c>
      <c r="L131" t="s">
        <v>233</v>
      </c>
      <c r="M131" t="s">
        <v>242</v>
      </c>
      <c r="N131" t="s">
        <v>244</v>
      </c>
      <c r="O131" t="s">
        <v>245</v>
      </c>
      <c r="P131">
        <v>1</v>
      </c>
      <c r="Q131" t="s">
        <v>6</v>
      </c>
      <c r="R131" t="s">
        <v>21</v>
      </c>
      <c r="S131" s="20">
        <v>1</v>
      </c>
      <c r="T131" s="20" t="str" cm="1">
        <f t="array" ref="T131">_xlfn.IFS(S131=0,"Prenovato",S131=1,"Novato",S131=2,"Principiante avanzado",S131=3,"Competente",S131=4,"Proficiente",S131=5,"Master")</f>
        <v>Novato</v>
      </c>
      <c r="U131" s="20">
        <v>2</v>
      </c>
      <c r="V131" s="20" t="str" cm="1">
        <f t="array" ref="V131">_xlfn.IFS(U131=0,"No evidenciado",U131=1,"Novato",U131=2,"Principiante avanzado",U131=3,"Competente",U131=4,"Proficiente",U131=5,"Master")</f>
        <v>Principiante avanzado</v>
      </c>
      <c r="W131" s="20">
        <v>2</v>
      </c>
      <c r="X131" s="20" t="str" cm="1">
        <f t="array" ref="X131">_xlfn.IFS(W131=0,"No evidenciado",W131=1,"Novato",W131=2,"Principiante avanzado",W131=3,"Competente",W131=4,"Proficiente",W131=5,"Master")</f>
        <v>Principiante avanzado</v>
      </c>
      <c r="Y131" s="20">
        <v>2</v>
      </c>
      <c r="Z131" s="20" t="str" cm="1">
        <f t="array" ref="Z131">_xlfn.IFS(Y131=0,"No evidenciado",Y131=1,"Novato",Y131=2,"Principiante avanzado",Y131=3,"Competente",Y131=4,"Proficiente",Y131=5,"Master")</f>
        <v>Principiante avanzado</v>
      </c>
      <c r="AA131" s="20">
        <v>1</v>
      </c>
      <c r="AB131" s="20" t="str" cm="1">
        <f t="array" ref="AB131">_xlfn.IFS(AA131=0,"Prenovato",AA131=1,"Novato",AA131=2,"Principiante avanzado",AA131=3,"Competente",AA131=4,"Proficiente",AA131=5,"Master")</f>
        <v>Novato</v>
      </c>
      <c r="AC131" s="20" t="str">
        <f t="shared" si="11"/>
        <v>AUTOEVALUACIÓN</v>
      </c>
    </row>
    <row r="132" spans="1:29" x14ac:dyDescent="0.25">
      <c r="A132" t="s">
        <v>207</v>
      </c>
      <c r="B132" t="s">
        <v>224</v>
      </c>
      <c r="C132" t="s">
        <v>233</v>
      </c>
      <c r="D132" t="s">
        <v>234</v>
      </c>
      <c r="E132" t="s">
        <v>207</v>
      </c>
      <c r="F132" t="s">
        <v>224</v>
      </c>
      <c r="G132" t="s">
        <v>254</v>
      </c>
      <c r="H132" s="3">
        <v>44793</v>
      </c>
      <c r="I132" s="1">
        <f t="shared" ca="1" si="8"/>
        <v>10</v>
      </c>
      <c r="J132" s="1" t="str">
        <f t="shared" ca="1" si="9"/>
        <v>3. Mayor a 6 meses</v>
      </c>
      <c r="K132" t="str">
        <f t="shared" si="10"/>
        <v>NO</v>
      </c>
      <c r="L132" t="s">
        <v>233</v>
      </c>
      <c r="M132" t="s">
        <v>240</v>
      </c>
      <c r="N132" t="s">
        <v>244</v>
      </c>
      <c r="O132" t="s">
        <v>245</v>
      </c>
      <c r="P132">
        <v>1</v>
      </c>
      <c r="Q132" t="s">
        <v>6</v>
      </c>
      <c r="R132" t="s">
        <v>21</v>
      </c>
      <c r="S132" s="20">
        <v>1</v>
      </c>
      <c r="T132" s="20" t="str" cm="1">
        <f t="array" ref="T132">_xlfn.IFS(S132=0,"Prenovato",S132=1,"Novato",S132=2,"Principiante avanzado",S132=3,"Competente",S132=4,"Proficiente",S132=5,"Master")</f>
        <v>Novato</v>
      </c>
      <c r="U132" s="20">
        <v>2</v>
      </c>
      <c r="V132" s="20" t="str" cm="1">
        <f t="array" ref="V132">_xlfn.IFS(U132=0,"No evidenciado",U132=1,"Novato",U132=2,"Principiante avanzado",U132=3,"Competente",U132=4,"Proficiente",U132=5,"Master")</f>
        <v>Principiante avanzado</v>
      </c>
      <c r="W132" s="20">
        <v>2</v>
      </c>
      <c r="X132" s="20" t="str" cm="1">
        <f t="array" ref="X132">_xlfn.IFS(W132=0,"No evidenciado",W132=1,"Novato",W132=2,"Principiante avanzado",W132=3,"Competente",W132=4,"Proficiente",W132=5,"Master")</f>
        <v>Principiante avanzado</v>
      </c>
      <c r="Y132" s="20">
        <v>2</v>
      </c>
      <c r="Z132" s="20" t="str" cm="1">
        <f t="array" ref="Z132">_xlfn.IFS(Y132=0,"No evidenciado",Y132=1,"Novato",Y132=2,"Principiante avanzado",Y132=3,"Competente",Y132=4,"Proficiente",Y132=5,"Master")</f>
        <v>Principiante avanzado</v>
      </c>
      <c r="AA132" s="20">
        <v>1</v>
      </c>
      <c r="AB132" s="20" t="str" cm="1">
        <f t="array" ref="AB132">_xlfn.IFS(AA132=0,"Prenovato",AA132=1,"Novato",AA132=2,"Principiante avanzado",AA132=3,"Competente",AA132=4,"Proficiente",AA132=5,"Master")</f>
        <v>Novato</v>
      </c>
      <c r="AC132" s="20" t="str">
        <f t="shared" si="11"/>
        <v>AUTOEVALUACIÓN</v>
      </c>
    </row>
    <row r="133" spans="1:29" x14ac:dyDescent="0.25">
      <c r="A133" t="s">
        <v>207</v>
      </c>
      <c r="B133" t="s">
        <v>224</v>
      </c>
      <c r="C133" t="s">
        <v>233</v>
      </c>
      <c r="D133" t="s">
        <v>234</v>
      </c>
      <c r="E133" t="s">
        <v>207</v>
      </c>
      <c r="F133" t="s">
        <v>224</v>
      </c>
      <c r="G133" t="s">
        <v>254</v>
      </c>
      <c r="H133" s="3">
        <v>44793</v>
      </c>
      <c r="I133" s="1">
        <f t="shared" ca="1" si="8"/>
        <v>10</v>
      </c>
      <c r="J133" s="1" t="str">
        <f t="shared" ca="1" si="9"/>
        <v>3. Mayor a 6 meses</v>
      </c>
      <c r="K133" t="str">
        <f t="shared" si="10"/>
        <v>NO</v>
      </c>
      <c r="L133" t="s">
        <v>233</v>
      </c>
      <c r="M133" t="s">
        <v>239</v>
      </c>
      <c r="N133" t="s">
        <v>245</v>
      </c>
      <c r="O133" t="s">
        <v>245</v>
      </c>
      <c r="P133">
        <v>1</v>
      </c>
      <c r="Q133" t="s">
        <v>6</v>
      </c>
      <c r="R133" t="s">
        <v>21</v>
      </c>
      <c r="S133" s="20">
        <v>1</v>
      </c>
      <c r="T133" s="20" t="str" cm="1">
        <f t="array" ref="T133">_xlfn.IFS(S133=0,"Prenovato",S133=1,"Novato",S133=2,"Principiante avanzado",S133=3,"Competente",S133=4,"Proficiente",S133=5,"Master")</f>
        <v>Novato</v>
      </c>
      <c r="U133" s="20">
        <v>2</v>
      </c>
      <c r="V133" s="20" t="str" cm="1">
        <f t="array" ref="V133">_xlfn.IFS(U133=0,"No evidenciado",U133=1,"Novato",U133=2,"Principiante avanzado",U133=3,"Competente",U133=4,"Proficiente",U133=5,"Master")</f>
        <v>Principiante avanzado</v>
      </c>
      <c r="W133" s="20">
        <v>2</v>
      </c>
      <c r="X133" s="20" t="str" cm="1">
        <f t="array" ref="X133">_xlfn.IFS(W133=0,"No evidenciado",W133=1,"Novato",W133=2,"Principiante avanzado",W133=3,"Competente",W133=4,"Proficiente",W133=5,"Master")</f>
        <v>Principiante avanzado</v>
      </c>
      <c r="Y133" s="20">
        <v>2</v>
      </c>
      <c r="Z133" s="20" t="str" cm="1">
        <f t="array" ref="Z133">_xlfn.IFS(Y133=0,"No evidenciado",Y133=1,"Novato",Y133=2,"Principiante avanzado",Y133=3,"Competente",Y133=4,"Proficiente",Y133=5,"Master")</f>
        <v>Principiante avanzado</v>
      </c>
      <c r="AA133" s="20">
        <v>1</v>
      </c>
      <c r="AB133" s="20" t="str" cm="1">
        <f t="array" ref="AB133">_xlfn.IFS(AA133=0,"Prenovato",AA133=1,"Novato",AA133=2,"Principiante avanzado",AA133=3,"Competente",AA133=4,"Proficiente",AA133=5,"Master")</f>
        <v>Novato</v>
      </c>
      <c r="AC133" s="20" t="str">
        <f t="shared" si="11"/>
        <v>AUTOEVALUACIÓN</v>
      </c>
    </row>
    <row r="134" spans="1:29" x14ac:dyDescent="0.25">
      <c r="A134" t="s">
        <v>202</v>
      </c>
      <c r="B134" t="s">
        <v>219</v>
      </c>
      <c r="C134" t="s">
        <v>231</v>
      </c>
      <c r="D134" t="s">
        <v>234</v>
      </c>
      <c r="E134" t="s">
        <v>207</v>
      </c>
      <c r="F134" t="s">
        <v>224</v>
      </c>
      <c r="G134" t="s">
        <v>254</v>
      </c>
      <c r="H134" s="3">
        <v>44793</v>
      </c>
      <c r="I134" s="1">
        <f t="shared" ca="1" si="8"/>
        <v>10</v>
      </c>
      <c r="J134" s="1" t="str">
        <f t="shared" ca="1" si="9"/>
        <v>3. Mayor a 6 meses</v>
      </c>
      <c r="K134" t="str">
        <f t="shared" si="10"/>
        <v>NO</v>
      </c>
      <c r="L134" t="s">
        <v>233</v>
      </c>
      <c r="M134" t="s">
        <v>235</v>
      </c>
      <c r="N134" t="s">
        <v>31</v>
      </c>
      <c r="O134" t="s">
        <v>31</v>
      </c>
      <c r="P134">
        <v>2</v>
      </c>
      <c r="Q134" t="s">
        <v>4</v>
      </c>
      <c r="R134" t="s">
        <v>21</v>
      </c>
      <c r="S134" s="20">
        <v>1</v>
      </c>
      <c r="T134" s="20" t="str" cm="1">
        <f t="array" ref="T134">_xlfn.IFS(S134=0,"Prenovato",S134=1,"Novato",S134=2,"Principiante avanzado",S134=3,"Competente",S134=4,"Proficiente",S134=5,"Master")</f>
        <v>Novato</v>
      </c>
      <c r="U134" s="20">
        <v>2</v>
      </c>
      <c r="V134" s="20" t="str" cm="1">
        <f t="array" ref="V134">_xlfn.IFS(U134=0,"No evidenciado",U134=1,"Novato",U134=2,"Principiante avanzado",U134=3,"Competente",U134=4,"Proficiente",U134=5,"Master")</f>
        <v>Principiante avanzado</v>
      </c>
      <c r="W134" s="20">
        <v>2</v>
      </c>
      <c r="X134" s="20" t="str" cm="1">
        <f t="array" ref="X134">_xlfn.IFS(W134=0,"No evidenciado",W134=1,"Novato",W134=2,"Principiante avanzado",W134=3,"Competente",W134=4,"Proficiente",W134=5,"Master")</f>
        <v>Principiante avanzado</v>
      </c>
      <c r="Y134" s="20">
        <v>3</v>
      </c>
      <c r="Z134" s="20" t="str" cm="1">
        <f t="array" ref="Z134">_xlfn.IFS(Y134=0,"No evidenciado",Y134=1,"Novato",Y134=2,"Principiante avanzado",Y134=3,"Competente",Y134=4,"Proficiente",Y134=5,"Master")</f>
        <v>Competente</v>
      </c>
      <c r="AA134" s="20">
        <v>1</v>
      </c>
      <c r="AB134" s="20" t="str" cm="1">
        <f t="array" ref="AB134">_xlfn.IFS(AA134=0,"Prenovato",AA134=1,"Novato",AA134=2,"Principiante avanzado",AA134=3,"Competente",AA134=4,"Proficiente",AA134=5,"Master")</f>
        <v>Novato</v>
      </c>
      <c r="AC134" s="20" t="str">
        <f t="shared" si="11"/>
        <v>EVALUACIÓN</v>
      </c>
    </row>
    <row r="135" spans="1:29" x14ac:dyDescent="0.25">
      <c r="A135" t="s">
        <v>202</v>
      </c>
      <c r="B135" t="s">
        <v>219</v>
      </c>
      <c r="C135" t="s">
        <v>231</v>
      </c>
      <c r="D135" t="s">
        <v>234</v>
      </c>
      <c r="E135" t="s">
        <v>207</v>
      </c>
      <c r="F135" t="s">
        <v>224</v>
      </c>
      <c r="G135" t="s">
        <v>254</v>
      </c>
      <c r="H135" s="3">
        <v>44793</v>
      </c>
      <c r="I135" s="1">
        <f t="shared" ca="1" si="8"/>
        <v>10</v>
      </c>
      <c r="J135" s="1" t="str">
        <f t="shared" ca="1" si="9"/>
        <v>3. Mayor a 6 meses</v>
      </c>
      <c r="K135" t="str">
        <f t="shared" si="10"/>
        <v>NO</v>
      </c>
      <c r="L135" t="s">
        <v>233</v>
      </c>
      <c r="M135" t="s">
        <v>236</v>
      </c>
      <c r="N135" t="s">
        <v>31</v>
      </c>
      <c r="O135" t="s">
        <v>31</v>
      </c>
      <c r="P135">
        <v>2</v>
      </c>
      <c r="Q135" t="s">
        <v>4</v>
      </c>
      <c r="R135" t="s">
        <v>21</v>
      </c>
      <c r="S135" s="20">
        <v>1</v>
      </c>
      <c r="T135" s="20" t="str" cm="1">
        <f t="array" ref="T135">_xlfn.IFS(S135=0,"Prenovato",S135=1,"Novato",S135=2,"Principiante avanzado",S135=3,"Competente",S135=4,"Proficiente",S135=5,"Master")</f>
        <v>Novato</v>
      </c>
      <c r="U135" s="20">
        <v>2</v>
      </c>
      <c r="V135" s="20" t="str" cm="1">
        <f t="array" ref="V135">_xlfn.IFS(U135=0,"No evidenciado",U135=1,"Novato",U135=2,"Principiante avanzado",U135=3,"Competente",U135=4,"Proficiente",U135=5,"Master")</f>
        <v>Principiante avanzado</v>
      </c>
      <c r="W135" s="20">
        <v>2</v>
      </c>
      <c r="X135" s="20" t="str" cm="1">
        <f t="array" ref="X135">_xlfn.IFS(W135=0,"No evidenciado",W135=1,"Novato",W135=2,"Principiante avanzado",W135=3,"Competente",W135=4,"Proficiente",W135=5,"Master")</f>
        <v>Principiante avanzado</v>
      </c>
      <c r="Y135" s="20">
        <v>3</v>
      </c>
      <c r="Z135" s="20" t="str" cm="1">
        <f t="array" ref="Z135">_xlfn.IFS(Y135=0,"No evidenciado",Y135=1,"Novato",Y135=2,"Principiante avanzado",Y135=3,"Competente",Y135=4,"Proficiente",Y135=5,"Master")</f>
        <v>Competente</v>
      </c>
      <c r="AA135" s="20">
        <v>1</v>
      </c>
      <c r="AB135" s="20" t="str" cm="1">
        <f t="array" ref="AB135">_xlfn.IFS(AA135=0,"Prenovato",AA135=1,"Novato",AA135=2,"Principiante avanzado",AA135=3,"Competente",AA135=4,"Proficiente",AA135=5,"Master")</f>
        <v>Novato</v>
      </c>
      <c r="AC135" s="20" t="str">
        <f t="shared" si="11"/>
        <v>EVALUACIÓN</v>
      </c>
    </row>
    <row r="136" spans="1:29" x14ac:dyDescent="0.25">
      <c r="A136" t="s">
        <v>202</v>
      </c>
      <c r="B136" t="s">
        <v>219</v>
      </c>
      <c r="C136" t="s">
        <v>231</v>
      </c>
      <c r="D136" t="s">
        <v>234</v>
      </c>
      <c r="E136" t="s">
        <v>207</v>
      </c>
      <c r="F136" t="s">
        <v>224</v>
      </c>
      <c r="G136" t="s">
        <v>254</v>
      </c>
      <c r="H136" s="3">
        <v>44793</v>
      </c>
      <c r="I136" s="1">
        <f t="shared" ca="1" si="8"/>
        <v>10</v>
      </c>
      <c r="J136" s="1" t="str">
        <f t="shared" ca="1" si="9"/>
        <v>3. Mayor a 6 meses</v>
      </c>
      <c r="K136" t="str">
        <f t="shared" si="10"/>
        <v>NO</v>
      </c>
      <c r="L136" t="s">
        <v>233</v>
      </c>
      <c r="M136" t="s">
        <v>237</v>
      </c>
      <c r="N136" t="s">
        <v>244</v>
      </c>
      <c r="O136" t="s">
        <v>245</v>
      </c>
      <c r="P136">
        <v>1</v>
      </c>
      <c r="Q136" t="s">
        <v>6</v>
      </c>
      <c r="R136" t="s">
        <v>21</v>
      </c>
      <c r="S136" s="20">
        <v>1</v>
      </c>
      <c r="T136" s="20" t="str" cm="1">
        <f t="array" ref="T136">_xlfn.IFS(S136=0,"Prenovato",S136=1,"Novato",S136=2,"Principiante avanzado",S136=3,"Competente",S136=4,"Proficiente",S136=5,"Master")</f>
        <v>Novato</v>
      </c>
      <c r="U136" s="20">
        <v>2</v>
      </c>
      <c r="V136" s="20" t="str" cm="1">
        <f t="array" ref="V136">_xlfn.IFS(U136=0,"No evidenciado",U136=1,"Novato",U136=2,"Principiante avanzado",U136=3,"Competente",U136=4,"Proficiente",U136=5,"Master")</f>
        <v>Principiante avanzado</v>
      </c>
      <c r="W136" s="20">
        <v>2</v>
      </c>
      <c r="X136" s="20" t="str" cm="1">
        <f t="array" ref="X136">_xlfn.IFS(W136=0,"No evidenciado",W136=1,"Novato",W136=2,"Principiante avanzado",W136=3,"Competente",W136=4,"Proficiente",W136=5,"Master")</f>
        <v>Principiante avanzado</v>
      </c>
      <c r="Y136" s="20">
        <v>3</v>
      </c>
      <c r="Z136" s="20" t="str" cm="1">
        <f t="array" ref="Z136">_xlfn.IFS(Y136=0,"No evidenciado",Y136=1,"Novato",Y136=2,"Principiante avanzado",Y136=3,"Competente",Y136=4,"Proficiente",Y136=5,"Master")</f>
        <v>Competente</v>
      </c>
      <c r="AA136" s="20">
        <v>1</v>
      </c>
      <c r="AB136" s="20" t="str" cm="1">
        <f t="array" ref="AB136">_xlfn.IFS(AA136=0,"Prenovato",AA136=1,"Novato",AA136=2,"Principiante avanzado",AA136=3,"Competente",AA136=4,"Proficiente",AA136=5,"Master")</f>
        <v>Novato</v>
      </c>
      <c r="AC136" s="20" t="str">
        <f t="shared" si="11"/>
        <v>EVALUACIÓN</v>
      </c>
    </row>
    <row r="137" spans="1:29" x14ac:dyDescent="0.25">
      <c r="A137" t="s">
        <v>202</v>
      </c>
      <c r="B137" t="s">
        <v>219</v>
      </c>
      <c r="C137" t="s">
        <v>231</v>
      </c>
      <c r="D137" t="s">
        <v>234</v>
      </c>
      <c r="E137" t="s">
        <v>207</v>
      </c>
      <c r="F137" t="s">
        <v>224</v>
      </c>
      <c r="G137" t="s">
        <v>254</v>
      </c>
      <c r="H137" s="3">
        <v>44793</v>
      </c>
      <c r="I137" s="1">
        <f t="shared" ca="1" si="8"/>
        <v>10</v>
      </c>
      <c r="J137" s="1" t="str">
        <f t="shared" ca="1" si="9"/>
        <v>3. Mayor a 6 meses</v>
      </c>
      <c r="K137" t="str">
        <f t="shared" si="10"/>
        <v>NO</v>
      </c>
      <c r="L137" t="s">
        <v>233</v>
      </c>
      <c r="M137" t="s">
        <v>238</v>
      </c>
      <c r="N137" t="s">
        <v>31</v>
      </c>
      <c r="O137" t="s">
        <v>31</v>
      </c>
      <c r="P137">
        <v>2</v>
      </c>
      <c r="Q137" t="s">
        <v>4</v>
      </c>
      <c r="R137" t="s">
        <v>21</v>
      </c>
      <c r="S137" s="20">
        <v>1</v>
      </c>
      <c r="T137" s="20" t="str" cm="1">
        <f t="array" ref="T137">_xlfn.IFS(S137=0,"Prenovato",S137=1,"Novato",S137=2,"Principiante avanzado",S137=3,"Competente",S137=4,"Proficiente",S137=5,"Master")</f>
        <v>Novato</v>
      </c>
      <c r="U137" s="20">
        <v>2</v>
      </c>
      <c r="V137" s="20" t="str" cm="1">
        <f t="array" ref="V137">_xlfn.IFS(U137=0,"No evidenciado",U137=1,"Novato",U137=2,"Principiante avanzado",U137=3,"Competente",U137=4,"Proficiente",U137=5,"Master")</f>
        <v>Principiante avanzado</v>
      </c>
      <c r="W137" s="20">
        <v>2</v>
      </c>
      <c r="X137" s="20" t="str" cm="1">
        <f t="array" ref="X137">_xlfn.IFS(W137=0,"No evidenciado",W137=1,"Novato",W137=2,"Principiante avanzado",W137=3,"Competente",W137=4,"Proficiente",W137=5,"Master")</f>
        <v>Principiante avanzado</v>
      </c>
      <c r="Y137" s="20">
        <v>3</v>
      </c>
      <c r="Z137" s="20" t="str" cm="1">
        <f t="array" ref="Z137">_xlfn.IFS(Y137=0,"No evidenciado",Y137=1,"Novato",Y137=2,"Principiante avanzado",Y137=3,"Competente",Y137=4,"Proficiente",Y137=5,"Master")</f>
        <v>Competente</v>
      </c>
      <c r="AA137" s="20">
        <v>1</v>
      </c>
      <c r="AB137" s="20" t="str" cm="1">
        <f t="array" ref="AB137">_xlfn.IFS(AA137=0,"Prenovato",AA137=1,"Novato",AA137=2,"Principiante avanzado",AA137=3,"Competente",AA137=4,"Proficiente",AA137=5,"Master")</f>
        <v>Novato</v>
      </c>
      <c r="AC137" s="20" t="str">
        <f t="shared" si="11"/>
        <v>EVALUACIÓN</v>
      </c>
    </row>
    <row r="138" spans="1:29" x14ac:dyDescent="0.25">
      <c r="A138" t="s">
        <v>202</v>
      </c>
      <c r="B138" t="s">
        <v>219</v>
      </c>
      <c r="C138" t="s">
        <v>231</v>
      </c>
      <c r="D138" t="s">
        <v>234</v>
      </c>
      <c r="E138" t="s">
        <v>207</v>
      </c>
      <c r="F138" t="s">
        <v>224</v>
      </c>
      <c r="G138" t="s">
        <v>254</v>
      </c>
      <c r="H138" s="3">
        <v>44793</v>
      </c>
      <c r="I138" s="1">
        <f t="shared" ca="1" si="8"/>
        <v>10</v>
      </c>
      <c r="J138" s="1" t="str">
        <f t="shared" ca="1" si="9"/>
        <v>3. Mayor a 6 meses</v>
      </c>
      <c r="K138" t="str">
        <f t="shared" si="10"/>
        <v>NO</v>
      </c>
      <c r="L138" t="s">
        <v>233</v>
      </c>
      <c r="M138" t="s">
        <v>242</v>
      </c>
      <c r="N138" t="s">
        <v>244</v>
      </c>
      <c r="O138" t="s">
        <v>245</v>
      </c>
      <c r="P138">
        <v>1</v>
      </c>
      <c r="Q138" t="s">
        <v>6</v>
      </c>
      <c r="R138" t="s">
        <v>21</v>
      </c>
      <c r="S138" s="20">
        <v>1</v>
      </c>
      <c r="T138" s="20" t="str" cm="1">
        <f t="array" ref="T138">_xlfn.IFS(S138=0,"Prenovato",S138=1,"Novato",S138=2,"Principiante avanzado",S138=3,"Competente",S138=4,"Proficiente",S138=5,"Master")</f>
        <v>Novato</v>
      </c>
      <c r="U138" s="20">
        <v>2</v>
      </c>
      <c r="V138" s="20" t="str" cm="1">
        <f t="array" ref="V138">_xlfn.IFS(U138=0,"No evidenciado",U138=1,"Novato",U138=2,"Principiante avanzado",U138=3,"Competente",U138=4,"Proficiente",U138=5,"Master")</f>
        <v>Principiante avanzado</v>
      </c>
      <c r="W138" s="20">
        <v>2</v>
      </c>
      <c r="X138" s="20" t="str" cm="1">
        <f t="array" ref="X138">_xlfn.IFS(W138=0,"No evidenciado",W138=1,"Novato",W138=2,"Principiante avanzado",W138=3,"Competente",W138=4,"Proficiente",W138=5,"Master")</f>
        <v>Principiante avanzado</v>
      </c>
      <c r="Y138" s="20">
        <v>3</v>
      </c>
      <c r="Z138" s="20" t="str" cm="1">
        <f t="array" ref="Z138">_xlfn.IFS(Y138=0,"No evidenciado",Y138=1,"Novato",Y138=2,"Principiante avanzado",Y138=3,"Competente",Y138=4,"Proficiente",Y138=5,"Master")</f>
        <v>Competente</v>
      </c>
      <c r="AA138" s="20">
        <v>1</v>
      </c>
      <c r="AB138" s="20" t="str" cm="1">
        <f t="array" ref="AB138">_xlfn.IFS(AA138=0,"Prenovato",AA138=1,"Novato",AA138=2,"Principiante avanzado",AA138=3,"Competente",AA138=4,"Proficiente",AA138=5,"Master")</f>
        <v>Novato</v>
      </c>
      <c r="AC138" s="20" t="str">
        <f t="shared" si="11"/>
        <v>EVALUACIÓN</v>
      </c>
    </row>
    <row r="139" spans="1:29" x14ac:dyDescent="0.25">
      <c r="A139" t="s">
        <v>202</v>
      </c>
      <c r="B139" t="s">
        <v>219</v>
      </c>
      <c r="C139" t="s">
        <v>231</v>
      </c>
      <c r="D139" t="s">
        <v>234</v>
      </c>
      <c r="E139" t="s">
        <v>207</v>
      </c>
      <c r="F139" t="s">
        <v>224</v>
      </c>
      <c r="G139" t="s">
        <v>254</v>
      </c>
      <c r="H139" s="3">
        <v>44793</v>
      </c>
      <c r="I139" s="1">
        <f t="shared" ca="1" si="8"/>
        <v>10</v>
      </c>
      <c r="J139" s="1" t="str">
        <f t="shared" ca="1" si="9"/>
        <v>3. Mayor a 6 meses</v>
      </c>
      <c r="K139" t="str">
        <f t="shared" si="10"/>
        <v>NO</v>
      </c>
      <c r="L139" t="s">
        <v>233</v>
      </c>
      <c r="M139" t="s">
        <v>173</v>
      </c>
      <c r="N139" t="s">
        <v>244</v>
      </c>
      <c r="O139" t="s">
        <v>245</v>
      </c>
      <c r="P139">
        <v>2</v>
      </c>
      <c r="Q139" t="s">
        <v>4</v>
      </c>
      <c r="R139" t="s">
        <v>21</v>
      </c>
      <c r="S139" s="20">
        <v>1</v>
      </c>
      <c r="T139" s="20" t="str" cm="1">
        <f t="array" ref="T139">_xlfn.IFS(S139=0,"Prenovato",S139=1,"Novato",S139=2,"Principiante avanzado",S139=3,"Competente",S139=4,"Proficiente",S139=5,"Master")</f>
        <v>Novato</v>
      </c>
      <c r="U139" s="20">
        <v>2</v>
      </c>
      <c r="V139" s="20" t="str" cm="1">
        <f t="array" ref="V139">_xlfn.IFS(U139=0,"No evidenciado",U139=1,"Novato",U139=2,"Principiante avanzado",U139=3,"Competente",U139=4,"Proficiente",U139=5,"Master")</f>
        <v>Principiante avanzado</v>
      </c>
      <c r="W139" s="20">
        <v>2</v>
      </c>
      <c r="X139" s="20" t="str" cm="1">
        <f t="array" ref="X139">_xlfn.IFS(W139=0,"No evidenciado",W139=1,"Novato",W139=2,"Principiante avanzado",W139=3,"Competente",W139=4,"Proficiente",W139=5,"Master")</f>
        <v>Principiante avanzado</v>
      </c>
      <c r="Y139" s="20">
        <v>3</v>
      </c>
      <c r="Z139" s="20" t="str" cm="1">
        <f t="array" ref="Z139">_xlfn.IFS(Y139=0,"No evidenciado",Y139=1,"Novato",Y139=2,"Principiante avanzado",Y139=3,"Competente",Y139=4,"Proficiente",Y139=5,"Master")</f>
        <v>Competente</v>
      </c>
      <c r="AA139" s="20">
        <v>1</v>
      </c>
      <c r="AB139" s="20" t="str" cm="1">
        <f t="array" ref="AB139">_xlfn.IFS(AA139=0,"Prenovato",AA139=1,"Novato",AA139=2,"Principiante avanzado",AA139=3,"Competente",AA139=4,"Proficiente",AA139=5,"Master")</f>
        <v>Novato</v>
      </c>
      <c r="AC139" s="20" t="str">
        <f t="shared" si="11"/>
        <v>EVALUACIÓN</v>
      </c>
    </row>
    <row r="140" spans="1:29" x14ac:dyDescent="0.25">
      <c r="A140" t="s">
        <v>202</v>
      </c>
      <c r="B140" t="s">
        <v>219</v>
      </c>
      <c r="C140" t="s">
        <v>231</v>
      </c>
      <c r="D140" t="s">
        <v>234</v>
      </c>
      <c r="E140" t="s">
        <v>207</v>
      </c>
      <c r="F140" t="s">
        <v>224</v>
      </c>
      <c r="G140" t="s">
        <v>254</v>
      </c>
      <c r="H140" s="3">
        <v>44793</v>
      </c>
      <c r="I140" s="1">
        <f t="shared" ca="1" si="8"/>
        <v>10</v>
      </c>
      <c r="J140" s="1" t="str">
        <f t="shared" ca="1" si="9"/>
        <v>3. Mayor a 6 meses</v>
      </c>
      <c r="K140" t="str">
        <f t="shared" si="10"/>
        <v>NO</v>
      </c>
      <c r="L140" t="s">
        <v>233</v>
      </c>
      <c r="M140" t="s">
        <v>243</v>
      </c>
      <c r="N140" t="s">
        <v>245</v>
      </c>
      <c r="O140" t="s">
        <v>245</v>
      </c>
      <c r="P140">
        <v>2</v>
      </c>
      <c r="Q140" t="s">
        <v>4</v>
      </c>
      <c r="R140" t="s">
        <v>21</v>
      </c>
      <c r="S140" s="20">
        <v>1</v>
      </c>
      <c r="T140" s="20" t="str" cm="1">
        <f t="array" ref="T140">_xlfn.IFS(S140=0,"Prenovato",S140=1,"Novato",S140=2,"Principiante avanzado",S140=3,"Competente",S140=4,"Proficiente",S140=5,"Master")</f>
        <v>Novato</v>
      </c>
      <c r="U140" s="20">
        <v>2</v>
      </c>
      <c r="V140" s="20" t="str" cm="1">
        <f t="array" ref="V140">_xlfn.IFS(U140=0,"No evidenciado",U140=1,"Novato",U140=2,"Principiante avanzado",U140=3,"Competente",U140=4,"Proficiente",U140=5,"Master")</f>
        <v>Principiante avanzado</v>
      </c>
      <c r="W140" s="20">
        <v>2</v>
      </c>
      <c r="X140" s="20" t="str" cm="1">
        <f t="array" ref="X140">_xlfn.IFS(W140=0,"No evidenciado",W140=1,"Novato",W140=2,"Principiante avanzado",W140=3,"Competente",W140=4,"Proficiente",W140=5,"Master")</f>
        <v>Principiante avanzado</v>
      </c>
      <c r="Y140" s="20">
        <v>3</v>
      </c>
      <c r="Z140" s="20" t="str" cm="1">
        <f t="array" ref="Z140">_xlfn.IFS(Y140=0,"No evidenciado",Y140=1,"Novato",Y140=2,"Principiante avanzado",Y140=3,"Competente",Y140=4,"Proficiente",Y140=5,"Master")</f>
        <v>Competente</v>
      </c>
      <c r="AA140" s="20">
        <v>1</v>
      </c>
      <c r="AB140" s="20" t="str" cm="1">
        <f t="array" ref="AB140">_xlfn.IFS(AA140=0,"Prenovato",AA140=1,"Novato",AA140=2,"Principiante avanzado",AA140=3,"Competente",AA140=4,"Proficiente",AA140=5,"Master")</f>
        <v>Novato</v>
      </c>
      <c r="AC140" s="20" t="str">
        <f t="shared" si="11"/>
        <v>EVALUACIÓN</v>
      </c>
    </row>
    <row r="141" spans="1:29" x14ac:dyDescent="0.25">
      <c r="A141" t="s">
        <v>202</v>
      </c>
      <c r="B141" t="s">
        <v>219</v>
      </c>
      <c r="C141" t="s">
        <v>231</v>
      </c>
      <c r="D141" t="s">
        <v>234</v>
      </c>
      <c r="E141" t="s">
        <v>207</v>
      </c>
      <c r="F141" t="s">
        <v>224</v>
      </c>
      <c r="G141" t="s">
        <v>254</v>
      </c>
      <c r="H141" s="3">
        <v>44793</v>
      </c>
      <c r="I141" s="1">
        <f t="shared" ca="1" si="8"/>
        <v>10</v>
      </c>
      <c r="J141" s="1" t="str">
        <f t="shared" ca="1" si="9"/>
        <v>3. Mayor a 6 meses</v>
      </c>
      <c r="K141" t="str">
        <f t="shared" si="10"/>
        <v>NO</v>
      </c>
      <c r="L141" t="s">
        <v>233</v>
      </c>
      <c r="M141" t="s">
        <v>61</v>
      </c>
      <c r="N141" t="s">
        <v>244</v>
      </c>
      <c r="O141" t="s">
        <v>245</v>
      </c>
      <c r="P141">
        <v>2</v>
      </c>
      <c r="Q141" t="s">
        <v>4</v>
      </c>
      <c r="R141" t="s">
        <v>21</v>
      </c>
      <c r="S141" s="20">
        <v>1</v>
      </c>
      <c r="T141" s="20" t="str" cm="1">
        <f t="array" ref="T141">_xlfn.IFS(S141=0,"Prenovato",S141=1,"Novato",S141=2,"Principiante avanzado",S141=3,"Competente",S141=4,"Proficiente",S141=5,"Master")</f>
        <v>Novato</v>
      </c>
      <c r="U141" s="20">
        <v>2</v>
      </c>
      <c r="V141" s="20" t="str" cm="1">
        <f t="array" ref="V141">_xlfn.IFS(U141=0,"No evidenciado",U141=1,"Novato",U141=2,"Principiante avanzado",U141=3,"Competente",U141=4,"Proficiente",U141=5,"Master")</f>
        <v>Principiante avanzado</v>
      </c>
      <c r="W141" s="20">
        <v>2</v>
      </c>
      <c r="X141" s="20" t="str" cm="1">
        <f t="array" ref="X141">_xlfn.IFS(W141=0,"No evidenciado",W141=1,"Novato",W141=2,"Principiante avanzado",W141=3,"Competente",W141=4,"Proficiente",W141=5,"Master")</f>
        <v>Principiante avanzado</v>
      </c>
      <c r="Y141" s="20">
        <v>3</v>
      </c>
      <c r="Z141" s="20" t="str" cm="1">
        <f t="array" ref="Z141">_xlfn.IFS(Y141=0,"No evidenciado",Y141=1,"Novato",Y141=2,"Principiante avanzado",Y141=3,"Competente",Y141=4,"Proficiente",Y141=5,"Master")</f>
        <v>Competente</v>
      </c>
      <c r="AA141" s="20">
        <v>1</v>
      </c>
      <c r="AB141" s="20" t="str" cm="1">
        <f t="array" ref="AB141">_xlfn.IFS(AA141=0,"Prenovato",AA141=1,"Novato",AA141=2,"Principiante avanzado",AA141=3,"Competente",AA141=4,"Proficiente",AA141=5,"Master")</f>
        <v>Novato</v>
      </c>
      <c r="AC141" s="20" t="str">
        <f t="shared" si="11"/>
        <v>EVALUACIÓN</v>
      </c>
    </row>
    <row r="142" spans="1:29" x14ac:dyDescent="0.25">
      <c r="A142" t="s">
        <v>202</v>
      </c>
      <c r="B142" t="s">
        <v>219</v>
      </c>
      <c r="C142" t="s">
        <v>231</v>
      </c>
      <c r="D142" t="s">
        <v>234</v>
      </c>
      <c r="E142" t="s">
        <v>207</v>
      </c>
      <c r="F142" t="s">
        <v>224</v>
      </c>
      <c r="G142" t="s">
        <v>254</v>
      </c>
      <c r="H142" s="3">
        <v>44793</v>
      </c>
      <c r="I142" s="1">
        <f t="shared" ca="1" si="8"/>
        <v>10</v>
      </c>
      <c r="J142" s="1" t="str">
        <f t="shared" ca="1" si="9"/>
        <v>3. Mayor a 6 meses</v>
      </c>
      <c r="K142" t="str">
        <f t="shared" si="10"/>
        <v>NO</v>
      </c>
      <c r="L142" t="s">
        <v>233</v>
      </c>
      <c r="M142" t="s">
        <v>60</v>
      </c>
      <c r="N142" t="s">
        <v>31</v>
      </c>
      <c r="O142" t="s">
        <v>31</v>
      </c>
      <c r="P142">
        <v>1</v>
      </c>
      <c r="Q142" t="s">
        <v>6</v>
      </c>
      <c r="R142" t="s">
        <v>21</v>
      </c>
      <c r="S142" s="20">
        <v>1</v>
      </c>
      <c r="T142" s="20" t="str" cm="1">
        <f t="array" ref="T142">_xlfn.IFS(S142=0,"Prenovato",S142=1,"Novato",S142=2,"Principiante avanzado",S142=3,"Competente",S142=4,"Proficiente",S142=5,"Master")</f>
        <v>Novato</v>
      </c>
      <c r="U142" s="20">
        <v>2</v>
      </c>
      <c r="V142" s="20" t="str" cm="1">
        <f t="array" ref="V142">_xlfn.IFS(U142=0,"No evidenciado",U142=1,"Novato",U142=2,"Principiante avanzado",U142=3,"Competente",U142=4,"Proficiente",U142=5,"Master")</f>
        <v>Principiante avanzado</v>
      </c>
      <c r="W142" s="20">
        <v>2</v>
      </c>
      <c r="X142" s="20" t="str" cm="1">
        <f t="array" ref="X142">_xlfn.IFS(W142=0,"No evidenciado",W142=1,"Novato",W142=2,"Principiante avanzado",W142=3,"Competente",W142=4,"Proficiente",W142=5,"Master")</f>
        <v>Principiante avanzado</v>
      </c>
      <c r="Y142" s="20">
        <v>3</v>
      </c>
      <c r="Z142" s="20" t="str" cm="1">
        <f t="array" ref="Z142">_xlfn.IFS(Y142=0,"No evidenciado",Y142=1,"Novato",Y142=2,"Principiante avanzado",Y142=3,"Competente",Y142=4,"Proficiente",Y142=5,"Master")</f>
        <v>Competente</v>
      </c>
      <c r="AA142" s="20">
        <v>1</v>
      </c>
      <c r="AB142" s="20" t="str" cm="1">
        <f t="array" ref="AB142">_xlfn.IFS(AA142=0,"Prenovato",AA142=1,"Novato",AA142=2,"Principiante avanzado",AA142=3,"Competente",AA142=4,"Proficiente",AA142=5,"Master")</f>
        <v>Novato</v>
      </c>
      <c r="AC142" s="20" t="str">
        <f t="shared" si="11"/>
        <v>EVALUACIÓN</v>
      </c>
    </row>
    <row r="143" spans="1:29" x14ac:dyDescent="0.25">
      <c r="A143" t="s">
        <v>202</v>
      </c>
      <c r="B143" t="s">
        <v>219</v>
      </c>
      <c r="C143" t="s">
        <v>231</v>
      </c>
      <c r="D143" t="s">
        <v>234</v>
      </c>
      <c r="E143" t="s">
        <v>207</v>
      </c>
      <c r="F143" t="s">
        <v>224</v>
      </c>
      <c r="G143" t="s">
        <v>254</v>
      </c>
      <c r="H143" s="3">
        <v>44793</v>
      </c>
      <c r="I143" s="1">
        <f t="shared" ca="1" si="8"/>
        <v>10</v>
      </c>
      <c r="J143" s="1" t="str">
        <f t="shared" ca="1" si="9"/>
        <v>3. Mayor a 6 meses</v>
      </c>
      <c r="K143" t="str">
        <f t="shared" si="10"/>
        <v>NO</v>
      </c>
      <c r="L143" t="s">
        <v>233</v>
      </c>
      <c r="M143" t="s">
        <v>241</v>
      </c>
      <c r="N143" t="s">
        <v>245</v>
      </c>
      <c r="O143" t="s">
        <v>245</v>
      </c>
      <c r="P143">
        <v>1</v>
      </c>
      <c r="Q143" t="s">
        <v>6</v>
      </c>
      <c r="R143" t="s">
        <v>21</v>
      </c>
      <c r="S143" s="20">
        <v>1</v>
      </c>
      <c r="T143" s="20" t="str" cm="1">
        <f t="array" ref="T143">_xlfn.IFS(S143=0,"Prenovato",S143=1,"Novato",S143=2,"Principiante avanzado",S143=3,"Competente",S143=4,"Proficiente",S143=5,"Master")</f>
        <v>Novato</v>
      </c>
      <c r="U143" s="20">
        <v>2</v>
      </c>
      <c r="V143" s="20" t="str" cm="1">
        <f t="array" ref="V143">_xlfn.IFS(U143=0,"No evidenciado",U143=1,"Novato",U143=2,"Principiante avanzado",U143=3,"Competente",U143=4,"Proficiente",U143=5,"Master")</f>
        <v>Principiante avanzado</v>
      </c>
      <c r="W143" s="20">
        <v>2</v>
      </c>
      <c r="X143" s="20" t="str" cm="1">
        <f t="array" ref="X143">_xlfn.IFS(W143=0,"No evidenciado",W143=1,"Novato",W143=2,"Principiante avanzado",W143=3,"Competente",W143=4,"Proficiente",W143=5,"Master")</f>
        <v>Principiante avanzado</v>
      </c>
      <c r="Y143" s="20">
        <v>3</v>
      </c>
      <c r="Z143" s="20" t="str" cm="1">
        <f t="array" ref="Z143">_xlfn.IFS(Y143=0,"No evidenciado",Y143=1,"Novato",Y143=2,"Principiante avanzado",Y143=3,"Competente",Y143=4,"Proficiente",Y143=5,"Master")</f>
        <v>Competente</v>
      </c>
      <c r="AA143" s="20">
        <v>1</v>
      </c>
      <c r="AB143" s="20" t="str" cm="1">
        <f t="array" ref="AB143">_xlfn.IFS(AA143=0,"Prenovato",AA143=1,"Novato",AA143=2,"Principiante avanzado",AA143=3,"Competente",AA143=4,"Proficiente",AA143=5,"Master")</f>
        <v>Novato</v>
      </c>
      <c r="AC143" s="20" t="str">
        <f t="shared" si="11"/>
        <v>EVALUACIÓN</v>
      </c>
    </row>
    <row r="144" spans="1:29" x14ac:dyDescent="0.25">
      <c r="A144" t="s">
        <v>202</v>
      </c>
      <c r="B144" t="s">
        <v>219</v>
      </c>
      <c r="C144" t="s">
        <v>231</v>
      </c>
      <c r="D144" t="s">
        <v>234</v>
      </c>
      <c r="E144" t="s">
        <v>207</v>
      </c>
      <c r="F144" t="s">
        <v>224</v>
      </c>
      <c r="G144" t="s">
        <v>254</v>
      </c>
      <c r="H144" s="3">
        <v>44793</v>
      </c>
      <c r="I144" s="1">
        <f t="shared" ca="1" si="8"/>
        <v>10</v>
      </c>
      <c r="J144" s="1" t="str">
        <f t="shared" ca="1" si="9"/>
        <v>3. Mayor a 6 meses</v>
      </c>
      <c r="K144" t="str">
        <f t="shared" si="10"/>
        <v>NO</v>
      </c>
      <c r="L144" t="s">
        <v>233</v>
      </c>
      <c r="M144" t="s">
        <v>240</v>
      </c>
      <c r="N144" t="s">
        <v>244</v>
      </c>
      <c r="O144" t="s">
        <v>245</v>
      </c>
      <c r="P144">
        <v>1</v>
      </c>
      <c r="Q144" t="s">
        <v>6</v>
      </c>
      <c r="R144" t="s">
        <v>21</v>
      </c>
      <c r="S144" s="20">
        <v>1</v>
      </c>
      <c r="T144" s="20" t="str" cm="1">
        <f t="array" ref="T144">_xlfn.IFS(S144=0,"Prenovato",S144=1,"Novato",S144=2,"Principiante avanzado",S144=3,"Competente",S144=4,"Proficiente",S144=5,"Master")</f>
        <v>Novato</v>
      </c>
      <c r="U144" s="20">
        <v>2</v>
      </c>
      <c r="V144" s="20" t="str" cm="1">
        <f t="array" ref="V144">_xlfn.IFS(U144=0,"No evidenciado",U144=1,"Novato",U144=2,"Principiante avanzado",U144=3,"Competente",U144=4,"Proficiente",U144=5,"Master")</f>
        <v>Principiante avanzado</v>
      </c>
      <c r="W144" s="20">
        <v>2</v>
      </c>
      <c r="X144" s="20" t="str" cm="1">
        <f t="array" ref="X144">_xlfn.IFS(W144=0,"No evidenciado",W144=1,"Novato",W144=2,"Principiante avanzado",W144=3,"Competente",W144=4,"Proficiente",W144=5,"Master")</f>
        <v>Principiante avanzado</v>
      </c>
      <c r="Y144" s="20">
        <v>3</v>
      </c>
      <c r="Z144" s="20" t="str" cm="1">
        <f t="array" ref="Z144">_xlfn.IFS(Y144=0,"No evidenciado",Y144=1,"Novato",Y144=2,"Principiante avanzado",Y144=3,"Competente",Y144=4,"Proficiente",Y144=5,"Master")</f>
        <v>Competente</v>
      </c>
      <c r="AA144" s="20">
        <v>1</v>
      </c>
      <c r="AB144" s="20" t="str" cm="1">
        <f t="array" ref="AB144">_xlfn.IFS(AA144=0,"Prenovato",AA144=1,"Novato",AA144=2,"Principiante avanzado",AA144=3,"Competente",AA144=4,"Proficiente",AA144=5,"Master")</f>
        <v>Novato</v>
      </c>
      <c r="AC144" s="20" t="str">
        <f t="shared" si="11"/>
        <v>EVALUACIÓN</v>
      </c>
    </row>
    <row r="145" spans="1:29" x14ac:dyDescent="0.25">
      <c r="A145" t="s">
        <v>202</v>
      </c>
      <c r="B145" t="s">
        <v>219</v>
      </c>
      <c r="C145" t="s">
        <v>231</v>
      </c>
      <c r="D145" t="s">
        <v>234</v>
      </c>
      <c r="E145" t="s">
        <v>207</v>
      </c>
      <c r="F145" t="s">
        <v>224</v>
      </c>
      <c r="G145" t="s">
        <v>254</v>
      </c>
      <c r="H145" s="3">
        <v>44793</v>
      </c>
      <c r="I145" s="1">
        <f t="shared" ca="1" si="8"/>
        <v>10</v>
      </c>
      <c r="J145" s="1" t="str">
        <f t="shared" ca="1" si="9"/>
        <v>3. Mayor a 6 meses</v>
      </c>
      <c r="K145" t="str">
        <f t="shared" si="10"/>
        <v>NO</v>
      </c>
      <c r="L145" t="s">
        <v>233</v>
      </c>
      <c r="M145" t="s">
        <v>239</v>
      </c>
      <c r="N145" t="s">
        <v>245</v>
      </c>
      <c r="O145" t="s">
        <v>245</v>
      </c>
      <c r="P145">
        <v>1</v>
      </c>
      <c r="Q145" t="s">
        <v>6</v>
      </c>
      <c r="R145" t="s">
        <v>21</v>
      </c>
      <c r="S145" s="20">
        <v>1</v>
      </c>
      <c r="T145" s="20" t="str" cm="1">
        <f t="array" ref="T145">_xlfn.IFS(S145=0,"Prenovato",S145=1,"Novato",S145=2,"Principiante avanzado",S145=3,"Competente",S145=4,"Proficiente",S145=5,"Master")</f>
        <v>Novato</v>
      </c>
      <c r="U145" s="20">
        <v>2</v>
      </c>
      <c r="V145" s="20" t="str" cm="1">
        <f t="array" ref="V145">_xlfn.IFS(U145=0,"No evidenciado",U145=1,"Novato",U145=2,"Principiante avanzado",U145=3,"Competente",U145=4,"Proficiente",U145=5,"Master")</f>
        <v>Principiante avanzado</v>
      </c>
      <c r="W145" s="20">
        <v>2</v>
      </c>
      <c r="X145" s="20" t="str" cm="1">
        <f t="array" ref="X145">_xlfn.IFS(W145=0,"No evidenciado",W145=1,"Novato",W145=2,"Principiante avanzado",W145=3,"Competente",W145=4,"Proficiente",W145=5,"Master")</f>
        <v>Principiante avanzado</v>
      </c>
      <c r="Y145" s="20">
        <v>3</v>
      </c>
      <c r="Z145" s="20" t="str" cm="1">
        <f t="array" ref="Z145">_xlfn.IFS(Y145=0,"No evidenciado",Y145=1,"Novato",Y145=2,"Principiante avanzado",Y145=3,"Competente",Y145=4,"Proficiente",Y145=5,"Master")</f>
        <v>Competente</v>
      </c>
      <c r="AA145" s="20">
        <v>1</v>
      </c>
      <c r="AB145" s="20" t="str" cm="1">
        <f t="array" ref="AB145">_xlfn.IFS(AA145=0,"Prenovato",AA145=1,"Novato",AA145=2,"Principiante avanzado",AA145=3,"Competente",AA145=4,"Proficiente",AA145=5,"Master")</f>
        <v>Novato</v>
      </c>
      <c r="AC145" s="20" t="str">
        <f t="shared" si="11"/>
        <v>EVALUACIÓN</v>
      </c>
    </row>
    <row r="146" spans="1:29" x14ac:dyDescent="0.25">
      <c r="A146" t="s">
        <v>208</v>
      </c>
      <c r="B146" t="s">
        <v>225</v>
      </c>
      <c r="C146" t="s">
        <v>233</v>
      </c>
      <c r="D146" t="s">
        <v>234</v>
      </c>
      <c r="E146" t="s">
        <v>208</v>
      </c>
      <c r="F146" t="s">
        <v>225</v>
      </c>
      <c r="G146" t="s">
        <v>255</v>
      </c>
      <c r="H146" s="3">
        <v>44824</v>
      </c>
      <c r="I146" s="1">
        <f t="shared" ca="1" si="8"/>
        <v>9</v>
      </c>
      <c r="J146" s="1" t="str">
        <f t="shared" ca="1" si="9"/>
        <v>3. Mayor a 6 meses</v>
      </c>
      <c r="K146" t="str">
        <f t="shared" si="10"/>
        <v>NO</v>
      </c>
      <c r="L146" t="s">
        <v>233</v>
      </c>
      <c r="M146" t="s">
        <v>239</v>
      </c>
      <c r="N146" t="s">
        <v>245</v>
      </c>
      <c r="O146" t="s">
        <v>245</v>
      </c>
      <c r="P146">
        <v>1</v>
      </c>
      <c r="Q146" t="s">
        <v>6</v>
      </c>
      <c r="R146" t="s">
        <v>21</v>
      </c>
      <c r="S146" s="20">
        <v>2</v>
      </c>
      <c r="T146" s="20" t="str" cm="1">
        <f t="array" ref="T146">_xlfn.IFS(S146=0,"Prenovato",S146=1,"Novato",S146=2,"Principiante avanzado",S146=3,"Competente",S146=4,"Proficiente",S146=5,"Master")</f>
        <v>Principiante avanzado</v>
      </c>
      <c r="U146" s="20">
        <v>4</v>
      </c>
      <c r="V146" s="20" t="str" cm="1">
        <f t="array" ref="V146">_xlfn.IFS(U146=0,"No evidenciado",U146=1,"Novato",U146=2,"Principiante avanzado",U146=3,"Competente",U146=4,"Proficiente",U146=5,"Master")</f>
        <v>Proficiente</v>
      </c>
      <c r="W146" s="20">
        <v>4</v>
      </c>
      <c r="X146" s="20" t="str" cm="1">
        <f t="array" ref="X146">_xlfn.IFS(W146=0,"No evidenciado",W146=1,"Novato",W146=2,"Principiante avanzado",W146=3,"Competente",W146=4,"Proficiente",W146=5,"Master")</f>
        <v>Proficiente</v>
      </c>
      <c r="Y146" s="20">
        <v>5</v>
      </c>
      <c r="Z146" s="20" t="str" cm="1">
        <f t="array" ref="Z146">_xlfn.IFS(Y146=0,"No evidenciado",Y146=1,"Novato",Y146=2,"Principiante avanzado",Y146=3,"Competente",Y146=4,"Proficiente",Y146=5,"Master")</f>
        <v>Master</v>
      </c>
      <c r="AA146" s="20">
        <v>2</v>
      </c>
      <c r="AB146" s="20" t="str" cm="1">
        <f t="array" ref="AB146">_xlfn.IFS(AA146=0,"Prenovato",AA146=1,"Novato",AA146=2,"Principiante avanzado",AA146=3,"Competente",AA146=4,"Proficiente",AA146=5,"Master")</f>
        <v>Principiante avanzado</v>
      </c>
      <c r="AC146" s="20" t="str">
        <f t="shared" si="11"/>
        <v>AUTOEVALUACIÓN</v>
      </c>
    </row>
    <row r="147" spans="1:29" x14ac:dyDescent="0.25">
      <c r="A147" t="s">
        <v>208</v>
      </c>
      <c r="B147" t="s">
        <v>225</v>
      </c>
      <c r="C147" t="s">
        <v>233</v>
      </c>
      <c r="D147" t="s">
        <v>234</v>
      </c>
      <c r="E147" t="s">
        <v>208</v>
      </c>
      <c r="F147" t="s">
        <v>225</v>
      </c>
      <c r="G147" t="s">
        <v>255</v>
      </c>
      <c r="H147" s="3">
        <v>44824</v>
      </c>
      <c r="I147" s="1">
        <f t="shared" ca="1" si="8"/>
        <v>9</v>
      </c>
      <c r="J147" s="1" t="str">
        <f t="shared" ca="1" si="9"/>
        <v>3. Mayor a 6 meses</v>
      </c>
      <c r="K147" t="str">
        <f t="shared" si="10"/>
        <v>NO</v>
      </c>
      <c r="L147" t="s">
        <v>233</v>
      </c>
      <c r="M147" t="s">
        <v>240</v>
      </c>
      <c r="N147" t="s">
        <v>244</v>
      </c>
      <c r="O147" t="s">
        <v>245</v>
      </c>
      <c r="P147">
        <v>2</v>
      </c>
      <c r="Q147" t="s">
        <v>4</v>
      </c>
      <c r="R147" t="s">
        <v>21</v>
      </c>
      <c r="S147" s="20">
        <v>2</v>
      </c>
      <c r="T147" s="20" t="str" cm="1">
        <f t="array" ref="T147">_xlfn.IFS(S147=0,"Prenovato",S147=1,"Novato",S147=2,"Principiante avanzado",S147=3,"Competente",S147=4,"Proficiente",S147=5,"Master")</f>
        <v>Principiante avanzado</v>
      </c>
      <c r="U147" s="20">
        <v>4</v>
      </c>
      <c r="V147" s="20" t="str" cm="1">
        <f t="array" ref="V147">_xlfn.IFS(U147=0,"No evidenciado",U147=1,"Novato",U147=2,"Principiante avanzado",U147=3,"Competente",U147=4,"Proficiente",U147=5,"Master")</f>
        <v>Proficiente</v>
      </c>
      <c r="W147" s="20">
        <v>4</v>
      </c>
      <c r="X147" s="20" t="str" cm="1">
        <f t="array" ref="X147">_xlfn.IFS(W147=0,"No evidenciado",W147=1,"Novato",W147=2,"Principiante avanzado",W147=3,"Competente",W147=4,"Proficiente",W147=5,"Master")</f>
        <v>Proficiente</v>
      </c>
      <c r="Y147" s="20">
        <v>5</v>
      </c>
      <c r="Z147" s="20" t="str" cm="1">
        <f t="array" ref="Z147">_xlfn.IFS(Y147=0,"No evidenciado",Y147=1,"Novato",Y147=2,"Principiante avanzado",Y147=3,"Competente",Y147=4,"Proficiente",Y147=5,"Master")</f>
        <v>Master</v>
      </c>
      <c r="AA147" s="20">
        <v>2</v>
      </c>
      <c r="AB147" s="20" t="str" cm="1">
        <f t="array" ref="AB147">_xlfn.IFS(AA147=0,"Prenovato",AA147=1,"Novato",AA147=2,"Principiante avanzado",AA147=3,"Competente",AA147=4,"Proficiente",AA147=5,"Master")</f>
        <v>Principiante avanzado</v>
      </c>
      <c r="AC147" s="20" t="str">
        <f t="shared" si="11"/>
        <v>AUTOEVALUACIÓN</v>
      </c>
    </row>
    <row r="148" spans="1:29" x14ac:dyDescent="0.25">
      <c r="A148" t="s">
        <v>208</v>
      </c>
      <c r="B148" t="s">
        <v>225</v>
      </c>
      <c r="C148" t="s">
        <v>233</v>
      </c>
      <c r="D148" t="s">
        <v>234</v>
      </c>
      <c r="E148" t="s">
        <v>208</v>
      </c>
      <c r="F148" t="s">
        <v>225</v>
      </c>
      <c r="G148" t="s">
        <v>255</v>
      </c>
      <c r="H148" s="3">
        <v>44824</v>
      </c>
      <c r="I148" s="1">
        <f t="shared" ca="1" si="8"/>
        <v>9</v>
      </c>
      <c r="J148" s="1" t="str">
        <f t="shared" ca="1" si="9"/>
        <v>3. Mayor a 6 meses</v>
      </c>
      <c r="K148" t="str">
        <f t="shared" si="10"/>
        <v>NO</v>
      </c>
      <c r="L148" t="s">
        <v>233</v>
      </c>
      <c r="M148" t="s">
        <v>242</v>
      </c>
      <c r="N148" t="s">
        <v>244</v>
      </c>
      <c r="O148" t="s">
        <v>245</v>
      </c>
      <c r="P148">
        <v>2</v>
      </c>
      <c r="Q148" t="s">
        <v>4</v>
      </c>
      <c r="R148" t="s">
        <v>21</v>
      </c>
      <c r="S148" s="20">
        <v>2</v>
      </c>
      <c r="T148" s="20" t="str" cm="1">
        <f t="array" ref="T148">_xlfn.IFS(S148=0,"Prenovato",S148=1,"Novato",S148=2,"Principiante avanzado",S148=3,"Competente",S148=4,"Proficiente",S148=5,"Master")</f>
        <v>Principiante avanzado</v>
      </c>
      <c r="U148" s="20">
        <v>4</v>
      </c>
      <c r="V148" s="20" t="str" cm="1">
        <f t="array" ref="V148">_xlfn.IFS(U148=0,"No evidenciado",U148=1,"Novato",U148=2,"Principiante avanzado",U148=3,"Competente",U148=4,"Proficiente",U148=5,"Master")</f>
        <v>Proficiente</v>
      </c>
      <c r="W148" s="20">
        <v>4</v>
      </c>
      <c r="X148" s="20" t="str" cm="1">
        <f t="array" ref="X148">_xlfn.IFS(W148=0,"No evidenciado",W148=1,"Novato",W148=2,"Principiante avanzado",W148=3,"Competente",W148=4,"Proficiente",W148=5,"Master")</f>
        <v>Proficiente</v>
      </c>
      <c r="Y148" s="20">
        <v>5</v>
      </c>
      <c r="Z148" s="20" t="str" cm="1">
        <f t="array" ref="Z148">_xlfn.IFS(Y148=0,"No evidenciado",Y148=1,"Novato",Y148=2,"Principiante avanzado",Y148=3,"Competente",Y148=4,"Proficiente",Y148=5,"Master")</f>
        <v>Master</v>
      </c>
      <c r="AA148" s="20">
        <v>2</v>
      </c>
      <c r="AB148" s="20" t="str" cm="1">
        <f t="array" ref="AB148">_xlfn.IFS(AA148=0,"Prenovato",AA148=1,"Novato",AA148=2,"Principiante avanzado",AA148=3,"Competente",AA148=4,"Proficiente",AA148=5,"Master")</f>
        <v>Principiante avanzado</v>
      </c>
      <c r="AC148" s="20" t="str">
        <f t="shared" si="11"/>
        <v>AUTOEVALUACIÓN</v>
      </c>
    </row>
    <row r="149" spans="1:29" x14ac:dyDescent="0.25">
      <c r="A149" t="s">
        <v>208</v>
      </c>
      <c r="B149" t="s">
        <v>225</v>
      </c>
      <c r="C149" t="s">
        <v>233</v>
      </c>
      <c r="D149" t="s">
        <v>234</v>
      </c>
      <c r="E149" t="s">
        <v>208</v>
      </c>
      <c r="F149" t="s">
        <v>225</v>
      </c>
      <c r="G149" t="s">
        <v>255</v>
      </c>
      <c r="H149" s="3">
        <v>44824</v>
      </c>
      <c r="I149" s="1">
        <f t="shared" ca="1" si="8"/>
        <v>9</v>
      </c>
      <c r="J149" s="1" t="str">
        <f t="shared" ca="1" si="9"/>
        <v>3. Mayor a 6 meses</v>
      </c>
      <c r="K149" t="str">
        <f t="shared" si="10"/>
        <v>NO</v>
      </c>
      <c r="L149" t="s">
        <v>233</v>
      </c>
      <c r="M149" t="s">
        <v>241</v>
      </c>
      <c r="N149" t="s">
        <v>245</v>
      </c>
      <c r="O149" t="s">
        <v>245</v>
      </c>
      <c r="P149">
        <v>1</v>
      </c>
      <c r="Q149" t="s">
        <v>6</v>
      </c>
      <c r="R149" t="s">
        <v>21</v>
      </c>
      <c r="S149" s="20">
        <v>2</v>
      </c>
      <c r="T149" s="20" t="str" cm="1">
        <f t="array" ref="T149">_xlfn.IFS(S149=0,"Prenovato",S149=1,"Novato",S149=2,"Principiante avanzado",S149=3,"Competente",S149=4,"Proficiente",S149=5,"Master")</f>
        <v>Principiante avanzado</v>
      </c>
      <c r="U149" s="20">
        <v>4</v>
      </c>
      <c r="V149" s="20" t="str" cm="1">
        <f t="array" ref="V149">_xlfn.IFS(U149=0,"No evidenciado",U149=1,"Novato",U149=2,"Principiante avanzado",U149=3,"Competente",U149=4,"Proficiente",U149=5,"Master")</f>
        <v>Proficiente</v>
      </c>
      <c r="W149" s="20">
        <v>4</v>
      </c>
      <c r="X149" s="20" t="str" cm="1">
        <f t="array" ref="X149">_xlfn.IFS(W149=0,"No evidenciado",W149=1,"Novato",W149=2,"Principiante avanzado",W149=3,"Competente",W149=4,"Proficiente",W149=5,"Master")</f>
        <v>Proficiente</v>
      </c>
      <c r="Y149" s="20">
        <v>5</v>
      </c>
      <c r="Z149" s="20" t="str" cm="1">
        <f t="array" ref="Z149">_xlfn.IFS(Y149=0,"No evidenciado",Y149=1,"Novato",Y149=2,"Principiante avanzado",Y149=3,"Competente",Y149=4,"Proficiente",Y149=5,"Master")</f>
        <v>Master</v>
      </c>
      <c r="AA149" s="20">
        <v>2</v>
      </c>
      <c r="AB149" s="20" t="str" cm="1">
        <f t="array" ref="AB149">_xlfn.IFS(AA149=0,"Prenovato",AA149=1,"Novato",AA149=2,"Principiante avanzado",AA149=3,"Competente",AA149=4,"Proficiente",AA149=5,"Master")</f>
        <v>Principiante avanzado</v>
      </c>
      <c r="AC149" s="20" t="str">
        <f t="shared" si="11"/>
        <v>AUTOEVALUACIÓN</v>
      </c>
    </row>
    <row r="150" spans="1:29" x14ac:dyDescent="0.25">
      <c r="A150" t="s">
        <v>208</v>
      </c>
      <c r="B150" t="s">
        <v>225</v>
      </c>
      <c r="C150" t="s">
        <v>233</v>
      </c>
      <c r="D150" t="s">
        <v>234</v>
      </c>
      <c r="E150" t="s">
        <v>208</v>
      </c>
      <c r="F150" t="s">
        <v>225</v>
      </c>
      <c r="G150" t="s">
        <v>255</v>
      </c>
      <c r="H150" s="3">
        <v>44824</v>
      </c>
      <c r="I150" s="1">
        <f t="shared" ca="1" si="8"/>
        <v>9</v>
      </c>
      <c r="J150" s="1" t="str">
        <f t="shared" ca="1" si="9"/>
        <v>3. Mayor a 6 meses</v>
      </c>
      <c r="K150" t="str">
        <f t="shared" si="10"/>
        <v>NO</v>
      </c>
      <c r="L150" t="s">
        <v>233</v>
      </c>
      <c r="M150" t="s">
        <v>60</v>
      </c>
      <c r="N150" t="s">
        <v>31</v>
      </c>
      <c r="O150" t="s">
        <v>31</v>
      </c>
      <c r="P150">
        <v>2</v>
      </c>
      <c r="Q150" t="s">
        <v>4</v>
      </c>
      <c r="R150" t="s">
        <v>21</v>
      </c>
      <c r="S150" s="20">
        <v>2</v>
      </c>
      <c r="T150" s="20" t="str" cm="1">
        <f t="array" ref="T150">_xlfn.IFS(S150=0,"Prenovato",S150=1,"Novato",S150=2,"Principiante avanzado",S150=3,"Competente",S150=4,"Proficiente",S150=5,"Master")</f>
        <v>Principiante avanzado</v>
      </c>
      <c r="U150" s="20">
        <v>4</v>
      </c>
      <c r="V150" s="20" t="str" cm="1">
        <f t="array" ref="V150">_xlfn.IFS(U150=0,"No evidenciado",U150=1,"Novato",U150=2,"Principiante avanzado",U150=3,"Competente",U150=4,"Proficiente",U150=5,"Master")</f>
        <v>Proficiente</v>
      </c>
      <c r="W150" s="20">
        <v>4</v>
      </c>
      <c r="X150" s="20" t="str" cm="1">
        <f t="array" ref="X150">_xlfn.IFS(W150=0,"No evidenciado",W150=1,"Novato",W150=2,"Principiante avanzado",W150=3,"Competente",W150=4,"Proficiente",W150=5,"Master")</f>
        <v>Proficiente</v>
      </c>
      <c r="Y150" s="20">
        <v>5</v>
      </c>
      <c r="Z150" s="20" t="str" cm="1">
        <f t="array" ref="Z150">_xlfn.IFS(Y150=0,"No evidenciado",Y150=1,"Novato",Y150=2,"Principiante avanzado",Y150=3,"Competente",Y150=4,"Proficiente",Y150=5,"Master")</f>
        <v>Master</v>
      </c>
      <c r="AA150" s="20">
        <v>2</v>
      </c>
      <c r="AB150" s="20" t="str" cm="1">
        <f t="array" ref="AB150">_xlfn.IFS(AA150=0,"Prenovato",AA150=1,"Novato",AA150=2,"Principiante avanzado",AA150=3,"Competente",AA150=4,"Proficiente",AA150=5,"Master")</f>
        <v>Principiante avanzado</v>
      </c>
      <c r="AC150" s="20" t="str">
        <f t="shared" si="11"/>
        <v>AUTOEVALUACIÓN</v>
      </c>
    </row>
    <row r="151" spans="1:29" x14ac:dyDescent="0.25">
      <c r="A151" t="s">
        <v>208</v>
      </c>
      <c r="B151" t="s">
        <v>225</v>
      </c>
      <c r="C151" t="s">
        <v>233</v>
      </c>
      <c r="D151" t="s">
        <v>234</v>
      </c>
      <c r="E151" t="s">
        <v>208</v>
      </c>
      <c r="F151" t="s">
        <v>225</v>
      </c>
      <c r="G151" t="s">
        <v>255</v>
      </c>
      <c r="H151" s="3">
        <v>44824</v>
      </c>
      <c r="I151" s="1">
        <f t="shared" ca="1" si="8"/>
        <v>9</v>
      </c>
      <c r="J151" s="1" t="str">
        <f t="shared" ca="1" si="9"/>
        <v>3. Mayor a 6 meses</v>
      </c>
      <c r="K151" t="str">
        <f t="shared" si="10"/>
        <v>NO</v>
      </c>
      <c r="L151" t="s">
        <v>233</v>
      </c>
      <c r="M151" t="s">
        <v>243</v>
      </c>
      <c r="N151" t="s">
        <v>245</v>
      </c>
      <c r="O151" t="s">
        <v>245</v>
      </c>
      <c r="P151">
        <v>3</v>
      </c>
      <c r="Q151" t="s">
        <v>5</v>
      </c>
      <c r="R151" t="s">
        <v>21</v>
      </c>
      <c r="S151" s="20">
        <v>2</v>
      </c>
      <c r="T151" s="20" t="str" cm="1">
        <f t="array" ref="T151">_xlfn.IFS(S151=0,"Prenovato",S151=1,"Novato",S151=2,"Principiante avanzado",S151=3,"Competente",S151=4,"Proficiente",S151=5,"Master")</f>
        <v>Principiante avanzado</v>
      </c>
      <c r="U151" s="20">
        <v>4</v>
      </c>
      <c r="V151" s="20" t="str" cm="1">
        <f t="array" ref="V151">_xlfn.IFS(U151=0,"No evidenciado",U151=1,"Novato",U151=2,"Principiante avanzado",U151=3,"Competente",U151=4,"Proficiente",U151=5,"Master")</f>
        <v>Proficiente</v>
      </c>
      <c r="W151" s="20">
        <v>4</v>
      </c>
      <c r="X151" s="20" t="str" cm="1">
        <f t="array" ref="X151">_xlfn.IFS(W151=0,"No evidenciado",W151=1,"Novato",W151=2,"Principiante avanzado",W151=3,"Competente",W151=4,"Proficiente",W151=5,"Master")</f>
        <v>Proficiente</v>
      </c>
      <c r="Y151" s="20">
        <v>5</v>
      </c>
      <c r="Z151" s="20" t="str" cm="1">
        <f t="array" ref="Z151">_xlfn.IFS(Y151=0,"No evidenciado",Y151=1,"Novato",Y151=2,"Principiante avanzado",Y151=3,"Competente",Y151=4,"Proficiente",Y151=5,"Master")</f>
        <v>Master</v>
      </c>
      <c r="AA151" s="20">
        <v>2</v>
      </c>
      <c r="AB151" s="20" t="str" cm="1">
        <f t="array" ref="AB151">_xlfn.IFS(AA151=0,"Prenovato",AA151=1,"Novato",AA151=2,"Principiante avanzado",AA151=3,"Competente",AA151=4,"Proficiente",AA151=5,"Master")</f>
        <v>Principiante avanzado</v>
      </c>
      <c r="AC151" s="20" t="str">
        <f t="shared" si="11"/>
        <v>AUTOEVALUACIÓN</v>
      </c>
    </row>
    <row r="152" spans="1:29" x14ac:dyDescent="0.25">
      <c r="A152" t="s">
        <v>208</v>
      </c>
      <c r="B152" t="s">
        <v>225</v>
      </c>
      <c r="C152" t="s">
        <v>233</v>
      </c>
      <c r="D152" t="s">
        <v>234</v>
      </c>
      <c r="E152" t="s">
        <v>208</v>
      </c>
      <c r="F152" t="s">
        <v>225</v>
      </c>
      <c r="G152" t="s">
        <v>255</v>
      </c>
      <c r="H152" s="3">
        <v>44824</v>
      </c>
      <c r="I152" s="1">
        <f t="shared" ca="1" si="8"/>
        <v>9</v>
      </c>
      <c r="J152" s="1" t="str">
        <f t="shared" ca="1" si="9"/>
        <v>3. Mayor a 6 meses</v>
      </c>
      <c r="K152" t="str">
        <f t="shared" si="10"/>
        <v>NO</v>
      </c>
      <c r="L152" t="s">
        <v>233</v>
      </c>
      <c r="M152" t="s">
        <v>61</v>
      </c>
      <c r="N152" t="s">
        <v>244</v>
      </c>
      <c r="O152" t="s">
        <v>245</v>
      </c>
      <c r="P152">
        <v>3</v>
      </c>
      <c r="Q152" t="s">
        <v>5</v>
      </c>
      <c r="R152" t="s">
        <v>21</v>
      </c>
      <c r="S152" s="20">
        <v>2</v>
      </c>
      <c r="T152" s="20" t="str" cm="1">
        <f t="array" ref="T152">_xlfn.IFS(S152=0,"Prenovato",S152=1,"Novato",S152=2,"Principiante avanzado",S152=3,"Competente",S152=4,"Proficiente",S152=5,"Master")</f>
        <v>Principiante avanzado</v>
      </c>
      <c r="U152" s="20">
        <v>4</v>
      </c>
      <c r="V152" s="20" t="str" cm="1">
        <f t="array" ref="V152">_xlfn.IFS(U152=0,"No evidenciado",U152=1,"Novato",U152=2,"Principiante avanzado",U152=3,"Competente",U152=4,"Proficiente",U152=5,"Master")</f>
        <v>Proficiente</v>
      </c>
      <c r="W152" s="20">
        <v>4</v>
      </c>
      <c r="X152" s="20" t="str" cm="1">
        <f t="array" ref="X152">_xlfn.IFS(W152=0,"No evidenciado",W152=1,"Novato",W152=2,"Principiante avanzado",W152=3,"Competente",W152=4,"Proficiente",W152=5,"Master")</f>
        <v>Proficiente</v>
      </c>
      <c r="Y152" s="20">
        <v>5</v>
      </c>
      <c r="Z152" s="20" t="str" cm="1">
        <f t="array" ref="Z152">_xlfn.IFS(Y152=0,"No evidenciado",Y152=1,"Novato",Y152=2,"Principiante avanzado",Y152=3,"Competente",Y152=4,"Proficiente",Y152=5,"Master")</f>
        <v>Master</v>
      </c>
      <c r="AA152" s="20">
        <v>2</v>
      </c>
      <c r="AB152" s="20" t="str" cm="1">
        <f t="array" ref="AB152">_xlfn.IFS(AA152=0,"Prenovato",AA152=1,"Novato",AA152=2,"Principiante avanzado",AA152=3,"Competente",AA152=4,"Proficiente",AA152=5,"Master")</f>
        <v>Principiante avanzado</v>
      </c>
      <c r="AC152" s="20" t="str">
        <f t="shared" si="11"/>
        <v>AUTOEVALUACIÓN</v>
      </c>
    </row>
    <row r="153" spans="1:29" x14ac:dyDescent="0.25">
      <c r="A153" t="s">
        <v>208</v>
      </c>
      <c r="B153" t="s">
        <v>225</v>
      </c>
      <c r="C153" t="s">
        <v>233</v>
      </c>
      <c r="D153" t="s">
        <v>234</v>
      </c>
      <c r="E153" t="s">
        <v>208</v>
      </c>
      <c r="F153" t="s">
        <v>225</v>
      </c>
      <c r="G153" t="s">
        <v>255</v>
      </c>
      <c r="H153" s="3">
        <v>44824</v>
      </c>
      <c r="I153" s="1">
        <f t="shared" ca="1" si="8"/>
        <v>9</v>
      </c>
      <c r="J153" s="1" t="str">
        <f t="shared" ca="1" si="9"/>
        <v>3. Mayor a 6 meses</v>
      </c>
      <c r="K153" t="str">
        <f t="shared" si="10"/>
        <v>NO</v>
      </c>
      <c r="L153" t="s">
        <v>233</v>
      </c>
      <c r="M153" t="s">
        <v>173</v>
      </c>
      <c r="N153" t="s">
        <v>244</v>
      </c>
      <c r="O153" t="s">
        <v>245</v>
      </c>
      <c r="P153">
        <v>2</v>
      </c>
      <c r="Q153" t="s">
        <v>4</v>
      </c>
      <c r="R153" t="s">
        <v>21</v>
      </c>
      <c r="S153" s="20">
        <v>2</v>
      </c>
      <c r="T153" s="20" t="str" cm="1">
        <f t="array" ref="T153">_xlfn.IFS(S153=0,"Prenovato",S153=1,"Novato",S153=2,"Principiante avanzado",S153=3,"Competente",S153=4,"Proficiente",S153=5,"Master")</f>
        <v>Principiante avanzado</v>
      </c>
      <c r="U153" s="20">
        <v>4</v>
      </c>
      <c r="V153" s="20" t="str" cm="1">
        <f t="array" ref="V153">_xlfn.IFS(U153=0,"No evidenciado",U153=1,"Novato",U153=2,"Principiante avanzado",U153=3,"Competente",U153=4,"Proficiente",U153=5,"Master")</f>
        <v>Proficiente</v>
      </c>
      <c r="W153" s="20">
        <v>4</v>
      </c>
      <c r="X153" s="20" t="str" cm="1">
        <f t="array" ref="X153">_xlfn.IFS(W153=0,"No evidenciado",W153=1,"Novato",W153=2,"Principiante avanzado",W153=3,"Competente",W153=4,"Proficiente",W153=5,"Master")</f>
        <v>Proficiente</v>
      </c>
      <c r="Y153" s="20">
        <v>5</v>
      </c>
      <c r="Z153" s="20" t="str" cm="1">
        <f t="array" ref="Z153">_xlfn.IFS(Y153=0,"No evidenciado",Y153=1,"Novato",Y153=2,"Principiante avanzado",Y153=3,"Competente",Y153=4,"Proficiente",Y153=5,"Master")</f>
        <v>Master</v>
      </c>
      <c r="AA153" s="20">
        <v>2</v>
      </c>
      <c r="AB153" s="20" t="str" cm="1">
        <f t="array" ref="AB153">_xlfn.IFS(AA153=0,"Prenovato",AA153=1,"Novato",AA153=2,"Principiante avanzado",AA153=3,"Competente",AA153=4,"Proficiente",AA153=5,"Master")</f>
        <v>Principiante avanzado</v>
      </c>
      <c r="AC153" s="20" t="str">
        <f t="shared" si="11"/>
        <v>AUTOEVALUACIÓN</v>
      </c>
    </row>
    <row r="154" spans="1:29" x14ac:dyDescent="0.25">
      <c r="A154" t="s">
        <v>208</v>
      </c>
      <c r="B154" t="s">
        <v>225</v>
      </c>
      <c r="C154" t="s">
        <v>233</v>
      </c>
      <c r="D154" t="s">
        <v>234</v>
      </c>
      <c r="E154" t="s">
        <v>208</v>
      </c>
      <c r="F154" t="s">
        <v>225</v>
      </c>
      <c r="G154" t="s">
        <v>255</v>
      </c>
      <c r="H154" s="3">
        <v>44824</v>
      </c>
      <c r="I154" s="1">
        <f t="shared" ca="1" si="8"/>
        <v>9</v>
      </c>
      <c r="J154" s="1" t="str">
        <f t="shared" ca="1" si="9"/>
        <v>3. Mayor a 6 meses</v>
      </c>
      <c r="K154" t="str">
        <f t="shared" si="10"/>
        <v>NO</v>
      </c>
      <c r="L154" t="s">
        <v>233</v>
      </c>
      <c r="M154" t="s">
        <v>238</v>
      </c>
      <c r="N154" t="s">
        <v>31</v>
      </c>
      <c r="O154" t="s">
        <v>31</v>
      </c>
      <c r="P154">
        <v>3</v>
      </c>
      <c r="Q154" t="s">
        <v>5</v>
      </c>
      <c r="R154" t="s">
        <v>21</v>
      </c>
      <c r="S154" s="20">
        <v>2</v>
      </c>
      <c r="T154" s="20" t="str" cm="1">
        <f t="array" ref="T154">_xlfn.IFS(S154=0,"Prenovato",S154=1,"Novato",S154=2,"Principiante avanzado",S154=3,"Competente",S154=4,"Proficiente",S154=5,"Master")</f>
        <v>Principiante avanzado</v>
      </c>
      <c r="U154" s="20">
        <v>4</v>
      </c>
      <c r="V154" s="20" t="str" cm="1">
        <f t="array" ref="V154">_xlfn.IFS(U154=0,"No evidenciado",U154=1,"Novato",U154=2,"Principiante avanzado",U154=3,"Competente",U154=4,"Proficiente",U154=5,"Master")</f>
        <v>Proficiente</v>
      </c>
      <c r="W154" s="20">
        <v>4</v>
      </c>
      <c r="X154" s="20" t="str" cm="1">
        <f t="array" ref="X154">_xlfn.IFS(W154=0,"No evidenciado",W154=1,"Novato",W154=2,"Principiante avanzado",W154=3,"Competente",W154=4,"Proficiente",W154=5,"Master")</f>
        <v>Proficiente</v>
      </c>
      <c r="Y154" s="20">
        <v>5</v>
      </c>
      <c r="Z154" s="20" t="str" cm="1">
        <f t="array" ref="Z154">_xlfn.IFS(Y154=0,"No evidenciado",Y154=1,"Novato",Y154=2,"Principiante avanzado",Y154=3,"Competente",Y154=4,"Proficiente",Y154=5,"Master")</f>
        <v>Master</v>
      </c>
      <c r="AA154" s="20">
        <v>2</v>
      </c>
      <c r="AB154" s="20" t="str" cm="1">
        <f t="array" ref="AB154">_xlfn.IFS(AA154=0,"Prenovato",AA154=1,"Novato",AA154=2,"Principiante avanzado",AA154=3,"Competente",AA154=4,"Proficiente",AA154=5,"Master")</f>
        <v>Principiante avanzado</v>
      </c>
      <c r="AC154" s="20" t="str">
        <f t="shared" si="11"/>
        <v>AUTOEVALUACIÓN</v>
      </c>
    </row>
    <row r="155" spans="1:29" x14ac:dyDescent="0.25">
      <c r="A155" t="s">
        <v>208</v>
      </c>
      <c r="B155" t="s">
        <v>225</v>
      </c>
      <c r="C155" t="s">
        <v>233</v>
      </c>
      <c r="D155" t="s">
        <v>234</v>
      </c>
      <c r="E155" t="s">
        <v>208</v>
      </c>
      <c r="F155" t="s">
        <v>225</v>
      </c>
      <c r="G155" t="s">
        <v>255</v>
      </c>
      <c r="H155" s="3">
        <v>44824</v>
      </c>
      <c r="I155" s="1">
        <f t="shared" ca="1" si="8"/>
        <v>9</v>
      </c>
      <c r="J155" s="1" t="str">
        <f t="shared" ca="1" si="9"/>
        <v>3. Mayor a 6 meses</v>
      </c>
      <c r="K155" t="str">
        <f t="shared" si="10"/>
        <v>NO</v>
      </c>
      <c r="L155" t="s">
        <v>233</v>
      </c>
      <c r="M155" t="s">
        <v>237</v>
      </c>
      <c r="N155" t="s">
        <v>244</v>
      </c>
      <c r="O155" t="s">
        <v>245</v>
      </c>
      <c r="P155">
        <v>2</v>
      </c>
      <c r="Q155" t="s">
        <v>4</v>
      </c>
      <c r="R155" t="s">
        <v>21</v>
      </c>
      <c r="S155" s="20">
        <v>2</v>
      </c>
      <c r="T155" s="20" t="str" cm="1">
        <f t="array" ref="T155">_xlfn.IFS(S155=0,"Prenovato",S155=1,"Novato",S155=2,"Principiante avanzado",S155=3,"Competente",S155=4,"Proficiente",S155=5,"Master")</f>
        <v>Principiante avanzado</v>
      </c>
      <c r="U155" s="20">
        <v>4</v>
      </c>
      <c r="V155" s="20" t="str" cm="1">
        <f t="array" ref="V155">_xlfn.IFS(U155=0,"No evidenciado",U155=1,"Novato",U155=2,"Principiante avanzado",U155=3,"Competente",U155=4,"Proficiente",U155=5,"Master")</f>
        <v>Proficiente</v>
      </c>
      <c r="W155" s="20">
        <v>4</v>
      </c>
      <c r="X155" s="20" t="str" cm="1">
        <f t="array" ref="X155">_xlfn.IFS(W155=0,"No evidenciado",W155=1,"Novato",W155=2,"Principiante avanzado",W155=3,"Competente",W155=4,"Proficiente",W155=5,"Master")</f>
        <v>Proficiente</v>
      </c>
      <c r="Y155" s="20">
        <v>5</v>
      </c>
      <c r="Z155" s="20" t="str" cm="1">
        <f t="array" ref="Z155">_xlfn.IFS(Y155=0,"No evidenciado",Y155=1,"Novato",Y155=2,"Principiante avanzado",Y155=3,"Competente",Y155=4,"Proficiente",Y155=5,"Master")</f>
        <v>Master</v>
      </c>
      <c r="AA155" s="20">
        <v>2</v>
      </c>
      <c r="AB155" s="20" t="str" cm="1">
        <f t="array" ref="AB155">_xlfn.IFS(AA155=0,"Prenovato",AA155=1,"Novato",AA155=2,"Principiante avanzado",AA155=3,"Competente",AA155=4,"Proficiente",AA155=5,"Master")</f>
        <v>Principiante avanzado</v>
      </c>
      <c r="AC155" s="20" t="str">
        <f t="shared" si="11"/>
        <v>AUTOEVALUACIÓN</v>
      </c>
    </row>
    <row r="156" spans="1:29" x14ac:dyDescent="0.25">
      <c r="A156" t="s">
        <v>208</v>
      </c>
      <c r="B156" t="s">
        <v>225</v>
      </c>
      <c r="C156" t="s">
        <v>233</v>
      </c>
      <c r="D156" t="s">
        <v>234</v>
      </c>
      <c r="E156" t="s">
        <v>208</v>
      </c>
      <c r="F156" t="s">
        <v>225</v>
      </c>
      <c r="G156" t="s">
        <v>255</v>
      </c>
      <c r="H156" s="3">
        <v>44824</v>
      </c>
      <c r="I156" s="1">
        <f t="shared" ca="1" si="8"/>
        <v>9</v>
      </c>
      <c r="J156" s="1" t="str">
        <f t="shared" ca="1" si="9"/>
        <v>3. Mayor a 6 meses</v>
      </c>
      <c r="K156" t="str">
        <f t="shared" si="10"/>
        <v>NO</v>
      </c>
      <c r="L156" t="s">
        <v>233</v>
      </c>
      <c r="M156" t="s">
        <v>236</v>
      </c>
      <c r="N156" t="s">
        <v>31</v>
      </c>
      <c r="O156" t="s">
        <v>31</v>
      </c>
      <c r="P156">
        <v>3</v>
      </c>
      <c r="Q156" t="s">
        <v>5</v>
      </c>
      <c r="R156" t="s">
        <v>21</v>
      </c>
      <c r="S156" s="20">
        <v>2</v>
      </c>
      <c r="T156" s="20" t="str" cm="1">
        <f t="array" ref="T156">_xlfn.IFS(S156=0,"Prenovato",S156=1,"Novato",S156=2,"Principiante avanzado",S156=3,"Competente",S156=4,"Proficiente",S156=5,"Master")</f>
        <v>Principiante avanzado</v>
      </c>
      <c r="U156" s="20">
        <v>4</v>
      </c>
      <c r="V156" s="20" t="str" cm="1">
        <f t="array" ref="V156">_xlfn.IFS(U156=0,"No evidenciado",U156=1,"Novato",U156=2,"Principiante avanzado",U156=3,"Competente",U156=4,"Proficiente",U156=5,"Master")</f>
        <v>Proficiente</v>
      </c>
      <c r="W156" s="20">
        <v>4</v>
      </c>
      <c r="X156" s="20" t="str" cm="1">
        <f t="array" ref="X156">_xlfn.IFS(W156=0,"No evidenciado",W156=1,"Novato",W156=2,"Principiante avanzado",W156=3,"Competente",W156=4,"Proficiente",W156=5,"Master")</f>
        <v>Proficiente</v>
      </c>
      <c r="Y156" s="20">
        <v>5</v>
      </c>
      <c r="Z156" s="20" t="str" cm="1">
        <f t="array" ref="Z156">_xlfn.IFS(Y156=0,"No evidenciado",Y156=1,"Novato",Y156=2,"Principiante avanzado",Y156=3,"Competente",Y156=4,"Proficiente",Y156=5,"Master")</f>
        <v>Master</v>
      </c>
      <c r="AA156" s="20">
        <v>2</v>
      </c>
      <c r="AB156" s="20" t="str" cm="1">
        <f t="array" ref="AB156">_xlfn.IFS(AA156=0,"Prenovato",AA156=1,"Novato",AA156=2,"Principiante avanzado",AA156=3,"Competente",AA156=4,"Proficiente",AA156=5,"Master")</f>
        <v>Principiante avanzado</v>
      </c>
      <c r="AC156" s="20" t="str">
        <f t="shared" si="11"/>
        <v>AUTOEVALUACIÓN</v>
      </c>
    </row>
    <row r="157" spans="1:29" x14ac:dyDescent="0.25">
      <c r="A157" t="s">
        <v>208</v>
      </c>
      <c r="B157" t="s">
        <v>225</v>
      </c>
      <c r="C157" t="s">
        <v>233</v>
      </c>
      <c r="D157" t="s">
        <v>234</v>
      </c>
      <c r="E157" t="s">
        <v>208</v>
      </c>
      <c r="F157" t="s">
        <v>225</v>
      </c>
      <c r="G157" t="s">
        <v>255</v>
      </c>
      <c r="H157" s="3">
        <v>44824</v>
      </c>
      <c r="I157" s="1">
        <f t="shared" ca="1" si="8"/>
        <v>9</v>
      </c>
      <c r="J157" s="1" t="str">
        <f t="shared" ca="1" si="9"/>
        <v>3. Mayor a 6 meses</v>
      </c>
      <c r="K157" t="str">
        <f t="shared" si="10"/>
        <v>NO</v>
      </c>
      <c r="L157" t="s">
        <v>233</v>
      </c>
      <c r="M157" t="s">
        <v>235</v>
      </c>
      <c r="N157" t="s">
        <v>31</v>
      </c>
      <c r="O157" t="s">
        <v>31</v>
      </c>
      <c r="P157">
        <v>3</v>
      </c>
      <c r="Q157" t="s">
        <v>5</v>
      </c>
      <c r="R157" t="s">
        <v>21</v>
      </c>
      <c r="S157" s="20">
        <v>2</v>
      </c>
      <c r="T157" s="20" t="str" cm="1">
        <f t="array" ref="T157">_xlfn.IFS(S157=0,"Prenovato",S157=1,"Novato",S157=2,"Principiante avanzado",S157=3,"Competente",S157=4,"Proficiente",S157=5,"Master")</f>
        <v>Principiante avanzado</v>
      </c>
      <c r="U157" s="20">
        <v>4</v>
      </c>
      <c r="V157" s="20" t="str" cm="1">
        <f t="array" ref="V157">_xlfn.IFS(U157=0,"No evidenciado",U157=1,"Novato",U157=2,"Principiante avanzado",U157=3,"Competente",U157=4,"Proficiente",U157=5,"Master")</f>
        <v>Proficiente</v>
      </c>
      <c r="W157" s="20">
        <v>4</v>
      </c>
      <c r="X157" s="20" t="str" cm="1">
        <f t="array" ref="X157">_xlfn.IFS(W157=0,"No evidenciado",W157=1,"Novato",W157=2,"Principiante avanzado",W157=3,"Competente",W157=4,"Proficiente",W157=5,"Master")</f>
        <v>Proficiente</v>
      </c>
      <c r="Y157" s="20">
        <v>5</v>
      </c>
      <c r="Z157" s="20" t="str" cm="1">
        <f t="array" ref="Z157">_xlfn.IFS(Y157=0,"No evidenciado",Y157=1,"Novato",Y157=2,"Principiante avanzado",Y157=3,"Competente",Y157=4,"Proficiente",Y157=5,"Master")</f>
        <v>Master</v>
      </c>
      <c r="AA157" s="20">
        <v>2</v>
      </c>
      <c r="AB157" s="20" t="str" cm="1">
        <f t="array" ref="AB157">_xlfn.IFS(AA157=0,"Prenovato",AA157=1,"Novato",AA157=2,"Principiante avanzado",AA157=3,"Competente",AA157=4,"Proficiente",AA157=5,"Master")</f>
        <v>Principiante avanzado</v>
      </c>
      <c r="AC157" s="20" t="str">
        <f t="shared" si="11"/>
        <v>AUTOEVALUACIÓN</v>
      </c>
    </row>
    <row r="158" spans="1:29" x14ac:dyDescent="0.25">
      <c r="A158" t="s">
        <v>199</v>
      </c>
      <c r="B158" t="s">
        <v>216</v>
      </c>
      <c r="C158" t="s">
        <v>231</v>
      </c>
      <c r="D158" t="s">
        <v>234</v>
      </c>
      <c r="E158" t="s">
        <v>208</v>
      </c>
      <c r="F158" t="s">
        <v>225</v>
      </c>
      <c r="G158" t="s">
        <v>255</v>
      </c>
      <c r="H158" s="3">
        <v>44824</v>
      </c>
      <c r="I158" s="1">
        <f t="shared" ca="1" si="8"/>
        <v>9</v>
      </c>
      <c r="J158" s="1" t="str">
        <f t="shared" ca="1" si="9"/>
        <v>3. Mayor a 6 meses</v>
      </c>
      <c r="K158" t="str">
        <f t="shared" si="10"/>
        <v>NO</v>
      </c>
      <c r="L158" t="s">
        <v>233</v>
      </c>
      <c r="M158" t="s">
        <v>239</v>
      </c>
      <c r="N158" t="s">
        <v>245</v>
      </c>
      <c r="O158" t="s">
        <v>245</v>
      </c>
      <c r="P158">
        <v>2</v>
      </c>
      <c r="Q158" t="s">
        <v>4</v>
      </c>
      <c r="R158" t="s">
        <v>21</v>
      </c>
      <c r="S158" s="20">
        <v>1</v>
      </c>
      <c r="T158" s="20" t="str" cm="1">
        <f t="array" ref="T158">_xlfn.IFS(S158=0,"Prenovato",S158=1,"Novato",S158=2,"Principiante avanzado",S158=3,"Competente",S158=4,"Proficiente",S158=5,"Master")</f>
        <v>Novato</v>
      </c>
      <c r="U158" s="20">
        <v>2</v>
      </c>
      <c r="V158" s="20" t="str" cm="1">
        <f t="array" ref="V158">_xlfn.IFS(U158=0,"No evidenciado",U158=1,"Novato",U158=2,"Principiante avanzado",U158=3,"Competente",U158=4,"Proficiente",U158=5,"Master")</f>
        <v>Principiante avanzado</v>
      </c>
      <c r="W158" s="20">
        <v>3</v>
      </c>
      <c r="X158" s="20" t="str" cm="1">
        <f t="array" ref="X158">_xlfn.IFS(W158=0,"No evidenciado",W158=1,"Novato",W158=2,"Principiante avanzado",W158=3,"Competente",W158=4,"Proficiente",W158=5,"Master")</f>
        <v>Competente</v>
      </c>
      <c r="Y158" s="20">
        <v>3</v>
      </c>
      <c r="Z158" s="20" t="str" cm="1">
        <f t="array" ref="Z158">_xlfn.IFS(Y158=0,"No evidenciado",Y158=1,"Novato",Y158=2,"Principiante avanzado",Y158=3,"Competente",Y158=4,"Proficiente",Y158=5,"Master")</f>
        <v>Competente</v>
      </c>
      <c r="AA158" s="20">
        <v>1</v>
      </c>
      <c r="AB158" s="20" t="str" cm="1">
        <f t="array" ref="AB158">_xlfn.IFS(AA158=0,"Prenovato",AA158=1,"Novato",AA158=2,"Principiante avanzado",AA158=3,"Competente",AA158=4,"Proficiente",AA158=5,"Master")</f>
        <v>Novato</v>
      </c>
      <c r="AC158" s="20" t="str">
        <f t="shared" si="11"/>
        <v>EVALUACIÓN</v>
      </c>
    </row>
    <row r="159" spans="1:29" x14ac:dyDescent="0.25">
      <c r="A159" t="s">
        <v>199</v>
      </c>
      <c r="B159" t="s">
        <v>216</v>
      </c>
      <c r="C159" t="s">
        <v>231</v>
      </c>
      <c r="D159" t="s">
        <v>234</v>
      </c>
      <c r="E159" t="s">
        <v>208</v>
      </c>
      <c r="F159" t="s">
        <v>225</v>
      </c>
      <c r="G159" t="s">
        <v>255</v>
      </c>
      <c r="H159" s="3">
        <v>44824</v>
      </c>
      <c r="I159" s="1">
        <f t="shared" ca="1" si="8"/>
        <v>9</v>
      </c>
      <c r="J159" s="1" t="str">
        <f t="shared" ca="1" si="9"/>
        <v>3. Mayor a 6 meses</v>
      </c>
      <c r="K159" t="str">
        <f t="shared" si="10"/>
        <v>NO</v>
      </c>
      <c r="L159" t="s">
        <v>233</v>
      </c>
      <c r="M159" t="s">
        <v>241</v>
      </c>
      <c r="N159" t="s">
        <v>245</v>
      </c>
      <c r="O159" t="s">
        <v>245</v>
      </c>
      <c r="P159">
        <v>1</v>
      </c>
      <c r="Q159" t="s">
        <v>6</v>
      </c>
      <c r="R159" t="s">
        <v>21</v>
      </c>
      <c r="S159" s="20">
        <v>1</v>
      </c>
      <c r="T159" s="20" t="str" cm="1">
        <f t="array" ref="T159">_xlfn.IFS(S159=0,"Prenovato",S159=1,"Novato",S159=2,"Principiante avanzado",S159=3,"Competente",S159=4,"Proficiente",S159=5,"Master")</f>
        <v>Novato</v>
      </c>
      <c r="U159" s="20">
        <v>2</v>
      </c>
      <c r="V159" s="20" t="str" cm="1">
        <f t="array" ref="V159">_xlfn.IFS(U159=0,"No evidenciado",U159=1,"Novato",U159=2,"Principiante avanzado",U159=3,"Competente",U159=4,"Proficiente",U159=5,"Master")</f>
        <v>Principiante avanzado</v>
      </c>
      <c r="W159" s="20">
        <v>3</v>
      </c>
      <c r="X159" s="20" t="str" cm="1">
        <f t="array" ref="X159">_xlfn.IFS(W159=0,"No evidenciado",W159=1,"Novato",W159=2,"Principiante avanzado",W159=3,"Competente",W159=4,"Proficiente",W159=5,"Master")</f>
        <v>Competente</v>
      </c>
      <c r="Y159" s="20">
        <v>3</v>
      </c>
      <c r="Z159" s="20" t="str" cm="1">
        <f t="array" ref="Z159">_xlfn.IFS(Y159=0,"No evidenciado",Y159=1,"Novato",Y159=2,"Principiante avanzado",Y159=3,"Competente",Y159=4,"Proficiente",Y159=5,"Master")</f>
        <v>Competente</v>
      </c>
      <c r="AA159" s="20">
        <v>1</v>
      </c>
      <c r="AB159" s="20" t="str" cm="1">
        <f t="array" ref="AB159">_xlfn.IFS(AA159=0,"Prenovato",AA159=1,"Novato",AA159=2,"Principiante avanzado",AA159=3,"Competente",AA159=4,"Proficiente",AA159=5,"Master")</f>
        <v>Novato</v>
      </c>
      <c r="AC159" s="20" t="str">
        <f t="shared" si="11"/>
        <v>EVALUACIÓN</v>
      </c>
    </row>
    <row r="160" spans="1:29" x14ac:dyDescent="0.25">
      <c r="A160" t="s">
        <v>199</v>
      </c>
      <c r="B160" t="s">
        <v>216</v>
      </c>
      <c r="C160" t="s">
        <v>231</v>
      </c>
      <c r="D160" t="s">
        <v>234</v>
      </c>
      <c r="E160" t="s">
        <v>208</v>
      </c>
      <c r="F160" t="s">
        <v>225</v>
      </c>
      <c r="G160" t="s">
        <v>255</v>
      </c>
      <c r="H160" s="3">
        <v>44824</v>
      </c>
      <c r="I160" s="1">
        <f t="shared" ca="1" si="8"/>
        <v>9</v>
      </c>
      <c r="J160" s="1" t="str">
        <f t="shared" ca="1" si="9"/>
        <v>3. Mayor a 6 meses</v>
      </c>
      <c r="K160" t="str">
        <f t="shared" si="10"/>
        <v>NO</v>
      </c>
      <c r="L160" t="s">
        <v>233</v>
      </c>
      <c r="M160" t="s">
        <v>240</v>
      </c>
      <c r="N160" t="s">
        <v>244</v>
      </c>
      <c r="O160" t="s">
        <v>245</v>
      </c>
      <c r="P160">
        <v>1</v>
      </c>
      <c r="Q160" t="s">
        <v>6</v>
      </c>
      <c r="R160" t="s">
        <v>21</v>
      </c>
      <c r="S160" s="20">
        <v>1</v>
      </c>
      <c r="T160" s="20" t="str" cm="1">
        <f t="array" ref="T160">_xlfn.IFS(S160=0,"Prenovato",S160=1,"Novato",S160=2,"Principiante avanzado",S160=3,"Competente",S160=4,"Proficiente",S160=5,"Master")</f>
        <v>Novato</v>
      </c>
      <c r="U160" s="20">
        <v>2</v>
      </c>
      <c r="V160" s="20" t="str" cm="1">
        <f t="array" ref="V160">_xlfn.IFS(U160=0,"No evidenciado",U160=1,"Novato",U160=2,"Principiante avanzado",U160=3,"Competente",U160=4,"Proficiente",U160=5,"Master")</f>
        <v>Principiante avanzado</v>
      </c>
      <c r="W160" s="20">
        <v>3</v>
      </c>
      <c r="X160" s="20" t="str" cm="1">
        <f t="array" ref="X160">_xlfn.IFS(W160=0,"No evidenciado",W160=1,"Novato",W160=2,"Principiante avanzado",W160=3,"Competente",W160=4,"Proficiente",W160=5,"Master")</f>
        <v>Competente</v>
      </c>
      <c r="Y160" s="20">
        <v>3</v>
      </c>
      <c r="Z160" s="20" t="str" cm="1">
        <f t="array" ref="Z160">_xlfn.IFS(Y160=0,"No evidenciado",Y160=1,"Novato",Y160=2,"Principiante avanzado",Y160=3,"Competente",Y160=4,"Proficiente",Y160=5,"Master")</f>
        <v>Competente</v>
      </c>
      <c r="AA160" s="20">
        <v>1</v>
      </c>
      <c r="AB160" s="20" t="str" cm="1">
        <f t="array" ref="AB160">_xlfn.IFS(AA160=0,"Prenovato",AA160=1,"Novato",AA160=2,"Principiante avanzado",AA160=3,"Competente",AA160=4,"Proficiente",AA160=5,"Master")</f>
        <v>Novato</v>
      </c>
      <c r="AC160" s="20" t="str">
        <f t="shared" si="11"/>
        <v>EVALUACIÓN</v>
      </c>
    </row>
    <row r="161" spans="1:29" x14ac:dyDescent="0.25">
      <c r="A161" t="s">
        <v>199</v>
      </c>
      <c r="B161" t="s">
        <v>216</v>
      </c>
      <c r="C161" t="s">
        <v>231</v>
      </c>
      <c r="D161" t="s">
        <v>234</v>
      </c>
      <c r="E161" t="s">
        <v>208</v>
      </c>
      <c r="F161" t="s">
        <v>225</v>
      </c>
      <c r="G161" t="s">
        <v>255</v>
      </c>
      <c r="H161" s="3">
        <v>44824</v>
      </c>
      <c r="I161" s="1">
        <f t="shared" ca="1" si="8"/>
        <v>9</v>
      </c>
      <c r="J161" s="1" t="str">
        <f t="shared" ca="1" si="9"/>
        <v>3. Mayor a 6 meses</v>
      </c>
      <c r="K161" t="str">
        <f t="shared" si="10"/>
        <v>NO</v>
      </c>
      <c r="L161" t="s">
        <v>233</v>
      </c>
      <c r="M161" t="s">
        <v>60</v>
      </c>
      <c r="N161" t="s">
        <v>31</v>
      </c>
      <c r="O161" t="s">
        <v>31</v>
      </c>
      <c r="P161">
        <v>2</v>
      </c>
      <c r="Q161" t="s">
        <v>4</v>
      </c>
      <c r="R161" t="s">
        <v>21</v>
      </c>
      <c r="S161" s="20">
        <v>1</v>
      </c>
      <c r="T161" s="20" t="str" cm="1">
        <f t="array" ref="T161">_xlfn.IFS(S161=0,"Prenovato",S161=1,"Novato",S161=2,"Principiante avanzado",S161=3,"Competente",S161=4,"Proficiente",S161=5,"Master")</f>
        <v>Novato</v>
      </c>
      <c r="U161" s="20">
        <v>2</v>
      </c>
      <c r="V161" s="20" t="str" cm="1">
        <f t="array" ref="V161">_xlfn.IFS(U161=0,"No evidenciado",U161=1,"Novato",U161=2,"Principiante avanzado",U161=3,"Competente",U161=4,"Proficiente",U161=5,"Master")</f>
        <v>Principiante avanzado</v>
      </c>
      <c r="W161" s="20">
        <v>3</v>
      </c>
      <c r="X161" s="20" t="str" cm="1">
        <f t="array" ref="X161">_xlfn.IFS(W161=0,"No evidenciado",W161=1,"Novato",W161=2,"Principiante avanzado",W161=3,"Competente",W161=4,"Proficiente",W161=5,"Master")</f>
        <v>Competente</v>
      </c>
      <c r="Y161" s="20">
        <v>3</v>
      </c>
      <c r="Z161" s="20" t="str" cm="1">
        <f t="array" ref="Z161">_xlfn.IFS(Y161=0,"No evidenciado",Y161=1,"Novato",Y161=2,"Principiante avanzado",Y161=3,"Competente",Y161=4,"Proficiente",Y161=5,"Master")</f>
        <v>Competente</v>
      </c>
      <c r="AA161" s="20">
        <v>1</v>
      </c>
      <c r="AB161" s="20" t="str" cm="1">
        <f t="array" ref="AB161">_xlfn.IFS(AA161=0,"Prenovato",AA161=1,"Novato",AA161=2,"Principiante avanzado",AA161=3,"Competente",AA161=4,"Proficiente",AA161=5,"Master")</f>
        <v>Novato</v>
      </c>
      <c r="AC161" s="20" t="str">
        <f t="shared" si="11"/>
        <v>EVALUACIÓN</v>
      </c>
    </row>
    <row r="162" spans="1:29" x14ac:dyDescent="0.25">
      <c r="A162" t="s">
        <v>199</v>
      </c>
      <c r="B162" t="s">
        <v>216</v>
      </c>
      <c r="C162" t="s">
        <v>231</v>
      </c>
      <c r="D162" t="s">
        <v>234</v>
      </c>
      <c r="E162" t="s">
        <v>208</v>
      </c>
      <c r="F162" t="s">
        <v>225</v>
      </c>
      <c r="G162" t="s">
        <v>255</v>
      </c>
      <c r="H162" s="3">
        <v>44824</v>
      </c>
      <c r="I162" s="1">
        <f t="shared" ca="1" si="8"/>
        <v>9</v>
      </c>
      <c r="J162" s="1" t="str">
        <f t="shared" ca="1" si="9"/>
        <v>3. Mayor a 6 meses</v>
      </c>
      <c r="K162" t="str">
        <f t="shared" si="10"/>
        <v>NO</v>
      </c>
      <c r="L162" t="s">
        <v>233</v>
      </c>
      <c r="M162" t="s">
        <v>243</v>
      </c>
      <c r="N162" t="s">
        <v>245</v>
      </c>
      <c r="O162" t="s">
        <v>245</v>
      </c>
      <c r="P162">
        <v>2</v>
      </c>
      <c r="Q162" t="s">
        <v>4</v>
      </c>
      <c r="R162" t="s">
        <v>21</v>
      </c>
      <c r="S162" s="20">
        <v>1</v>
      </c>
      <c r="T162" s="20" t="str" cm="1">
        <f t="array" ref="T162">_xlfn.IFS(S162=0,"Prenovato",S162=1,"Novato",S162=2,"Principiante avanzado",S162=3,"Competente",S162=4,"Proficiente",S162=5,"Master")</f>
        <v>Novato</v>
      </c>
      <c r="U162" s="20">
        <v>2</v>
      </c>
      <c r="V162" s="20" t="str" cm="1">
        <f t="array" ref="V162">_xlfn.IFS(U162=0,"No evidenciado",U162=1,"Novato",U162=2,"Principiante avanzado",U162=3,"Competente",U162=4,"Proficiente",U162=5,"Master")</f>
        <v>Principiante avanzado</v>
      </c>
      <c r="W162" s="20">
        <v>3</v>
      </c>
      <c r="X162" s="20" t="str" cm="1">
        <f t="array" ref="X162">_xlfn.IFS(W162=0,"No evidenciado",W162=1,"Novato",W162=2,"Principiante avanzado",W162=3,"Competente",W162=4,"Proficiente",W162=5,"Master")</f>
        <v>Competente</v>
      </c>
      <c r="Y162" s="20">
        <v>3</v>
      </c>
      <c r="Z162" s="20" t="str" cm="1">
        <f t="array" ref="Z162">_xlfn.IFS(Y162=0,"No evidenciado",Y162=1,"Novato",Y162=2,"Principiante avanzado",Y162=3,"Competente",Y162=4,"Proficiente",Y162=5,"Master")</f>
        <v>Competente</v>
      </c>
      <c r="AA162" s="20">
        <v>1</v>
      </c>
      <c r="AB162" s="20" t="str" cm="1">
        <f t="array" ref="AB162">_xlfn.IFS(AA162=0,"Prenovato",AA162=1,"Novato",AA162=2,"Principiante avanzado",AA162=3,"Competente",AA162=4,"Proficiente",AA162=5,"Master")</f>
        <v>Novato</v>
      </c>
      <c r="AC162" s="20" t="str">
        <f t="shared" si="11"/>
        <v>EVALUACIÓN</v>
      </c>
    </row>
    <row r="163" spans="1:29" x14ac:dyDescent="0.25">
      <c r="A163" t="s">
        <v>199</v>
      </c>
      <c r="B163" t="s">
        <v>216</v>
      </c>
      <c r="C163" t="s">
        <v>231</v>
      </c>
      <c r="D163" t="s">
        <v>234</v>
      </c>
      <c r="E163" t="s">
        <v>208</v>
      </c>
      <c r="F163" t="s">
        <v>225</v>
      </c>
      <c r="G163" t="s">
        <v>255</v>
      </c>
      <c r="H163" s="3">
        <v>44824</v>
      </c>
      <c r="I163" s="1">
        <f t="shared" ca="1" si="8"/>
        <v>9</v>
      </c>
      <c r="J163" s="1" t="str">
        <f t="shared" ca="1" si="9"/>
        <v>3. Mayor a 6 meses</v>
      </c>
      <c r="K163" t="str">
        <f t="shared" si="10"/>
        <v>NO</v>
      </c>
      <c r="L163" t="s">
        <v>233</v>
      </c>
      <c r="M163" t="s">
        <v>61</v>
      </c>
      <c r="N163" t="s">
        <v>244</v>
      </c>
      <c r="O163" t="s">
        <v>245</v>
      </c>
      <c r="P163">
        <v>2</v>
      </c>
      <c r="Q163" t="s">
        <v>4</v>
      </c>
      <c r="R163" t="s">
        <v>21</v>
      </c>
      <c r="S163" s="20">
        <v>1</v>
      </c>
      <c r="T163" s="20" t="str" cm="1">
        <f t="array" ref="T163">_xlfn.IFS(S163=0,"Prenovato",S163=1,"Novato",S163=2,"Principiante avanzado",S163=3,"Competente",S163=4,"Proficiente",S163=5,"Master")</f>
        <v>Novato</v>
      </c>
      <c r="U163" s="20">
        <v>2</v>
      </c>
      <c r="V163" s="20" t="str" cm="1">
        <f t="array" ref="V163">_xlfn.IFS(U163=0,"No evidenciado",U163=1,"Novato",U163=2,"Principiante avanzado",U163=3,"Competente",U163=4,"Proficiente",U163=5,"Master")</f>
        <v>Principiante avanzado</v>
      </c>
      <c r="W163" s="20">
        <v>3</v>
      </c>
      <c r="X163" s="20" t="str" cm="1">
        <f t="array" ref="X163">_xlfn.IFS(W163=0,"No evidenciado",W163=1,"Novato",W163=2,"Principiante avanzado",W163=3,"Competente",W163=4,"Proficiente",W163=5,"Master")</f>
        <v>Competente</v>
      </c>
      <c r="Y163" s="20">
        <v>3</v>
      </c>
      <c r="Z163" s="20" t="str" cm="1">
        <f t="array" ref="Z163">_xlfn.IFS(Y163=0,"No evidenciado",Y163=1,"Novato",Y163=2,"Principiante avanzado",Y163=3,"Competente",Y163=4,"Proficiente",Y163=5,"Master")</f>
        <v>Competente</v>
      </c>
      <c r="AA163" s="20">
        <v>1</v>
      </c>
      <c r="AB163" s="20" t="str" cm="1">
        <f t="array" ref="AB163">_xlfn.IFS(AA163=0,"Prenovato",AA163=1,"Novato",AA163=2,"Principiante avanzado",AA163=3,"Competente",AA163=4,"Proficiente",AA163=5,"Master")</f>
        <v>Novato</v>
      </c>
      <c r="AC163" s="20" t="str">
        <f t="shared" si="11"/>
        <v>EVALUACIÓN</v>
      </c>
    </row>
    <row r="164" spans="1:29" x14ac:dyDescent="0.25">
      <c r="A164" t="s">
        <v>199</v>
      </c>
      <c r="B164" t="s">
        <v>216</v>
      </c>
      <c r="C164" t="s">
        <v>231</v>
      </c>
      <c r="D164" t="s">
        <v>234</v>
      </c>
      <c r="E164" t="s">
        <v>208</v>
      </c>
      <c r="F164" t="s">
        <v>225</v>
      </c>
      <c r="G164" t="s">
        <v>255</v>
      </c>
      <c r="H164" s="3">
        <v>44824</v>
      </c>
      <c r="I164" s="1">
        <f t="shared" ca="1" si="8"/>
        <v>9</v>
      </c>
      <c r="J164" s="1" t="str">
        <f t="shared" ca="1" si="9"/>
        <v>3. Mayor a 6 meses</v>
      </c>
      <c r="K164" t="str">
        <f t="shared" si="10"/>
        <v>NO</v>
      </c>
      <c r="L164" t="s">
        <v>233</v>
      </c>
      <c r="M164" t="s">
        <v>173</v>
      </c>
      <c r="N164" t="s">
        <v>244</v>
      </c>
      <c r="O164" t="s">
        <v>245</v>
      </c>
      <c r="P164">
        <v>2</v>
      </c>
      <c r="Q164" t="s">
        <v>4</v>
      </c>
      <c r="R164" t="s">
        <v>21</v>
      </c>
      <c r="S164" s="20">
        <v>1</v>
      </c>
      <c r="T164" s="20" t="str" cm="1">
        <f t="array" ref="T164">_xlfn.IFS(S164=0,"Prenovato",S164=1,"Novato",S164=2,"Principiante avanzado",S164=3,"Competente",S164=4,"Proficiente",S164=5,"Master")</f>
        <v>Novato</v>
      </c>
      <c r="U164" s="20">
        <v>2</v>
      </c>
      <c r="V164" s="20" t="str" cm="1">
        <f t="array" ref="V164">_xlfn.IFS(U164=0,"No evidenciado",U164=1,"Novato",U164=2,"Principiante avanzado",U164=3,"Competente",U164=4,"Proficiente",U164=5,"Master")</f>
        <v>Principiante avanzado</v>
      </c>
      <c r="W164" s="20">
        <v>3</v>
      </c>
      <c r="X164" s="20" t="str" cm="1">
        <f t="array" ref="X164">_xlfn.IFS(W164=0,"No evidenciado",W164=1,"Novato",W164=2,"Principiante avanzado",W164=3,"Competente",W164=4,"Proficiente",W164=5,"Master")</f>
        <v>Competente</v>
      </c>
      <c r="Y164" s="20">
        <v>3</v>
      </c>
      <c r="Z164" s="20" t="str" cm="1">
        <f t="array" ref="Z164">_xlfn.IFS(Y164=0,"No evidenciado",Y164=1,"Novato",Y164=2,"Principiante avanzado",Y164=3,"Competente",Y164=4,"Proficiente",Y164=5,"Master")</f>
        <v>Competente</v>
      </c>
      <c r="AA164" s="20">
        <v>1</v>
      </c>
      <c r="AB164" s="20" t="str" cm="1">
        <f t="array" ref="AB164">_xlfn.IFS(AA164=0,"Prenovato",AA164=1,"Novato",AA164=2,"Principiante avanzado",AA164=3,"Competente",AA164=4,"Proficiente",AA164=5,"Master")</f>
        <v>Novato</v>
      </c>
      <c r="AC164" s="20" t="str">
        <f t="shared" si="11"/>
        <v>EVALUACIÓN</v>
      </c>
    </row>
    <row r="165" spans="1:29" x14ac:dyDescent="0.25">
      <c r="A165" t="s">
        <v>199</v>
      </c>
      <c r="B165" t="s">
        <v>216</v>
      </c>
      <c r="C165" t="s">
        <v>231</v>
      </c>
      <c r="D165" t="s">
        <v>234</v>
      </c>
      <c r="E165" t="s">
        <v>208</v>
      </c>
      <c r="F165" t="s">
        <v>225</v>
      </c>
      <c r="G165" t="s">
        <v>255</v>
      </c>
      <c r="H165" s="3">
        <v>44824</v>
      </c>
      <c r="I165" s="1">
        <f t="shared" ca="1" si="8"/>
        <v>9</v>
      </c>
      <c r="J165" s="1" t="str">
        <f t="shared" ca="1" si="9"/>
        <v>3. Mayor a 6 meses</v>
      </c>
      <c r="K165" t="str">
        <f t="shared" si="10"/>
        <v>NO</v>
      </c>
      <c r="L165" t="s">
        <v>233</v>
      </c>
      <c r="M165" t="s">
        <v>242</v>
      </c>
      <c r="N165" t="s">
        <v>244</v>
      </c>
      <c r="O165" t="s">
        <v>245</v>
      </c>
      <c r="P165">
        <v>2</v>
      </c>
      <c r="Q165" t="s">
        <v>4</v>
      </c>
      <c r="R165" t="s">
        <v>21</v>
      </c>
      <c r="S165" s="20">
        <v>1</v>
      </c>
      <c r="T165" s="20" t="str" cm="1">
        <f t="array" ref="T165">_xlfn.IFS(S165=0,"Prenovato",S165=1,"Novato",S165=2,"Principiante avanzado",S165=3,"Competente",S165=4,"Proficiente",S165=5,"Master")</f>
        <v>Novato</v>
      </c>
      <c r="U165" s="20">
        <v>2</v>
      </c>
      <c r="V165" s="20" t="str" cm="1">
        <f t="array" ref="V165">_xlfn.IFS(U165=0,"No evidenciado",U165=1,"Novato",U165=2,"Principiante avanzado",U165=3,"Competente",U165=4,"Proficiente",U165=5,"Master")</f>
        <v>Principiante avanzado</v>
      </c>
      <c r="W165" s="20">
        <v>3</v>
      </c>
      <c r="X165" s="20" t="str" cm="1">
        <f t="array" ref="X165">_xlfn.IFS(W165=0,"No evidenciado",W165=1,"Novato",W165=2,"Principiante avanzado",W165=3,"Competente",W165=4,"Proficiente",W165=5,"Master")</f>
        <v>Competente</v>
      </c>
      <c r="Y165" s="20">
        <v>3</v>
      </c>
      <c r="Z165" s="20" t="str" cm="1">
        <f t="array" ref="Z165">_xlfn.IFS(Y165=0,"No evidenciado",Y165=1,"Novato",Y165=2,"Principiante avanzado",Y165=3,"Competente",Y165=4,"Proficiente",Y165=5,"Master")</f>
        <v>Competente</v>
      </c>
      <c r="AA165" s="20">
        <v>1</v>
      </c>
      <c r="AB165" s="20" t="str" cm="1">
        <f t="array" ref="AB165">_xlfn.IFS(AA165=0,"Prenovato",AA165=1,"Novato",AA165=2,"Principiante avanzado",AA165=3,"Competente",AA165=4,"Proficiente",AA165=5,"Master")</f>
        <v>Novato</v>
      </c>
      <c r="AC165" s="20" t="str">
        <f t="shared" si="11"/>
        <v>EVALUACIÓN</v>
      </c>
    </row>
    <row r="166" spans="1:29" x14ac:dyDescent="0.25">
      <c r="A166" t="s">
        <v>199</v>
      </c>
      <c r="B166" t="s">
        <v>216</v>
      </c>
      <c r="C166" t="s">
        <v>231</v>
      </c>
      <c r="D166" t="s">
        <v>234</v>
      </c>
      <c r="E166" t="s">
        <v>208</v>
      </c>
      <c r="F166" t="s">
        <v>225</v>
      </c>
      <c r="G166" t="s">
        <v>255</v>
      </c>
      <c r="H166" s="3">
        <v>44824</v>
      </c>
      <c r="I166" s="1">
        <f t="shared" ca="1" si="8"/>
        <v>9</v>
      </c>
      <c r="J166" s="1" t="str">
        <f t="shared" ca="1" si="9"/>
        <v>3. Mayor a 6 meses</v>
      </c>
      <c r="K166" t="str">
        <f t="shared" si="10"/>
        <v>NO</v>
      </c>
      <c r="L166" t="s">
        <v>233</v>
      </c>
      <c r="M166" t="s">
        <v>237</v>
      </c>
      <c r="N166" t="s">
        <v>244</v>
      </c>
      <c r="O166" t="s">
        <v>245</v>
      </c>
      <c r="P166">
        <v>1</v>
      </c>
      <c r="Q166" t="s">
        <v>6</v>
      </c>
      <c r="R166" t="s">
        <v>21</v>
      </c>
      <c r="S166" s="20">
        <v>1</v>
      </c>
      <c r="T166" s="20" t="str" cm="1">
        <f t="array" ref="T166">_xlfn.IFS(S166=0,"Prenovato",S166=1,"Novato",S166=2,"Principiante avanzado",S166=3,"Competente",S166=4,"Proficiente",S166=5,"Master")</f>
        <v>Novato</v>
      </c>
      <c r="U166" s="20">
        <v>2</v>
      </c>
      <c r="V166" s="20" t="str" cm="1">
        <f t="array" ref="V166">_xlfn.IFS(U166=0,"No evidenciado",U166=1,"Novato",U166=2,"Principiante avanzado",U166=3,"Competente",U166=4,"Proficiente",U166=5,"Master")</f>
        <v>Principiante avanzado</v>
      </c>
      <c r="W166" s="20">
        <v>3</v>
      </c>
      <c r="X166" s="20" t="str" cm="1">
        <f t="array" ref="X166">_xlfn.IFS(W166=0,"No evidenciado",W166=1,"Novato",W166=2,"Principiante avanzado",W166=3,"Competente",W166=4,"Proficiente",W166=5,"Master")</f>
        <v>Competente</v>
      </c>
      <c r="Y166" s="20">
        <v>3</v>
      </c>
      <c r="Z166" s="20" t="str" cm="1">
        <f t="array" ref="Z166">_xlfn.IFS(Y166=0,"No evidenciado",Y166=1,"Novato",Y166=2,"Principiante avanzado",Y166=3,"Competente",Y166=4,"Proficiente",Y166=5,"Master")</f>
        <v>Competente</v>
      </c>
      <c r="AA166" s="20">
        <v>1</v>
      </c>
      <c r="AB166" s="20" t="str" cm="1">
        <f t="array" ref="AB166">_xlfn.IFS(AA166=0,"Prenovato",AA166=1,"Novato",AA166=2,"Principiante avanzado",AA166=3,"Competente",AA166=4,"Proficiente",AA166=5,"Master")</f>
        <v>Novato</v>
      </c>
      <c r="AC166" s="20" t="str">
        <f t="shared" si="11"/>
        <v>EVALUACIÓN</v>
      </c>
    </row>
    <row r="167" spans="1:29" x14ac:dyDescent="0.25">
      <c r="A167" t="s">
        <v>199</v>
      </c>
      <c r="B167" t="s">
        <v>216</v>
      </c>
      <c r="C167" t="s">
        <v>231</v>
      </c>
      <c r="D167" t="s">
        <v>234</v>
      </c>
      <c r="E167" t="s">
        <v>208</v>
      </c>
      <c r="F167" t="s">
        <v>225</v>
      </c>
      <c r="G167" t="s">
        <v>255</v>
      </c>
      <c r="H167" s="3">
        <v>44824</v>
      </c>
      <c r="I167" s="1">
        <f t="shared" ca="1" si="8"/>
        <v>9</v>
      </c>
      <c r="J167" s="1" t="str">
        <f t="shared" ca="1" si="9"/>
        <v>3. Mayor a 6 meses</v>
      </c>
      <c r="K167" t="str">
        <f t="shared" si="10"/>
        <v>NO</v>
      </c>
      <c r="L167" t="s">
        <v>233</v>
      </c>
      <c r="M167" t="s">
        <v>238</v>
      </c>
      <c r="N167" t="s">
        <v>31</v>
      </c>
      <c r="O167" t="s">
        <v>31</v>
      </c>
      <c r="P167">
        <v>2</v>
      </c>
      <c r="Q167" t="s">
        <v>4</v>
      </c>
      <c r="R167" t="s">
        <v>21</v>
      </c>
      <c r="S167" s="20">
        <v>1</v>
      </c>
      <c r="T167" s="20" t="str" cm="1">
        <f t="array" ref="T167">_xlfn.IFS(S167=0,"Prenovato",S167=1,"Novato",S167=2,"Principiante avanzado",S167=3,"Competente",S167=4,"Proficiente",S167=5,"Master")</f>
        <v>Novato</v>
      </c>
      <c r="U167" s="20">
        <v>2</v>
      </c>
      <c r="V167" s="20" t="str" cm="1">
        <f t="array" ref="V167">_xlfn.IFS(U167=0,"No evidenciado",U167=1,"Novato",U167=2,"Principiante avanzado",U167=3,"Competente",U167=4,"Proficiente",U167=5,"Master")</f>
        <v>Principiante avanzado</v>
      </c>
      <c r="W167" s="20">
        <v>3</v>
      </c>
      <c r="X167" s="20" t="str" cm="1">
        <f t="array" ref="X167">_xlfn.IFS(W167=0,"No evidenciado",W167=1,"Novato",W167=2,"Principiante avanzado",W167=3,"Competente",W167=4,"Proficiente",W167=5,"Master")</f>
        <v>Competente</v>
      </c>
      <c r="Y167" s="20">
        <v>3</v>
      </c>
      <c r="Z167" s="20" t="str" cm="1">
        <f t="array" ref="Z167">_xlfn.IFS(Y167=0,"No evidenciado",Y167=1,"Novato",Y167=2,"Principiante avanzado",Y167=3,"Competente",Y167=4,"Proficiente",Y167=5,"Master")</f>
        <v>Competente</v>
      </c>
      <c r="AA167" s="20">
        <v>1</v>
      </c>
      <c r="AB167" s="20" t="str" cm="1">
        <f t="array" ref="AB167">_xlfn.IFS(AA167=0,"Prenovato",AA167=1,"Novato",AA167=2,"Principiante avanzado",AA167=3,"Competente",AA167=4,"Proficiente",AA167=5,"Master")</f>
        <v>Novato</v>
      </c>
      <c r="AC167" s="20" t="str">
        <f t="shared" si="11"/>
        <v>EVALUACIÓN</v>
      </c>
    </row>
    <row r="168" spans="1:29" x14ac:dyDescent="0.25">
      <c r="A168" t="s">
        <v>199</v>
      </c>
      <c r="B168" t="s">
        <v>216</v>
      </c>
      <c r="C168" t="s">
        <v>231</v>
      </c>
      <c r="D168" t="s">
        <v>234</v>
      </c>
      <c r="E168" t="s">
        <v>208</v>
      </c>
      <c r="F168" t="s">
        <v>225</v>
      </c>
      <c r="G168" t="s">
        <v>255</v>
      </c>
      <c r="H168" s="3">
        <v>44824</v>
      </c>
      <c r="I168" s="1">
        <f t="shared" ca="1" si="8"/>
        <v>9</v>
      </c>
      <c r="J168" s="1" t="str">
        <f t="shared" ca="1" si="9"/>
        <v>3. Mayor a 6 meses</v>
      </c>
      <c r="K168" t="str">
        <f t="shared" si="10"/>
        <v>NO</v>
      </c>
      <c r="L168" t="s">
        <v>233</v>
      </c>
      <c r="M168" t="s">
        <v>236</v>
      </c>
      <c r="N168" t="s">
        <v>31</v>
      </c>
      <c r="O168" t="s">
        <v>31</v>
      </c>
      <c r="P168">
        <v>2</v>
      </c>
      <c r="Q168" t="s">
        <v>4</v>
      </c>
      <c r="R168" t="s">
        <v>21</v>
      </c>
      <c r="S168" s="20">
        <v>1</v>
      </c>
      <c r="T168" s="20" t="str" cm="1">
        <f t="array" ref="T168">_xlfn.IFS(S168=0,"Prenovato",S168=1,"Novato",S168=2,"Principiante avanzado",S168=3,"Competente",S168=4,"Proficiente",S168=5,"Master")</f>
        <v>Novato</v>
      </c>
      <c r="U168" s="20">
        <v>2</v>
      </c>
      <c r="V168" s="20" t="str" cm="1">
        <f t="array" ref="V168">_xlfn.IFS(U168=0,"No evidenciado",U168=1,"Novato",U168=2,"Principiante avanzado",U168=3,"Competente",U168=4,"Proficiente",U168=5,"Master")</f>
        <v>Principiante avanzado</v>
      </c>
      <c r="W168" s="20">
        <v>3</v>
      </c>
      <c r="X168" s="20" t="str" cm="1">
        <f t="array" ref="X168">_xlfn.IFS(W168=0,"No evidenciado",W168=1,"Novato",W168=2,"Principiante avanzado",W168=3,"Competente",W168=4,"Proficiente",W168=5,"Master")</f>
        <v>Competente</v>
      </c>
      <c r="Y168" s="20">
        <v>3</v>
      </c>
      <c r="Z168" s="20" t="str" cm="1">
        <f t="array" ref="Z168">_xlfn.IFS(Y168=0,"No evidenciado",Y168=1,"Novato",Y168=2,"Principiante avanzado",Y168=3,"Competente",Y168=4,"Proficiente",Y168=5,"Master")</f>
        <v>Competente</v>
      </c>
      <c r="AA168" s="20">
        <v>1</v>
      </c>
      <c r="AB168" s="20" t="str" cm="1">
        <f t="array" ref="AB168">_xlfn.IFS(AA168=0,"Prenovato",AA168=1,"Novato",AA168=2,"Principiante avanzado",AA168=3,"Competente",AA168=4,"Proficiente",AA168=5,"Master")</f>
        <v>Novato</v>
      </c>
      <c r="AC168" s="20" t="str">
        <f t="shared" si="11"/>
        <v>EVALUACIÓN</v>
      </c>
    </row>
    <row r="169" spans="1:29" x14ac:dyDescent="0.25">
      <c r="A169" t="s">
        <v>199</v>
      </c>
      <c r="B169" t="s">
        <v>216</v>
      </c>
      <c r="C169" t="s">
        <v>231</v>
      </c>
      <c r="D169" t="s">
        <v>234</v>
      </c>
      <c r="E169" t="s">
        <v>208</v>
      </c>
      <c r="F169" t="s">
        <v>225</v>
      </c>
      <c r="G169" t="s">
        <v>255</v>
      </c>
      <c r="H169" s="3">
        <v>44824</v>
      </c>
      <c r="I169" s="1">
        <f t="shared" ca="1" si="8"/>
        <v>9</v>
      </c>
      <c r="J169" s="1" t="str">
        <f t="shared" ca="1" si="9"/>
        <v>3. Mayor a 6 meses</v>
      </c>
      <c r="K169" t="str">
        <f t="shared" si="10"/>
        <v>NO</v>
      </c>
      <c r="L169" t="s">
        <v>233</v>
      </c>
      <c r="M169" t="s">
        <v>235</v>
      </c>
      <c r="N169" t="s">
        <v>31</v>
      </c>
      <c r="O169" t="s">
        <v>31</v>
      </c>
      <c r="P169">
        <v>2</v>
      </c>
      <c r="Q169" t="s">
        <v>4</v>
      </c>
      <c r="R169" t="s">
        <v>21</v>
      </c>
      <c r="S169" s="20">
        <v>1</v>
      </c>
      <c r="T169" s="20" t="str" cm="1">
        <f t="array" ref="T169">_xlfn.IFS(S169=0,"Prenovato",S169=1,"Novato",S169=2,"Principiante avanzado",S169=3,"Competente",S169=4,"Proficiente",S169=5,"Master")</f>
        <v>Novato</v>
      </c>
      <c r="U169" s="20">
        <v>2</v>
      </c>
      <c r="V169" s="20" t="str" cm="1">
        <f t="array" ref="V169">_xlfn.IFS(U169=0,"No evidenciado",U169=1,"Novato",U169=2,"Principiante avanzado",U169=3,"Competente",U169=4,"Proficiente",U169=5,"Master")</f>
        <v>Principiante avanzado</v>
      </c>
      <c r="W169" s="20">
        <v>3</v>
      </c>
      <c r="X169" s="20" t="str" cm="1">
        <f t="array" ref="X169">_xlfn.IFS(W169=0,"No evidenciado",W169=1,"Novato",W169=2,"Principiante avanzado",W169=3,"Competente",W169=4,"Proficiente",W169=5,"Master")</f>
        <v>Competente</v>
      </c>
      <c r="Y169" s="20">
        <v>3</v>
      </c>
      <c r="Z169" s="20" t="str" cm="1">
        <f t="array" ref="Z169">_xlfn.IFS(Y169=0,"No evidenciado",Y169=1,"Novato",Y169=2,"Principiante avanzado",Y169=3,"Competente",Y169=4,"Proficiente",Y169=5,"Master")</f>
        <v>Competente</v>
      </c>
      <c r="AA169" s="20">
        <v>1</v>
      </c>
      <c r="AB169" s="20" t="str" cm="1">
        <f t="array" ref="AB169">_xlfn.IFS(AA169=0,"Prenovato",AA169=1,"Novato",AA169=2,"Principiante avanzado",AA169=3,"Competente",AA169=4,"Proficiente",AA169=5,"Master")</f>
        <v>Novato</v>
      </c>
      <c r="AC169" s="20" t="str">
        <f t="shared" si="11"/>
        <v>EVALUACIÓN</v>
      </c>
    </row>
    <row r="170" spans="1:29" x14ac:dyDescent="0.25">
      <c r="A170" t="s">
        <v>212</v>
      </c>
      <c r="B170" t="s">
        <v>229</v>
      </c>
      <c r="C170" t="s">
        <v>233</v>
      </c>
      <c r="D170" t="s">
        <v>234</v>
      </c>
      <c r="E170" t="s">
        <v>212</v>
      </c>
      <c r="F170" t="s">
        <v>229</v>
      </c>
      <c r="G170" t="s">
        <v>256</v>
      </c>
      <c r="H170" s="3">
        <v>44946</v>
      </c>
      <c r="I170" s="1">
        <f t="shared" ca="1" si="8"/>
        <v>5</v>
      </c>
      <c r="J170" s="1" t="str">
        <f t="shared" ca="1" si="9"/>
        <v>2. Entre 4 - 6 meses</v>
      </c>
      <c r="K170" t="str">
        <f t="shared" si="10"/>
        <v>NO</v>
      </c>
      <c r="L170" t="s">
        <v>233</v>
      </c>
      <c r="M170" t="s">
        <v>239</v>
      </c>
      <c r="N170" t="s">
        <v>245</v>
      </c>
      <c r="O170" t="s">
        <v>245</v>
      </c>
      <c r="P170">
        <v>0</v>
      </c>
      <c r="Q170" t="s">
        <v>62</v>
      </c>
      <c r="R170" t="s">
        <v>21</v>
      </c>
      <c r="S170" s="20">
        <v>1</v>
      </c>
      <c r="T170" s="20" t="str" cm="1">
        <f t="array" ref="T170">_xlfn.IFS(S170=0,"Prenovato",S170=1,"Novato",S170=2,"Principiante avanzado",S170=3,"Competente",S170=4,"Proficiente",S170=5,"Master")</f>
        <v>Novato</v>
      </c>
      <c r="U170" s="20">
        <v>2</v>
      </c>
      <c r="V170" s="20" t="str" cm="1">
        <f t="array" ref="V170">_xlfn.IFS(U170=0,"No evidenciado",U170=1,"Novato",U170=2,"Principiante avanzado",U170=3,"Competente",U170=4,"Proficiente",U170=5,"Master")</f>
        <v>Principiante avanzado</v>
      </c>
      <c r="W170" s="20">
        <v>1</v>
      </c>
      <c r="X170" s="20" t="str" cm="1">
        <f t="array" ref="X170">_xlfn.IFS(W170=0,"No evidenciado",W170=1,"Novato",W170=2,"Principiante avanzado",W170=3,"Competente",W170=4,"Proficiente",W170=5,"Master")</f>
        <v>Novato</v>
      </c>
      <c r="Y170" s="20">
        <v>1</v>
      </c>
      <c r="Z170" s="20" t="str" cm="1">
        <f t="array" ref="Z170">_xlfn.IFS(Y170=0,"No evidenciado",Y170=1,"Novato",Y170=2,"Principiante avanzado",Y170=3,"Competente",Y170=4,"Proficiente",Y170=5,"Master")</f>
        <v>Novato</v>
      </c>
      <c r="AA170" s="20">
        <v>1</v>
      </c>
      <c r="AB170" s="20" t="str" cm="1">
        <f t="array" ref="AB170">_xlfn.IFS(AA170=0,"Prenovato",AA170=1,"Novato",AA170=2,"Principiante avanzado",AA170=3,"Competente",AA170=4,"Proficiente",AA170=5,"Master")</f>
        <v>Novato</v>
      </c>
      <c r="AC170" s="20" t="str">
        <f t="shared" si="11"/>
        <v>AUTOEVALUACIÓN</v>
      </c>
    </row>
    <row r="171" spans="1:29" x14ac:dyDescent="0.25">
      <c r="A171" t="s">
        <v>212</v>
      </c>
      <c r="B171" t="s">
        <v>229</v>
      </c>
      <c r="C171" t="s">
        <v>233</v>
      </c>
      <c r="D171" t="s">
        <v>234</v>
      </c>
      <c r="E171" t="s">
        <v>212</v>
      </c>
      <c r="F171" t="s">
        <v>229</v>
      </c>
      <c r="G171" t="s">
        <v>256</v>
      </c>
      <c r="H171" s="3">
        <v>44946</v>
      </c>
      <c r="I171" s="1">
        <f t="shared" ca="1" si="8"/>
        <v>5</v>
      </c>
      <c r="J171" s="1" t="str">
        <f t="shared" ca="1" si="9"/>
        <v>2. Entre 4 - 6 meses</v>
      </c>
      <c r="K171" t="str">
        <f t="shared" si="10"/>
        <v>NO</v>
      </c>
      <c r="L171" t="s">
        <v>233</v>
      </c>
      <c r="M171" t="s">
        <v>242</v>
      </c>
      <c r="N171" t="s">
        <v>244</v>
      </c>
      <c r="O171" t="s">
        <v>245</v>
      </c>
      <c r="P171">
        <v>1</v>
      </c>
      <c r="Q171" t="s">
        <v>6</v>
      </c>
      <c r="R171" t="s">
        <v>21</v>
      </c>
      <c r="S171" s="20">
        <v>1</v>
      </c>
      <c r="T171" s="20" t="str" cm="1">
        <f t="array" ref="T171">_xlfn.IFS(S171=0,"Prenovato",S171=1,"Novato",S171=2,"Principiante avanzado",S171=3,"Competente",S171=4,"Proficiente",S171=5,"Master")</f>
        <v>Novato</v>
      </c>
      <c r="U171" s="20">
        <v>2</v>
      </c>
      <c r="V171" s="20" t="str" cm="1">
        <f t="array" ref="V171">_xlfn.IFS(U171=0,"No evidenciado",U171=1,"Novato",U171=2,"Principiante avanzado",U171=3,"Competente",U171=4,"Proficiente",U171=5,"Master")</f>
        <v>Principiante avanzado</v>
      </c>
      <c r="W171" s="20">
        <v>1</v>
      </c>
      <c r="X171" s="20" t="str" cm="1">
        <f t="array" ref="X171">_xlfn.IFS(W171=0,"No evidenciado",W171=1,"Novato",W171=2,"Principiante avanzado",W171=3,"Competente",W171=4,"Proficiente",W171=5,"Master")</f>
        <v>Novato</v>
      </c>
      <c r="Y171" s="20">
        <v>1</v>
      </c>
      <c r="Z171" s="20" t="str" cm="1">
        <f t="array" ref="Z171">_xlfn.IFS(Y171=0,"No evidenciado",Y171=1,"Novato",Y171=2,"Principiante avanzado",Y171=3,"Competente",Y171=4,"Proficiente",Y171=5,"Master")</f>
        <v>Novato</v>
      </c>
      <c r="AA171" s="20">
        <v>1</v>
      </c>
      <c r="AB171" s="20" t="str" cm="1">
        <f t="array" ref="AB171">_xlfn.IFS(AA171=0,"Prenovato",AA171=1,"Novato",AA171=2,"Principiante avanzado",AA171=3,"Competente",AA171=4,"Proficiente",AA171=5,"Master")</f>
        <v>Novato</v>
      </c>
      <c r="AC171" s="20" t="str">
        <f t="shared" si="11"/>
        <v>AUTOEVALUACIÓN</v>
      </c>
    </row>
    <row r="172" spans="1:29" x14ac:dyDescent="0.25">
      <c r="A172" t="s">
        <v>212</v>
      </c>
      <c r="B172" t="s">
        <v>229</v>
      </c>
      <c r="C172" t="s">
        <v>233</v>
      </c>
      <c r="D172" t="s">
        <v>234</v>
      </c>
      <c r="E172" t="s">
        <v>212</v>
      </c>
      <c r="F172" t="s">
        <v>229</v>
      </c>
      <c r="G172" t="s">
        <v>256</v>
      </c>
      <c r="H172" s="3">
        <v>44946</v>
      </c>
      <c r="I172" s="1">
        <f t="shared" ca="1" si="8"/>
        <v>5</v>
      </c>
      <c r="J172" s="1" t="str">
        <f t="shared" ca="1" si="9"/>
        <v>2. Entre 4 - 6 meses</v>
      </c>
      <c r="K172" t="str">
        <f t="shared" si="10"/>
        <v>NO</v>
      </c>
      <c r="L172" t="s">
        <v>233</v>
      </c>
      <c r="M172" t="s">
        <v>241</v>
      </c>
      <c r="N172" t="s">
        <v>245</v>
      </c>
      <c r="O172" t="s">
        <v>245</v>
      </c>
      <c r="P172">
        <v>0</v>
      </c>
      <c r="Q172" t="s">
        <v>62</v>
      </c>
      <c r="R172" t="s">
        <v>21</v>
      </c>
      <c r="S172" s="20">
        <v>1</v>
      </c>
      <c r="T172" s="20" t="str" cm="1">
        <f t="array" ref="T172">_xlfn.IFS(S172=0,"Prenovato",S172=1,"Novato",S172=2,"Principiante avanzado",S172=3,"Competente",S172=4,"Proficiente",S172=5,"Master")</f>
        <v>Novato</v>
      </c>
      <c r="U172" s="20">
        <v>2</v>
      </c>
      <c r="V172" s="20" t="str" cm="1">
        <f t="array" ref="V172">_xlfn.IFS(U172=0,"No evidenciado",U172=1,"Novato",U172=2,"Principiante avanzado",U172=3,"Competente",U172=4,"Proficiente",U172=5,"Master")</f>
        <v>Principiante avanzado</v>
      </c>
      <c r="W172" s="20">
        <v>1</v>
      </c>
      <c r="X172" s="20" t="str" cm="1">
        <f t="array" ref="X172">_xlfn.IFS(W172=0,"No evidenciado",W172=1,"Novato",W172=2,"Principiante avanzado",W172=3,"Competente",W172=4,"Proficiente",W172=5,"Master")</f>
        <v>Novato</v>
      </c>
      <c r="Y172" s="20">
        <v>1</v>
      </c>
      <c r="Z172" s="20" t="str" cm="1">
        <f t="array" ref="Z172">_xlfn.IFS(Y172=0,"No evidenciado",Y172=1,"Novato",Y172=2,"Principiante avanzado",Y172=3,"Competente",Y172=4,"Proficiente",Y172=5,"Master")</f>
        <v>Novato</v>
      </c>
      <c r="AA172" s="20">
        <v>1</v>
      </c>
      <c r="AB172" s="20" t="str" cm="1">
        <f t="array" ref="AB172">_xlfn.IFS(AA172=0,"Prenovato",AA172=1,"Novato",AA172=2,"Principiante avanzado",AA172=3,"Competente",AA172=4,"Proficiente",AA172=5,"Master")</f>
        <v>Novato</v>
      </c>
      <c r="AC172" s="20" t="str">
        <f t="shared" si="11"/>
        <v>AUTOEVALUACIÓN</v>
      </c>
    </row>
    <row r="173" spans="1:29" x14ac:dyDescent="0.25">
      <c r="A173" t="s">
        <v>212</v>
      </c>
      <c r="B173" t="s">
        <v>229</v>
      </c>
      <c r="C173" t="s">
        <v>233</v>
      </c>
      <c r="D173" t="s">
        <v>234</v>
      </c>
      <c r="E173" t="s">
        <v>212</v>
      </c>
      <c r="F173" t="s">
        <v>229</v>
      </c>
      <c r="G173" t="s">
        <v>256</v>
      </c>
      <c r="H173" s="3">
        <v>44946</v>
      </c>
      <c r="I173" s="1">
        <f t="shared" ca="1" si="8"/>
        <v>5</v>
      </c>
      <c r="J173" s="1" t="str">
        <f t="shared" ca="1" si="9"/>
        <v>2. Entre 4 - 6 meses</v>
      </c>
      <c r="K173" t="str">
        <f t="shared" si="10"/>
        <v>NO</v>
      </c>
      <c r="L173" t="s">
        <v>233</v>
      </c>
      <c r="M173" t="s">
        <v>240</v>
      </c>
      <c r="N173" t="s">
        <v>244</v>
      </c>
      <c r="O173" t="s">
        <v>245</v>
      </c>
      <c r="P173">
        <v>1</v>
      </c>
      <c r="Q173" t="s">
        <v>6</v>
      </c>
      <c r="R173" t="s">
        <v>21</v>
      </c>
      <c r="S173" s="20">
        <v>1</v>
      </c>
      <c r="T173" s="20" t="str" cm="1">
        <f t="array" ref="T173">_xlfn.IFS(S173=0,"Prenovato",S173=1,"Novato",S173=2,"Principiante avanzado",S173=3,"Competente",S173=4,"Proficiente",S173=5,"Master")</f>
        <v>Novato</v>
      </c>
      <c r="U173" s="20">
        <v>2</v>
      </c>
      <c r="V173" s="20" t="str" cm="1">
        <f t="array" ref="V173">_xlfn.IFS(U173=0,"No evidenciado",U173=1,"Novato",U173=2,"Principiante avanzado",U173=3,"Competente",U173=4,"Proficiente",U173=5,"Master")</f>
        <v>Principiante avanzado</v>
      </c>
      <c r="W173" s="20">
        <v>1</v>
      </c>
      <c r="X173" s="20" t="str" cm="1">
        <f t="array" ref="X173">_xlfn.IFS(W173=0,"No evidenciado",W173=1,"Novato",W173=2,"Principiante avanzado",W173=3,"Competente",W173=4,"Proficiente",W173=5,"Master")</f>
        <v>Novato</v>
      </c>
      <c r="Y173" s="20">
        <v>1</v>
      </c>
      <c r="Z173" s="20" t="str" cm="1">
        <f t="array" ref="Z173">_xlfn.IFS(Y173=0,"No evidenciado",Y173=1,"Novato",Y173=2,"Principiante avanzado",Y173=3,"Competente",Y173=4,"Proficiente",Y173=5,"Master")</f>
        <v>Novato</v>
      </c>
      <c r="AA173" s="20">
        <v>1</v>
      </c>
      <c r="AB173" s="20" t="str" cm="1">
        <f t="array" ref="AB173">_xlfn.IFS(AA173=0,"Prenovato",AA173=1,"Novato",AA173=2,"Principiante avanzado",AA173=3,"Competente",AA173=4,"Proficiente",AA173=5,"Master")</f>
        <v>Novato</v>
      </c>
      <c r="AC173" s="20" t="str">
        <f t="shared" si="11"/>
        <v>AUTOEVALUACIÓN</v>
      </c>
    </row>
    <row r="174" spans="1:29" x14ac:dyDescent="0.25">
      <c r="A174" t="s">
        <v>212</v>
      </c>
      <c r="B174" t="s">
        <v>229</v>
      </c>
      <c r="C174" t="s">
        <v>233</v>
      </c>
      <c r="D174" t="s">
        <v>234</v>
      </c>
      <c r="E174" t="s">
        <v>212</v>
      </c>
      <c r="F174" t="s">
        <v>229</v>
      </c>
      <c r="G174" t="s">
        <v>256</v>
      </c>
      <c r="H174" s="3">
        <v>44946</v>
      </c>
      <c r="I174" s="1">
        <f t="shared" ca="1" si="8"/>
        <v>5</v>
      </c>
      <c r="J174" s="1" t="str">
        <f t="shared" ca="1" si="9"/>
        <v>2. Entre 4 - 6 meses</v>
      </c>
      <c r="K174" t="str">
        <f t="shared" si="10"/>
        <v>NO</v>
      </c>
      <c r="L174" t="s">
        <v>233</v>
      </c>
      <c r="M174" t="s">
        <v>60</v>
      </c>
      <c r="N174" t="s">
        <v>31</v>
      </c>
      <c r="O174" t="s">
        <v>31</v>
      </c>
      <c r="P174">
        <v>2</v>
      </c>
      <c r="Q174" t="s">
        <v>4</v>
      </c>
      <c r="R174" t="s">
        <v>21</v>
      </c>
      <c r="S174" s="20">
        <v>1</v>
      </c>
      <c r="T174" s="20" t="str" cm="1">
        <f t="array" ref="T174">_xlfn.IFS(S174=0,"Prenovato",S174=1,"Novato",S174=2,"Principiante avanzado",S174=3,"Competente",S174=4,"Proficiente",S174=5,"Master")</f>
        <v>Novato</v>
      </c>
      <c r="U174" s="20">
        <v>2</v>
      </c>
      <c r="V174" s="20" t="str" cm="1">
        <f t="array" ref="V174">_xlfn.IFS(U174=0,"No evidenciado",U174=1,"Novato",U174=2,"Principiante avanzado",U174=3,"Competente",U174=4,"Proficiente",U174=5,"Master")</f>
        <v>Principiante avanzado</v>
      </c>
      <c r="W174" s="20">
        <v>1</v>
      </c>
      <c r="X174" s="20" t="str" cm="1">
        <f t="array" ref="X174">_xlfn.IFS(W174=0,"No evidenciado",W174=1,"Novato",W174=2,"Principiante avanzado",W174=3,"Competente",W174=4,"Proficiente",W174=5,"Master")</f>
        <v>Novato</v>
      </c>
      <c r="Y174" s="20">
        <v>1</v>
      </c>
      <c r="Z174" s="20" t="str" cm="1">
        <f t="array" ref="Z174">_xlfn.IFS(Y174=0,"No evidenciado",Y174=1,"Novato",Y174=2,"Principiante avanzado",Y174=3,"Competente",Y174=4,"Proficiente",Y174=5,"Master")</f>
        <v>Novato</v>
      </c>
      <c r="AA174" s="20">
        <v>1</v>
      </c>
      <c r="AB174" s="20" t="str" cm="1">
        <f t="array" ref="AB174">_xlfn.IFS(AA174=0,"Prenovato",AA174=1,"Novato",AA174=2,"Principiante avanzado",AA174=3,"Competente",AA174=4,"Proficiente",AA174=5,"Master")</f>
        <v>Novato</v>
      </c>
      <c r="AC174" s="20" t="str">
        <f t="shared" si="11"/>
        <v>AUTOEVALUACIÓN</v>
      </c>
    </row>
    <row r="175" spans="1:29" x14ac:dyDescent="0.25">
      <c r="A175" t="s">
        <v>212</v>
      </c>
      <c r="B175" t="s">
        <v>229</v>
      </c>
      <c r="C175" t="s">
        <v>233</v>
      </c>
      <c r="D175" t="s">
        <v>234</v>
      </c>
      <c r="E175" t="s">
        <v>212</v>
      </c>
      <c r="F175" t="s">
        <v>229</v>
      </c>
      <c r="G175" t="s">
        <v>256</v>
      </c>
      <c r="H175" s="3">
        <v>44946</v>
      </c>
      <c r="I175" s="1">
        <f t="shared" ca="1" si="8"/>
        <v>5</v>
      </c>
      <c r="J175" s="1" t="str">
        <f t="shared" ca="1" si="9"/>
        <v>2. Entre 4 - 6 meses</v>
      </c>
      <c r="K175" t="str">
        <f t="shared" si="10"/>
        <v>NO</v>
      </c>
      <c r="L175" t="s">
        <v>233</v>
      </c>
      <c r="M175" t="s">
        <v>243</v>
      </c>
      <c r="N175" t="s">
        <v>245</v>
      </c>
      <c r="O175" t="s">
        <v>245</v>
      </c>
      <c r="P175">
        <v>1</v>
      </c>
      <c r="Q175" t="s">
        <v>6</v>
      </c>
      <c r="R175" t="s">
        <v>21</v>
      </c>
      <c r="S175" s="20">
        <v>1</v>
      </c>
      <c r="T175" s="20" t="str" cm="1">
        <f t="array" ref="T175">_xlfn.IFS(S175=0,"Prenovato",S175=1,"Novato",S175=2,"Principiante avanzado",S175=3,"Competente",S175=4,"Proficiente",S175=5,"Master")</f>
        <v>Novato</v>
      </c>
      <c r="U175" s="20">
        <v>2</v>
      </c>
      <c r="V175" s="20" t="str" cm="1">
        <f t="array" ref="V175">_xlfn.IFS(U175=0,"No evidenciado",U175=1,"Novato",U175=2,"Principiante avanzado",U175=3,"Competente",U175=4,"Proficiente",U175=5,"Master")</f>
        <v>Principiante avanzado</v>
      </c>
      <c r="W175" s="20">
        <v>1</v>
      </c>
      <c r="X175" s="20" t="str" cm="1">
        <f t="array" ref="X175">_xlfn.IFS(W175=0,"No evidenciado",W175=1,"Novato",W175=2,"Principiante avanzado",W175=3,"Competente",W175=4,"Proficiente",W175=5,"Master")</f>
        <v>Novato</v>
      </c>
      <c r="Y175" s="20">
        <v>1</v>
      </c>
      <c r="Z175" s="20" t="str" cm="1">
        <f t="array" ref="Z175">_xlfn.IFS(Y175=0,"No evidenciado",Y175=1,"Novato",Y175=2,"Principiante avanzado",Y175=3,"Competente",Y175=4,"Proficiente",Y175=5,"Master")</f>
        <v>Novato</v>
      </c>
      <c r="AA175" s="20">
        <v>1</v>
      </c>
      <c r="AB175" s="20" t="str" cm="1">
        <f t="array" ref="AB175">_xlfn.IFS(AA175=0,"Prenovato",AA175=1,"Novato",AA175=2,"Principiante avanzado",AA175=3,"Competente",AA175=4,"Proficiente",AA175=5,"Master")</f>
        <v>Novato</v>
      </c>
      <c r="AC175" s="20" t="str">
        <f t="shared" si="11"/>
        <v>AUTOEVALUACIÓN</v>
      </c>
    </row>
    <row r="176" spans="1:29" x14ac:dyDescent="0.25">
      <c r="A176" t="s">
        <v>212</v>
      </c>
      <c r="B176" t="s">
        <v>229</v>
      </c>
      <c r="C176" t="s">
        <v>233</v>
      </c>
      <c r="D176" t="s">
        <v>234</v>
      </c>
      <c r="E176" t="s">
        <v>212</v>
      </c>
      <c r="F176" t="s">
        <v>229</v>
      </c>
      <c r="G176" t="s">
        <v>256</v>
      </c>
      <c r="H176" s="3">
        <v>44946</v>
      </c>
      <c r="I176" s="1">
        <f t="shared" ca="1" si="8"/>
        <v>5</v>
      </c>
      <c r="J176" s="1" t="str">
        <f t="shared" ca="1" si="9"/>
        <v>2. Entre 4 - 6 meses</v>
      </c>
      <c r="K176" t="str">
        <f t="shared" si="10"/>
        <v>NO</v>
      </c>
      <c r="L176" t="s">
        <v>233</v>
      </c>
      <c r="M176" t="s">
        <v>61</v>
      </c>
      <c r="N176" t="s">
        <v>244</v>
      </c>
      <c r="O176" t="s">
        <v>245</v>
      </c>
      <c r="P176">
        <v>1</v>
      </c>
      <c r="Q176" t="s">
        <v>6</v>
      </c>
      <c r="R176" t="s">
        <v>21</v>
      </c>
      <c r="S176" s="20">
        <v>1</v>
      </c>
      <c r="T176" s="20" t="str" cm="1">
        <f t="array" ref="T176">_xlfn.IFS(S176=0,"Prenovato",S176=1,"Novato",S176=2,"Principiante avanzado",S176=3,"Competente",S176=4,"Proficiente",S176=5,"Master")</f>
        <v>Novato</v>
      </c>
      <c r="U176" s="20">
        <v>2</v>
      </c>
      <c r="V176" s="20" t="str" cm="1">
        <f t="array" ref="V176">_xlfn.IFS(U176=0,"No evidenciado",U176=1,"Novato",U176=2,"Principiante avanzado",U176=3,"Competente",U176=4,"Proficiente",U176=5,"Master")</f>
        <v>Principiante avanzado</v>
      </c>
      <c r="W176" s="20">
        <v>1</v>
      </c>
      <c r="X176" s="20" t="str" cm="1">
        <f t="array" ref="X176">_xlfn.IFS(W176=0,"No evidenciado",W176=1,"Novato",W176=2,"Principiante avanzado",W176=3,"Competente",W176=4,"Proficiente",W176=5,"Master")</f>
        <v>Novato</v>
      </c>
      <c r="Y176" s="20">
        <v>1</v>
      </c>
      <c r="Z176" s="20" t="str" cm="1">
        <f t="array" ref="Z176">_xlfn.IFS(Y176=0,"No evidenciado",Y176=1,"Novato",Y176=2,"Principiante avanzado",Y176=3,"Competente",Y176=4,"Proficiente",Y176=5,"Master")</f>
        <v>Novato</v>
      </c>
      <c r="AA176" s="20">
        <v>1</v>
      </c>
      <c r="AB176" s="20" t="str" cm="1">
        <f t="array" ref="AB176">_xlfn.IFS(AA176=0,"Prenovato",AA176=1,"Novato",AA176=2,"Principiante avanzado",AA176=3,"Competente",AA176=4,"Proficiente",AA176=5,"Master")</f>
        <v>Novato</v>
      </c>
      <c r="AC176" s="20" t="str">
        <f t="shared" si="11"/>
        <v>AUTOEVALUACIÓN</v>
      </c>
    </row>
    <row r="177" spans="1:29" x14ac:dyDescent="0.25">
      <c r="A177" t="s">
        <v>212</v>
      </c>
      <c r="B177" t="s">
        <v>229</v>
      </c>
      <c r="C177" t="s">
        <v>233</v>
      </c>
      <c r="D177" t="s">
        <v>234</v>
      </c>
      <c r="E177" t="s">
        <v>212</v>
      </c>
      <c r="F177" t="s">
        <v>229</v>
      </c>
      <c r="G177" t="s">
        <v>256</v>
      </c>
      <c r="H177" s="3">
        <v>44946</v>
      </c>
      <c r="I177" s="1">
        <f t="shared" ca="1" si="8"/>
        <v>5</v>
      </c>
      <c r="J177" s="1" t="str">
        <f t="shared" ca="1" si="9"/>
        <v>2. Entre 4 - 6 meses</v>
      </c>
      <c r="K177" t="str">
        <f t="shared" si="10"/>
        <v>NO</v>
      </c>
      <c r="L177" t="s">
        <v>233</v>
      </c>
      <c r="M177" t="s">
        <v>173</v>
      </c>
      <c r="N177" t="s">
        <v>244</v>
      </c>
      <c r="O177" t="s">
        <v>245</v>
      </c>
      <c r="P177">
        <v>2</v>
      </c>
      <c r="Q177" t="s">
        <v>4</v>
      </c>
      <c r="R177" t="s">
        <v>21</v>
      </c>
      <c r="S177" s="20">
        <v>1</v>
      </c>
      <c r="T177" s="20" t="str" cm="1">
        <f t="array" ref="T177">_xlfn.IFS(S177=0,"Prenovato",S177=1,"Novato",S177=2,"Principiante avanzado",S177=3,"Competente",S177=4,"Proficiente",S177=5,"Master")</f>
        <v>Novato</v>
      </c>
      <c r="U177" s="20">
        <v>2</v>
      </c>
      <c r="V177" s="20" t="str" cm="1">
        <f t="array" ref="V177">_xlfn.IFS(U177=0,"No evidenciado",U177=1,"Novato",U177=2,"Principiante avanzado",U177=3,"Competente",U177=4,"Proficiente",U177=5,"Master")</f>
        <v>Principiante avanzado</v>
      </c>
      <c r="W177" s="20">
        <v>1</v>
      </c>
      <c r="X177" s="20" t="str" cm="1">
        <f t="array" ref="X177">_xlfn.IFS(W177=0,"No evidenciado",W177=1,"Novato",W177=2,"Principiante avanzado",W177=3,"Competente",W177=4,"Proficiente",W177=5,"Master")</f>
        <v>Novato</v>
      </c>
      <c r="Y177" s="20">
        <v>1</v>
      </c>
      <c r="Z177" s="20" t="str" cm="1">
        <f t="array" ref="Z177">_xlfn.IFS(Y177=0,"No evidenciado",Y177=1,"Novato",Y177=2,"Principiante avanzado",Y177=3,"Competente",Y177=4,"Proficiente",Y177=5,"Master")</f>
        <v>Novato</v>
      </c>
      <c r="AA177" s="20">
        <v>1</v>
      </c>
      <c r="AB177" s="20" t="str" cm="1">
        <f t="array" ref="AB177">_xlfn.IFS(AA177=0,"Prenovato",AA177=1,"Novato",AA177=2,"Principiante avanzado",AA177=3,"Competente",AA177=4,"Proficiente",AA177=5,"Master")</f>
        <v>Novato</v>
      </c>
      <c r="AC177" s="20" t="str">
        <f t="shared" si="11"/>
        <v>AUTOEVALUACIÓN</v>
      </c>
    </row>
    <row r="178" spans="1:29" x14ac:dyDescent="0.25">
      <c r="A178" t="s">
        <v>212</v>
      </c>
      <c r="B178" t="s">
        <v>229</v>
      </c>
      <c r="C178" t="s">
        <v>233</v>
      </c>
      <c r="D178" t="s">
        <v>234</v>
      </c>
      <c r="E178" t="s">
        <v>212</v>
      </c>
      <c r="F178" t="s">
        <v>229</v>
      </c>
      <c r="G178" t="s">
        <v>256</v>
      </c>
      <c r="H178" s="3">
        <v>44946</v>
      </c>
      <c r="I178" s="1">
        <f t="shared" ca="1" si="8"/>
        <v>5</v>
      </c>
      <c r="J178" s="1" t="str">
        <f t="shared" ca="1" si="9"/>
        <v>2. Entre 4 - 6 meses</v>
      </c>
      <c r="K178" t="str">
        <f t="shared" si="10"/>
        <v>NO</v>
      </c>
      <c r="L178" t="s">
        <v>233</v>
      </c>
      <c r="M178" t="s">
        <v>238</v>
      </c>
      <c r="N178" t="s">
        <v>31</v>
      </c>
      <c r="O178" t="s">
        <v>31</v>
      </c>
      <c r="P178">
        <v>2</v>
      </c>
      <c r="Q178" t="s">
        <v>4</v>
      </c>
      <c r="R178" t="s">
        <v>21</v>
      </c>
      <c r="S178" s="20">
        <v>1</v>
      </c>
      <c r="T178" s="20" t="str" cm="1">
        <f t="array" ref="T178">_xlfn.IFS(S178=0,"Prenovato",S178=1,"Novato",S178=2,"Principiante avanzado",S178=3,"Competente",S178=4,"Proficiente",S178=5,"Master")</f>
        <v>Novato</v>
      </c>
      <c r="U178" s="20">
        <v>2</v>
      </c>
      <c r="V178" s="20" t="str" cm="1">
        <f t="array" ref="V178">_xlfn.IFS(U178=0,"No evidenciado",U178=1,"Novato",U178=2,"Principiante avanzado",U178=3,"Competente",U178=4,"Proficiente",U178=5,"Master")</f>
        <v>Principiante avanzado</v>
      </c>
      <c r="W178" s="20">
        <v>1</v>
      </c>
      <c r="X178" s="20" t="str" cm="1">
        <f t="array" ref="X178">_xlfn.IFS(W178=0,"No evidenciado",W178=1,"Novato",W178=2,"Principiante avanzado",W178=3,"Competente",W178=4,"Proficiente",W178=5,"Master")</f>
        <v>Novato</v>
      </c>
      <c r="Y178" s="20">
        <v>1</v>
      </c>
      <c r="Z178" s="20" t="str" cm="1">
        <f t="array" ref="Z178">_xlfn.IFS(Y178=0,"No evidenciado",Y178=1,"Novato",Y178=2,"Principiante avanzado",Y178=3,"Competente",Y178=4,"Proficiente",Y178=5,"Master")</f>
        <v>Novato</v>
      </c>
      <c r="AA178" s="20">
        <v>1</v>
      </c>
      <c r="AB178" s="20" t="str" cm="1">
        <f t="array" ref="AB178">_xlfn.IFS(AA178=0,"Prenovato",AA178=1,"Novato",AA178=2,"Principiante avanzado",AA178=3,"Competente",AA178=4,"Proficiente",AA178=5,"Master")</f>
        <v>Novato</v>
      </c>
      <c r="AC178" s="20" t="str">
        <f t="shared" si="11"/>
        <v>AUTOEVALUACIÓN</v>
      </c>
    </row>
    <row r="179" spans="1:29" x14ac:dyDescent="0.25">
      <c r="A179" t="s">
        <v>212</v>
      </c>
      <c r="B179" t="s">
        <v>229</v>
      </c>
      <c r="C179" t="s">
        <v>233</v>
      </c>
      <c r="D179" t="s">
        <v>234</v>
      </c>
      <c r="E179" t="s">
        <v>212</v>
      </c>
      <c r="F179" t="s">
        <v>229</v>
      </c>
      <c r="G179" t="s">
        <v>256</v>
      </c>
      <c r="H179" s="3">
        <v>44946</v>
      </c>
      <c r="I179" s="1">
        <f t="shared" ca="1" si="8"/>
        <v>5</v>
      </c>
      <c r="J179" s="1" t="str">
        <f t="shared" ca="1" si="9"/>
        <v>2. Entre 4 - 6 meses</v>
      </c>
      <c r="K179" t="str">
        <f t="shared" si="10"/>
        <v>NO</v>
      </c>
      <c r="L179" t="s">
        <v>233</v>
      </c>
      <c r="M179" t="s">
        <v>237</v>
      </c>
      <c r="N179" t="s">
        <v>244</v>
      </c>
      <c r="O179" t="s">
        <v>245</v>
      </c>
      <c r="P179">
        <v>2</v>
      </c>
      <c r="Q179" t="s">
        <v>4</v>
      </c>
      <c r="R179" t="s">
        <v>21</v>
      </c>
      <c r="S179" s="20">
        <v>1</v>
      </c>
      <c r="T179" s="20" t="str" cm="1">
        <f t="array" ref="T179">_xlfn.IFS(S179=0,"Prenovato",S179=1,"Novato",S179=2,"Principiante avanzado",S179=3,"Competente",S179=4,"Proficiente",S179=5,"Master")</f>
        <v>Novato</v>
      </c>
      <c r="U179" s="20">
        <v>2</v>
      </c>
      <c r="V179" s="20" t="str" cm="1">
        <f t="array" ref="V179">_xlfn.IFS(U179=0,"No evidenciado",U179=1,"Novato",U179=2,"Principiante avanzado",U179=3,"Competente",U179=4,"Proficiente",U179=5,"Master")</f>
        <v>Principiante avanzado</v>
      </c>
      <c r="W179" s="20">
        <v>1</v>
      </c>
      <c r="X179" s="20" t="str" cm="1">
        <f t="array" ref="X179">_xlfn.IFS(W179=0,"No evidenciado",W179=1,"Novato",W179=2,"Principiante avanzado",W179=3,"Competente",W179=4,"Proficiente",W179=5,"Master")</f>
        <v>Novato</v>
      </c>
      <c r="Y179" s="20">
        <v>1</v>
      </c>
      <c r="Z179" s="20" t="str" cm="1">
        <f t="array" ref="Z179">_xlfn.IFS(Y179=0,"No evidenciado",Y179=1,"Novato",Y179=2,"Principiante avanzado",Y179=3,"Competente",Y179=4,"Proficiente",Y179=5,"Master")</f>
        <v>Novato</v>
      </c>
      <c r="AA179" s="20">
        <v>1</v>
      </c>
      <c r="AB179" s="20" t="str" cm="1">
        <f t="array" ref="AB179">_xlfn.IFS(AA179=0,"Prenovato",AA179=1,"Novato",AA179=2,"Principiante avanzado",AA179=3,"Competente",AA179=4,"Proficiente",AA179=5,"Master")</f>
        <v>Novato</v>
      </c>
      <c r="AC179" s="20" t="str">
        <f t="shared" si="11"/>
        <v>AUTOEVALUACIÓN</v>
      </c>
    </row>
    <row r="180" spans="1:29" x14ac:dyDescent="0.25">
      <c r="A180" t="s">
        <v>212</v>
      </c>
      <c r="B180" t="s">
        <v>229</v>
      </c>
      <c r="C180" t="s">
        <v>233</v>
      </c>
      <c r="D180" t="s">
        <v>234</v>
      </c>
      <c r="E180" t="s">
        <v>212</v>
      </c>
      <c r="F180" t="s">
        <v>229</v>
      </c>
      <c r="G180" t="s">
        <v>256</v>
      </c>
      <c r="H180" s="3">
        <v>44946</v>
      </c>
      <c r="I180" s="1">
        <f t="shared" ca="1" si="8"/>
        <v>5</v>
      </c>
      <c r="J180" s="1" t="str">
        <f t="shared" ca="1" si="9"/>
        <v>2. Entre 4 - 6 meses</v>
      </c>
      <c r="K180" t="str">
        <f t="shared" si="10"/>
        <v>NO</v>
      </c>
      <c r="L180" t="s">
        <v>233</v>
      </c>
      <c r="M180" t="s">
        <v>236</v>
      </c>
      <c r="N180" t="s">
        <v>31</v>
      </c>
      <c r="O180" t="s">
        <v>31</v>
      </c>
      <c r="P180">
        <v>2</v>
      </c>
      <c r="Q180" t="s">
        <v>4</v>
      </c>
      <c r="R180" t="s">
        <v>21</v>
      </c>
      <c r="S180" s="20">
        <v>1</v>
      </c>
      <c r="T180" s="20" t="str" cm="1">
        <f t="array" ref="T180">_xlfn.IFS(S180=0,"Prenovato",S180=1,"Novato",S180=2,"Principiante avanzado",S180=3,"Competente",S180=4,"Proficiente",S180=5,"Master")</f>
        <v>Novato</v>
      </c>
      <c r="U180" s="20">
        <v>2</v>
      </c>
      <c r="V180" s="20" t="str" cm="1">
        <f t="array" ref="V180">_xlfn.IFS(U180=0,"No evidenciado",U180=1,"Novato",U180=2,"Principiante avanzado",U180=3,"Competente",U180=4,"Proficiente",U180=5,"Master")</f>
        <v>Principiante avanzado</v>
      </c>
      <c r="W180" s="20">
        <v>1</v>
      </c>
      <c r="X180" s="20" t="str" cm="1">
        <f t="array" ref="X180">_xlfn.IFS(W180=0,"No evidenciado",W180=1,"Novato",W180=2,"Principiante avanzado",W180=3,"Competente",W180=4,"Proficiente",W180=5,"Master")</f>
        <v>Novato</v>
      </c>
      <c r="Y180" s="20">
        <v>1</v>
      </c>
      <c r="Z180" s="20" t="str" cm="1">
        <f t="array" ref="Z180">_xlfn.IFS(Y180=0,"No evidenciado",Y180=1,"Novato",Y180=2,"Principiante avanzado",Y180=3,"Competente",Y180=4,"Proficiente",Y180=5,"Master")</f>
        <v>Novato</v>
      </c>
      <c r="AA180" s="20">
        <v>1</v>
      </c>
      <c r="AB180" s="20" t="str" cm="1">
        <f t="array" ref="AB180">_xlfn.IFS(AA180=0,"Prenovato",AA180=1,"Novato",AA180=2,"Principiante avanzado",AA180=3,"Competente",AA180=4,"Proficiente",AA180=5,"Master")</f>
        <v>Novato</v>
      </c>
      <c r="AC180" s="20" t="str">
        <f t="shared" si="11"/>
        <v>AUTOEVALUACIÓN</v>
      </c>
    </row>
    <row r="181" spans="1:29" x14ac:dyDescent="0.25">
      <c r="A181" t="s">
        <v>212</v>
      </c>
      <c r="B181" t="s">
        <v>229</v>
      </c>
      <c r="C181" t="s">
        <v>233</v>
      </c>
      <c r="D181" t="s">
        <v>234</v>
      </c>
      <c r="E181" t="s">
        <v>212</v>
      </c>
      <c r="F181" t="s">
        <v>229</v>
      </c>
      <c r="G181" t="s">
        <v>256</v>
      </c>
      <c r="H181" s="3">
        <v>44946</v>
      </c>
      <c r="I181" s="1">
        <f t="shared" ca="1" si="8"/>
        <v>5</v>
      </c>
      <c r="J181" s="1" t="str">
        <f t="shared" ca="1" si="9"/>
        <v>2. Entre 4 - 6 meses</v>
      </c>
      <c r="K181" t="str">
        <f t="shared" si="10"/>
        <v>NO</v>
      </c>
      <c r="L181" t="s">
        <v>233</v>
      </c>
      <c r="M181" t="s">
        <v>235</v>
      </c>
      <c r="N181" t="s">
        <v>31</v>
      </c>
      <c r="O181" t="s">
        <v>31</v>
      </c>
      <c r="P181">
        <v>2</v>
      </c>
      <c r="Q181" t="s">
        <v>4</v>
      </c>
      <c r="R181" t="s">
        <v>21</v>
      </c>
      <c r="S181" s="20">
        <v>1</v>
      </c>
      <c r="T181" s="20" t="str" cm="1">
        <f t="array" ref="T181">_xlfn.IFS(S181=0,"Prenovato",S181=1,"Novato",S181=2,"Principiante avanzado",S181=3,"Competente",S181=4,"Proficiente",S181=5,"Master")</f>
        <v>Novato</v>
      </c>
      <c r="U181" s="20">
        <v>2</v>
      </c>
      <c r="V181" s="20" t="str" cm="1">
        <f t="array" ref="V181">_xlfn.IFS(U181=0,"No evidenciado",U181=1,"Novato",U181=2,"Principiante avanzado",U181=3,"Competente",U181=4,"Proficiente",U181=5,"Master")</f>
        <v>Principiante avanzado</v>
      </c>
      <c r="W181" s="20">
        <v>1</v>
      </c>
      <c r="X181" s="20" t="str" cm="1">
        <f t="array" ref="X181">_xlfn.IFS(W181=0,"No evidenciado",W181=1,"Novato",W181=2,"Principiante avanzado",W181=3,"Competente",W181=4,"Proficiente",W181=5,"Master")</f>
        <v>Novato</v>
      </c>
      <c r="Y181" s="20">
        <v>1</v>
      </c>
      <c r="Z181" s="20" t="str" cm="1">
        <f t="array" ref="Z181">_xlfn.IFS(Y181=0,"No evidenciado",Y181=1,"Novato",Y181=2,"Principiante avanzado",Y181=3,"Competente",Y181=4,"Proficiente",Y181=5,"Master")</f>
        <v>Novato</v>
      </c>
      <c r="AA181" s="20">
        <v>1</v>
      </c>
      <c r="AB181" s="20" t="str" cm="1">
        <f t="array" ref="AB181">_xlfn.IFS(AA181=0,"Prenovato",AA181=1,"Novato",AA181=2,"Principiante avanzado",AA181=3,"Competente",AA181=4,"Proficiente",AA181=5,"Master")</f>
        <v>Novato</v>
      </c>
      <c r="AC181" s="20" t="str">
        <f t="shared" si="11"/>
        <v>AUTOEVALUACIÓN</v>
      </c>
    </row>
    <row r="182" spans="1:29" x14ac:dyDescent="0.25">
      <c r="A182" t="s">
        <v>199</v>
      </c>
      <c r="B182" t="s">
        <v>216</v>
      </c>
      <c r="C182" t="s">
        <v>231</v>
      </c>
      <c r="D182" t="s">
        <v>234</v>
      </c>
      <c r="E182" t="s">
        <v>212</v>
      </c>
      <c r="F182" t="s">
        <v>229</v>
      </c>
      <c r="G182" t="s">
        <v>256</v>
      </c>
      <c r="H182" s="3">
        <v>44946</v>
      </c>
      <c r="I182" s="1">
        <f t="shared" ca="1" si="8"/>
        <v>5</v>
      </c>
      <c r="J182" s="1" t="str">
        <f t="shared" ca="1" si="9"/>
        <v>2. Entre 4 - 6 meses</v>
      </c>
      <c r="K182" t="str">
        <f t="shared" si="10"/>
        <v>NO</v>
      </c>
      <c r="L182" t="s">
        <v>233</v>
      </c>
      <c r="M182" t="s">
        <v>239</v>
      </c>
      <c r="N182" t="s">
        <v>245</v>
      </c>
      <c r="O182" t="s">
        <v>245</v>
      </c>
      <c r="P182">
        <v>0</v>
      </c>
      <c r="Q182" t="s">
        <v>62</v>
      </c>
      <c r="R182" t="s">
        <v>246</v>
      </c>
      <c r="S182" s="20">
        <v>1</v>
      </c>
      <c r="T182" s="20" t="str" cm="1">
        <f t="array" ref="T182">_xlfn.IFS(S182=0,"Prenovato",S182=1,"Novato",S182=2,"Principiante avanzado",S182=3,"Competente",S182=4,"Proficiente",S182=5,"Master")</f>
        <v>Novato</v>
      </c>
      <c r="U182" s="20">
        <v>2</v>
      </c>
      <c r="V182" s="20" t="str" cm="1">
        <f t="array" ref="V182">_xlfn.IFS(U182=0,"No evidenciado",U182=1,"Novato",U182=2,"Principiante avanzado",U182=3,"Competente",U182=4,"Proficiente",U182=5,"Master")</f>
        <v>Principiante avanzado</v>
      </c>
      <c r="W182" s="20">
        <v>2</v>
      </c>
      <c r="X182" s="20" t="str" cm="1">
        <f t="array" ref="X182">_xlfn.IFS(W182=0,"No evidenciado",W182=1,"Novato",W182=2,"Principiante avanzado",W182=3,"Competente",W182=4,"Proficiente",W182=5,"Master")</f>
        <v>Principiante avanzado</v>
      </c>
      <c r="Y182" s="20">
        <v>2</v>
      </c>
      <c r="Z182" s="20" t="str" cm="1">
        <f t="array" ref="Z182">_xlfn.IFS(Y182=0,"No evidenciado",Y182=1,"Novato",Y182=2,"Principiante avanzado",Y182=3,"Competente",Y182=4,"Proficiente",Y182=5,"Master")</f>
        <v>Principiante avanzado</v>
      </c>
      <c r="AA182" s="20">
        <v>1</v>
      </c>
      <c r="AB182" s="20" t="str" cm="1">
        <f t="array" ref="AB182">_xlfn.IFS(AA182=0,"Prenovato",AA182=1,"Novato",AA182=2,"Principiante avanzado",AA182=3,"Competente",AA182=4,"Proficiente",AA182=5,"Master")</f>
        <v>Novato</v>
      </c>
      <c r="AC182" s="20" t="str">
        <f t="shared" si="11"/>
        <v>EVALUACIÓN</v>
      </c>
    </row>
    <row r="183" spans="1:29" x14ac:dyDescent="0.25">
      <c r="A183" t="s">
        <v>199</v>
      </c>
      <c r="B183" t="s">
        <v>216</v>
      </c>
      <c r="C183" t="s">
        <v>231</v>
      </c>
      <c r="D183" t="s">
        <v>234</v>
      </c>
      <c r="E183" t="s">
        <v>212</v>
      </c>
      <c r="F183" t="s">
        <v>229</v>
      </c>
      <c r="G183" t="s">
        <v>256</v>
      </c>
      <c r="H183" s="3">
        <v>44946</v>
      </c>
      <c r="I183" s="1">
        <f t="shared" ca="1" si="8"/>
        <v>5</v>
      </c>
      <c r="J183" s="1" t="str">
        <f t="shared" ca="1" si="9"/>
        <v>2. Entre 4 - 6 meses</v>
      </c>
      <c r="K183" t="str">
        <f t="shared" si="10"/>
        <v>NO</v>
      </c>
      <c r="L183" t="s">
        <v>233</v>
      </c>
      <c r="M183" t="s">
        <v>241</v>
      </c>
      <c r="N183" t="s">
        <v>245</v>
      </c>
      <c r="O183" t="s">
        <v>245</v>
      </c>
      <c r="P183">
        <v>1</v>
      </c>
      <c r="Q183" t="s">
        <v>6</v>
      </c>
      <c r="R183" t="s">
        <v>21</v>
      </c>
      <c r="S183" s="20">
        <v>1</v>
      </c>
      <c r="T183" s="20" t="str" cm="1">
        <f t="array" ref="T183">_xlfn.IFS(S183=0,"Prenovato",S183=1,"Novato",S183=2,"Principiante avanzado",S183=3,"Competente",S183=4,"Proficiente",S183=5,"Master")</f>
        <v>Novato</v>
      </c>
      <c r="U183" s="20">
        <v>2</v>
      </c>
      <c r="V183" s="20" t="str" cm="1">
        <f t="array" ref="V183">_xlfn.IFS(U183=0,"No evidenciado",U183=1,"Novato",U183=2,"Principiante avanzado",U183=3,"Competente",U183=4,"Proficiente",U183=5,"Master")</f>
        <v>Principiante avanzado</v>
      </c>
      <c r="W183" s="20">
        <v>2</v>
      </c>
      <c r="X183" s="20" t="str" cm="1">
        <f t="array" ref="X183">_xlfn.IFS(W183=0,"No evidenciado",W183=1,"Novato",W183=2,"Principiante avanzado",W183=3,"Competente",W183=4,"Proficiente",W183=5,"Master")</f>
        <v>Principiante avanzado</v>
      </c>
      <c r="Y183" s="20">
        <v>2</v>
      </c>
      <c r="Z183" s="20" t="str" cm="1">
        <f t="array" ref="Z183">_xlfn.IFS(Y183=0,"No evidenciado",Y183=1,"Novato",Y183=2,"Principiante avanzado",Y183=3,"Competente",Y183=4,"Proficiente",Y183=5,"Master")</f>
        <v>Principiante avanzado</v>
      </c>
      <c r="AA183" s="20">
        <v>1</v>
      </c>
      <c r="AB183" s="20" t="str" cm="1">
        <f t="array" ref="AB183">_xlfn.IFS(AA183=0,"Prenovato",AA183=1,"Novato",AA183=2,"Principiante avanzado",AA183=3,"Competente",AA183=4,"Proficiente",AA183=5,"Master")</f>
        <v>Novato</v>
      </c>
      <c r="AC183" s="20" t="str">
        <f t="shared" si="11"/>
        <v>EVALUACIÓN</v>
      </c>
    </row>
    <row r="184" spans="1:29" x14ac:dyDescent="0.25">
      <c r="A184" t="s">
        <v>199</v>
      </c>
      <c r="B184" t="s">
        <v>216</v>
      </c>
      <c r="C184" t="s">
        <v>231</v>
      </c>
      <c r="D184" t="s">
        <v>234</v>
      </c>
      <c r="E184" t="s">
        <v>212</v>
      </c>
      <c r="F184" t="s">
        <v>229</v>
      </c>
      <c r="G184" t="s">
        <v>256</v>
      </c>
      <c r="H184" s="3">
        <v>44946</v>
      </c>
      <c r="I184" s="1">
        <f t="shared" ca="1" si="8"/>
        <v>5</v>
      </c>
      <c r="J184" s="1" t="str">
        <f t="shared" ca="1" si="9"/>
        <v>2. Entre 4 - 6 meses</v>
      </c>
      <c r="K184" t="str">
        <f t="shared" si="10"/>
        <v>NO</v>
      </c>
      <c r="L184" t="s">
        <v>233</v>
      </c>
      <c r="M184" t="s">
        <v>240</v>
      </c>
      <c r="N184" t="s">
        <v>244</v>
      </c>
      <c r="O184" t="s">
        <v>245</v>
      </c>
      <c r="P184">
        <v>1</v>
      </c>
      <c r="Q184" t="s">
        <v>6</v>
      </c>
      <c r="R184" t="s">
        <v>21</v>
      </c>
      <c r="S184" s="20">
        <v>1</v>
      </c>
      <c r="T184" s="20" t="str" cm="1">
        <f t="array" ref="T184">_xlfn.IFS(S184=0,"Prenovato",S184=1,"Novato",S184=2,"Principiante avanzado",S184=3,"Competente",S184=4,"Proficiente",S184=5,"Master")</f>
        <v>Novato</v>
      </c>
      <c r="U184" s="20">
        <v>2</v>
      </c>
      <c r="V184" s="20" t="str" cm="1">
        <f t="array" ref="V184">_xlfn.IFS(U184=0,"No evidenciado",U184=1,"Novato",U184=2,"Principiante avanzado",U184=3,"Competente",U184=4,"Proficiente",U184=5,"Master")</f>
        <v>Principiante avanzado</v>
      </c>
      <c r="W184" s="20">
        <v>2</v>
      </c>
      <c r="X184" s="20" t="str" cm="1">
        <f t="array" ref="X184">_xlfn.IFS(W184=0,"No evidenciado",W184=1,"Novato",W184=2,"Principiante avanzado",W184=3,"Competente",W184=4,"Proficiente",W184=5,"Master")</f>
        <v>Principiante avanzado</v>
      </c>
      <c r="Y184" s="20">
        <v>2</v>
      </c>
      <c r="Z184" s="20" t="str" cm="1">
        <f t="array" ref="Z184">_xlfn.IFS(Y184=0,"No evidenciado",Y184=1,"Novato",Y184=2,"Principiante avanzado",Y184=3,"Competente",Y184=4,"Proficiente",Y184=5,"Master")</f>
        <v>Principiante avanzado</v>
      </c>
      <c r="AA184" s="20">
        <v>1</v>
      </c>
      <c r="AB184" s="20" t="str" cm="1">
        <f t="array" ref="AB184">_xlfn.IFS(AA184=0,"Prenovato",AA184=1,"Novato",AA184=2,"Principiante avanzado",AA184=3,"Competente",AA184=4,"Proficiente",AA184=5,"Master")</f>
        <v>Novato</v>
      </c>
      <c r="AC184" s="20" t="str">
        <f t="shared" si="11"/>
        <v>EVALUACIÓN</v>
      </c>
    </row>
    <row r="185" spans="1:29" x14ac:dyDescent="0.25">
      <c r="A185" t="s">
        <v>199</v>
      </c>
      <c r="B185" t="s">
        <v>216</v>
      </c>
      <c r="C185" t="s">
        <v>231</v>
      </c>
      <c r="D185" t="s">
        <v>234</v>
      </c>
      <c r="E185" t="s">
        <v>212</v>
      </c>
      <c r="F185" t="s">
        <v>229</v>
      </c>
      <c r="G185" t="s">
        <v>256</v>
      </c>
      <c r="H185" s="3">
        <v>44946</v>
      </c>
      <c r="I185" s="1">
        <f t="shared" ca="1" si="8"/>
        <v>5</v>
      </c>
      <c r="J185" s="1" t="str">
        <f t="shared" ca="1" si="9"/>
        <v>2. Entre 4 - 6 meses</v>
      </c>
      <c r="K185" t="str">
        <f t="shared" si="10"/>
        <v>NO</v>
      </c>
      <c r="L185" t="s">
        <v>233</v>
      </c>
      <c r="M185" t="s">
        <v>60</v>
      </c>
      <c r="N185" t="s">
        <v>31</v>
      </c>
      <c r="O185" t="s">
        <v>31</v>
      </c>
      <c r="P185">
        <v>2</v>
      </c>
      <c r="Q185" t="s">
        <v>4</v>
      </c>
      <c r="R185" t="s">
        <v>21</v>
      </c>
      <c r="S185" s="20">
        <v>1</v>
      </c>
      <c r="T185" s="20" t="str" cm="1">
        <f t="array" ref="T185">_xlfn.IFS(S185=0,"Prenovato",S185=1,"Novato",S185=2,"Principiante avanzado",S185=3,"Competente",S185=4,"Proficiente",S185=5,"Master")</f>
        <v>Novato</v>
      </c>
      <c r="U185" s="20">
        <v>2</v>
      </c>
      <c r="V185" s="20" t="str" cm="1">
        <f t="array" ref="V185">_xlfn.IFS(U185=0,"No evidenciado",U185=1,"Novato",U185=2,"Principiante avanzado",U185=3,"Competente",U185=4,"Proficiente",U185=5,"Master")</f>
        <v>Principiante avanzado</v>
      </c>
      <c r="W185" s="20">
        <v>2</v>
      </c>
      <c r="X185" s="20" t="str" cm="1">
        <f t="array" ref="X185">_xlfn.IFS(W185=0,"No evidenciado",W185=1,"Novato",W185=2,"Principiante avanzado",W185=3,"Competente",W185=4,"Proficiente",W185=5,"Master")</f>
        <v>Principiante avanzado</v>
      </c>
      <c r="Y185" s="20">
        <v>2</v>
      </c>
      <c r="Z185" s="20" t="str" cm="1">
        <f t="array" ref="Z185">_xlfn.IFS(Y185=0,"No evidenciado",Y185=1,"Novato",Y185=2,"Principiante avanzado",Y185=3,"Competente",Y185=4,"Proficiente",Y185=5,"Master")</f>
        <v>Principiante avanzado</v>
      </c>
      <c r="AA185" s="20">
        <v>1</v>
      </c>
      <c r="AB185" s="20" t="str" cm="1">
        <f t="array" ref="AB185">_xlfn.IFS(AA185=0,"Prenovato",AA185=1,"Novato",AA185=2,"Principiante avanzado",AA185=3,"Competente",AA185=4,"Proficiente",AA185=5,"Master")</f>
        <v>Novato</v>
      </c>
      <c r="AC185" s="20" t="str">
        <f t="shared" si="11"/>
        <v>EVALUACIÓN</v>
      </c>
    </row>
    <row r="186" spans="1:29" x14ac:dyDescent="0.25">
      <c r="A186" t="s">
        <v>199</v>
      </c>
      <c r="B186" t="s">
        <v>216</v>
      </c>
      <c r="C186" t="s">
        <v>231</v>
      </c>
      <c r="D186" t="s">
        <v>234</v>
      </c>
      <c r="E186" t="s">
        <v>212</v>
      </c>
      <c r="F186" t="s">
        <v>229</v>
      </c>
      <c r="G186" t="s">
        <v>256</v>
      </c>
      <c r="H186" s="3">
        <v>44946</v>
      </c>
      <c r="I186" s="1">
        <f t="shared" ca="1" si="8"/>
        <v>5</v>
      </c>
      <c r="J186" s="1" t="str">
        <f t="shared" ca="1" si="9"/>
        <v>2. Entre 4 - 6 meses</v>
      </c>
      <c r="K186" t="str">
        <f t="shared" si="10"/>
        <v>NO</v>
      </c>
      <c r="L186" t="s">
        <v>233</v>
      </c>
      <c r="M186" t="s">
        <v>243</v>
      </c>
      <c r="N186" t="s">
        <v>245</v>
      </c>
      <c r="O186" t="s">
        <v>245</v>
      </c>
      <c r="P186">
        <v>0</v>
      </c>
      <c r="Q186" t="s">
        <v>62</v>
      </c>
      <c r="R186" t="s">
        <v>246</v>
      </c>
      <c r="S186" s="20">
        <v>1</v>
      </c>
      <c r="T186" s="20" t="str" cm="1">
        <f t="array" ref="T186">_xlfn.IFS(S186=0,"Prenovato",S186=1,"Novato",S186=2,"Principiante avanzado",S186=3,"Competente",S186=4,"Proficiente",S186=5,"Master")</f>
        <v>Novato</v>
      </c>
      <c r="U186" s="20">
        <v>2</v>
      </c>
      <c r="V186" s="20" t="str" cm="1">
        <f t="array" ref="V186">_xlfn.IFS(U186=0,"No evidenciado",U186=1,"Novato",U186=2,"Principiante avanzado",U186=3,"Competente",U186=4,"Proficiente",U186=5,"Master")</f>
        <v>Principiante avanzado</v>
      </c>
      <c r="W186" s="20">
        <v>2</v>
      </c>
      <c r="X186" s="20" t="str" cm="1">
        <f t="array" ref="X186">_xlfn.IFS(W186=0,"No evidenciado",W186=1,"Novato",W186=2,"Principiante avanzado",W186=3,"Competente",W186=4,"Proficiente",W186=5,"Master")</f>
        <v>Principiante avanzado</v>
      </c>
      <c r="Y186" s="20">
        <v>2</v>
      </c>
      <c r="Z186" s="20" t="str" cm="1">
        <f t="array" ref="Z186">_xlfn.IFS(Y186=0,"No evidenciado",Y186=1,"Novato",Y186=2,"Principiante avanzado",Y186=3,"Competente",Y186=4,"Proficiente",Y186=5,"Master")</f>
        <v>Principiante avanzado</v>
      </c>
      <c r="AA186" s="20">
        <v>1</v>
      </c>
      <c r="AB186" s="20" t="str" cm="1">
        <f t="array" ref="AB186">_xlfn.IFS(AA186=0,"Prenovato",AA186=1,"Novato",AA186=2,"Principiante avanzado",AA186=3,"Competente",AA186=4,"Proficiente",AA186=5,"Master")</f>
        <v>Novato</v>
      </c>
      <c r="AC186" s="20" t="str">
        <f t="shared" si="11"/>
        <v>EVALUACIÓN</v>
      </c>
    </row>
    <row r="187" spans="1:29" x14ac:dyDescent="0.25">
      <c r="A187" t="s">
        <v>199</v>
      </c>
      <c r="B187" t="s">
        <v>216</v>
      </c>
      <c r="C187" t="s">
        <v>231</v>
      </c>
      <c r="D187" t="s">
        <v>234</v>
      </c>
      <c r="E187" t="s">
        <v>212</v>
      </c>
      <c r="F187" t="s">
        <v>229</v>
      </c>
      <c r="G187" t="s">
        <v>256</v>
      </c>
      <c r="H187" s="3">
        <v>44946</v>
      </c>
      <c r="I187" s="1">
        <f t="shared" ca="1" si="8"/>
        <v>5</v>
      </c>
      <c r="J187" s="1" t="str">
        <f t="shared" ca="1" si="9"/>
        <v>2. Entre 4 - 6 meses</v>
      </c>
      <c r="K187" t="str">
        <f t="shared" si="10"/>
        <v>NO</v>
      </c>
      <c r="L187" t="s">
        <v>233</v>
      </c>
      <c r="M187" t="s">
        <v>61</v>
      </c>
      <c r="N187" t="s">
        <v>244</v>
      </c>
      <c r="O187" t="s">
        <v>245</v>
      </c>
      <c r="P187">
        <v>2</v>
      </c>
      <c r="Q187" t="s">
        <v>4</v>
      </c>
      <c r="R187" t="s">
        <v>21</v>
      </c>
      <c r="S187" s="20">
        <v>1</v>
      </c>
      <c r="T187" s="20" t="str" cm="1">
        <f t="array" ref="T187">_xlfn.IFS(S187=0,"Prenovato",S187=1,"Novato",S187=2,"Principiante avanzado",S187=3,"Competente",S187=4,"Proficiente",S187=5,"Master")</f>
        <v>Novato</v>
      </c>
      <c r="U187" s="20">
        <v>2</v>
      </c>
      <c r="V187" s="20" t="str" cm="1">
        <f t="array" ref="V187">_xlfn.IFS(U187=0,"No evidenciado",U187=1,"Novato",U187=2,"Principiante avanzado",U187=3,"Competente",U187=4,"Proficiente",U187=5,"Master")</f>
        <v>Principiante avanzado</v>
      </c>
      <c r="W187" s="20">
        <v>2</v>
      </c>
      <c r="X187" s="20" t="str" cm="1">
        <f t="array" ref="X187">_xlfn.IFS(W187=0,"No evidenciado",W187=1,"Novato",W187=2,"Principiante avanzado",W187=3,"Competente",W187=4,"Proficiente",W187=5,"Master")</f>
        <v>Principiante avanzado</v>
      </c>
      <c r="Y187" s="20">
        <v>2</v>
      </c>
      <c r="Z187" s="20" t="str" cm="1">
        <f t="array" ref="Z187">_xlfn.IFS(Y187=0,"No evidenciado",Y187=1,"Novato",Y187=2,"Principiante avanzado",Y187=3,"Competente",Y187=4,"Proficiente",Y187=5,"Master")</f>
        <v>Principiante avanzado</v>
      </c>
      <c r="AA187" s="20">
        <v>1</v>
      </c>
      <c r="AB187" s="20" t="str" cm="1">
        <f t="array" ref="AB187">_xlfn.IFS(AA187=0,"Prenovato",AA187=1,"Novato",AA187=2,"Principiante avanzado",AA187=3,"Competente",AA187=4,"Proficiente",AA187=5,"Master")</f>
        <v>Novato</v>
      </c>
      <c r="AC187" s="20" t="str">
        <f t="shared" si="11"/>
        <v>EVALUACIÓN</v>
      </c>
    </row>
    <row r="188" spans="1:29" x14ac:dyDescent="0.25">
      <c r="A188" t="s">
        <v>199</v>
      </c>
      <c r="B188" t="s">
        <v>216</v>
      </c>
      <c r="C188" t="s">
        <v>231</v>
      </c>
      <c r="D188" t="s">
        <v>234</v>
      </c>
      <c r="E188" t="s">
        <v>212</v>
      </c>
      <c r="F188" t="s">
        <v>229</v>
      </c>
      <c r="G188" t="s">
        <v>256</v>
      </c>
      <c r="H188" s="3">
        <v>44946</v>
      </c>
      <c r="I188" s="1">
        <f t="shared" ca="1" si="8"/>
        <v>5</v>
      </c>
      <c r="J188" s="1" t="str">
        <f t="shared" ca="1" si="9"/>
        <v>2. Entre 4 - 6 meses</v>
      </c>
      <c r="K188" t="str">
        <f t="shared" si="10"/>
        <v>NO</v>
      </c>
      <c r="L188" t="s">
        <v>233</v>
      </c>
      <c r="M188" t="s">
        <v>242</v>
      </c>
      <c r="N188" t="s">
        <v>244</v>
      </c>
      <c r="O188" t="s">
        <v>245</v>
      </c>
      <c r="P188">
        <v>2</v>
      </c>
      <c r="Q188" t="s">
        <v>4</v>
      </c>
      <c r="R188" t="s">
        <v>21</v>
      </c>
      <c r="S188" s="20">
        <v>1</v>
      </c>
      <c r="T188" s="20" t="str" cm="1">
        <f t="array" ref="T188">_xlfn.IFS(S188=0,"Prenovato",S188=1,"Novato",S188=2,"Principiante avanzado",S188=3,"Competente",S188=4,"Proficiente",S188=5,"Master")</f>
        <v>Novato</v>
      </c>
      <c r="U188" s="20">
        <v>2</v>
      </c>
      <c r="V188" s="20" t="str" cm="1">
        <f t="array" ref="V188">_xlfn.IFS(U188=0,"No evidenciado",U188=1,"Novato",U188=2,"Principiante avanzado",U188=3,"Competente",U188=4,"Proficiente",U188=5,"Master")</f>
        <v>Principiante avanzado</v>
      </c>
      <c r="W188" s="20">
        <v>2</v>
      </c>
      <c r="X188" s="20" t="str" cm="1">
        <f t="array" ref="X188">_xlfn.IFS(W188=0,"No evidenciado",W188=1,"Novato",W188=2,"Principiante avanzado",W188=3,"Competente",W188=4,"Proficiente",W188=5,"Master")</f>
        <v>Principiante avanzado</v>
      </c>
      <c r="Y188" s="20">
        <v>2</v>
      </c>
      <c r="Z188" s="20" t="str" cm="1">
        <f t="array" ref="Z188">_xlfn.IFS(Y188=0,"No evidenciado",Y188=1,"Novato",Y188=2,"Principiante avanzado",Y188=3,"Competente",Y188=4,"Proficiente",Y188=5,"Master")</f>
        <v>Principiante avanzado</v>
      </c>
      <c r="AA188" s="20">
        <v>1</v>
      </c>
      <c r="AB188" s="20" t="str" cm="1">
        <f t="array" ref="AB188">_xlfn.IFS(AA188=0,"Prenovato",AA188=1,"Novato",AA188=2,"Principiante avanzado",AA188=3,"Competente",AA188=4,"Proficiente",AA188=5,"Master")</f>
        <v>Novato</v>
      </c>
      <c r="AC188" s="20" t="str">
        <f t="shared" si="11"/>
        <v>EVALUACIÓN</v>
      </c>
    </row>
    <row r="189" spans="1:29" x14ac:dyDescent="0.25">
      <c r="A189" t="s">
        <v>199</v>
      </c>
      <c r="B189" t="s">
        <v>216</v>
      </c>
      <c r="C189" t="s">
        <v>231</v>
      </c>
      <c r="D189" t="s">
        <v>234</v>
      </c>
      <c r="E189" t="s">
        <v>212</v>
      </c>
      <c r="F189" t="s">
        <v>229</v>
      </c>
      <c r="G189" t="s">
        <v>256</v>
      </c>
      <c r="H189" s="3">
        <v>44946</v>
      </c>
      <c r="I189" s="1">
        <f t="shared" ca="1" si="8"/>
        <v>5</v>
      </c>
      <c r="J189" s="1" t="str">
        <f t="shared" ca="1" si="9"/>
        <v>2. Entre 4 - 6 meses</v>
      </c>
      <c r="K189" t="str">
        <f t="shared" si="10"/>
        <v>NO</v>
      </c>
      <c r="L189" t="s">
        <v>233</v>
      </c>
      <c r="M189" t="s">
        <v>173</v>
      </c>
      <c r="N189" t="s">
        <v>244</v>
      </c>
      <c r="O189" t="s">
        <v>245</v>
      </c>
      <c r="P189">
        <v>2</v>
      </c>
      <c r="Q189" t="s">
        <v>4</v>
      </c>
      <c r="R189" t="s">
        <v>21</v>
      </c>
      <c r="S189" s="20">
        <v>1</v>
      </c>
      <c r="T189" s="20" t="str" cm="1">
        <f t="array" ref="T189">_xlfn.IFS(S189=0,"Prenovato",S189=1,"Novato",S189=2,"Principiante avanzado",S189=3,"Competente",S189=4,"Proficiente",S189=5,"Master")</f>
        <v>Novato</v>
      </c>
      <c r="U189" s="20">
        <v>2</v>
      </c>
      <c r="V189" s="20" t="str" cm="1">
        <f t="array" ref="V189">_xlfn.IFS(U189=0,"No evidenciado",U189=1,"Novato",U189=2,"Principiante avanzado",U189=3,"Competente",U189=4,"Proficiente",U189=5,"Master")</f>
        <v>Principiante avanzado</v>
      </c>
      <c r="W189" s="20">
        <v>2</v>
      </c>
      <c r="X189" s="20" t="str" cm="1">
        <f t="array" ref="X189">_xlfn.IFS(W189=0,"No evidenciado",W189=1,"Novato",W189=2,"Principiante avanzado",W189=3,"Competente",W189=4,"Proficiente",W189=5,"Master")</f>
        <v>Principiante avanzado</v>
      </c>
      <c r="Y189" s="20">
        <v>2</v>
      </c>
      <c r="Z189" s="20" t="str" cm="1">
        <f t="array" ref="Z189">_xlfn.IFS(Y189=0,"No evidenciado",Y189=1,"Novato",Y189=2,"Principiante avanzado",Y189=3,"Competente",Y189=4,"Proficiente",Y189=5,"Master")</f>
        <v>Principiante avanzado</v>
      </c>
      <c r="AA189" s="20">
        <v>1</v>
      </c>
      <c r="AB189" s="20" t="str" cm="1">
        <f t="array" ref="AB189">_xlfn.IFS(AA189=0,"Prenovato",AA189=1,"Novato",AA189=2,"Principiante avanzado",AA189=3,"Competente",AA189=4,"Proficiente",AA189=5,"Master")</f>
        <v>Novato</v>
      </c>
      <c r="AC189" s="20" t="str">
        <f t="shared" si="11"/>
        <v>EVALUACIÓN</v>
      </c>
    </row>
    <row r="190" spans="1:29" x14ac:dyDescent="0.25">
      <c r="A190" t="s">
        <v>199</v>
      </c>
      <c r="B190" t="s">
        <v>216</v>
      </c>
      <c r="C190" t="s">
        <v>231</v>
      </c>
      <c r="D190" t="s">
        <v>234</v>
      </c>
      <c r="E190" t="s">
        <v>212</v>
      </c>
      <c r="F190" t="s">
        <v>229</v>
      </c>
      <c r="G190" t="s">
        <v>256</v>
      </c>
      <c r="H190" s="3">
        <v>44946</v>
      </c>
      <c r="I190" s="1">
        <f t="shared" ca="1" si="8"/>
        <v>5</v>
      </c>
      <c r="J190" s="1" t="str">
        <f t="shared" ca="1" si="9"/>
        <v>2. Entre 4 - 6 meses</v>
      </c>
      <c r="K190" t="str">
        <f t="shared" si="10"/>
        <v>NO</v>
      </c>
      <c r="L190" t="s">
        <v>233</v>
      </c>
      <c r="M190" t="s">
        <v>238</v>
      </c>
      <c r="N190" t="s">
        <v>31</v>
      </c>
      <c r="O190" t="s">
        <v>31</v>
      </c>
      <c r="P190">
        <v>2</v>
      </c>
      <c r="Q190" t="s">
        <v>4</v>
      </c>
      <c r="R190" t="s">
        <v>21</v>
      </c>
      <c r="S190" s="20">
        <v>1</v>
      </c>
      <c r="T190" s="20" t="str" cm="1">
        <f t="array" ref="T190">_xlfn.IFS(S190=0,"Prenovato",S190=1,"Novato",S190=2,"Principiante avanzado",S190=3,"Competente",S190=4,"Proficiente",S190=5,"Master")</f>
        <v>Novato</v>
      </c>
      <c r="U190" s="20">
        <v>2</v>
      </c>
      <c r="V190" s="20" t="str" cm="1">
        <f t="array" ref="V190">_xlfn.IFS(U190=0,"No evidenciado",U190=1,"Novato",U190=2,"Principiante avanzado",U190=3,"Competente",U190=4,"Proficiente",U190=5,"Master")</f>
        <v>Principiante avanzado</v>
      </c>
      <c r="W190" s="20">
        <v>2</v>
      </c>
      <c r="X190" s="20" t="str" cm="1">
        <f t="array" ref="X190">_xlfn.IFS(W190=0,"No evidenciado",W190=1,"Novato",W190=2,"Principiante avanzado",W190=3,"Competente",W190=4,"Proficiente",W190=5,"Master")</f>
        <v>Principiante avanzado</v>
      </c>
      <c r="Y190" s="20">
        <v>2</v>
      </c>
      <c r="Z190" s="20" t="str" cm="1">
        <f t="array" ref="Z190">_xlfn.IFS(Y190=0,"No evidenciado",Y190=1,"Novato",Y190=2,"Principiante avanzado",Y190=3,"Competente",Y190=4,"Proficiente",Y190=5,"Master")</f>
        <v>Principiante avanzado</v>
      </c>
      <c r="AA190" s="20">
        <v>1</v>
      </c>
      <c r="AB190" s="20" t="str" cm="1">
        <f t="array" ref="AB190">_xlfn.IFS(AA190=0,"Prenovato",AA190=1,"Novato",AA190=2,"Principiante avanzado",AA190=3,"Competente",AA190=4,"Proficiente",AA190=5,"Master")</f>
        <v>Novato</v>
      </c>
      <c r="AC190" s="20" t="str">
        <f t="shared" si="11"/>
        <v>EVALUACIÓN</v>
      </c>
    </row>
    <row r="191" spans="1:29" x14ac:dyDescent="0.25">
      <c r="A191" t="s">
        <v>199</v>
      </c>
      <c r="B191" t="s">
        <v>216</v>
      </c>
      <c r="C191" t="s">
        <v>231</v>
      </c>
      <c r="D191" t="s">
        <v>234</v>
      </c>
      <c r="E191" t="s">
        <v>212</v>
      </c>
      <c r="F191" t="s">
        <v>229</v>
      </c>
      <c r="G191" t="s">
        <v>256</v>
      </c>
      <c r="H191" s="3">
        <v>44946</v>
      </c>
      <c r="I191" s="1">
        <f t="shared" ca="1" si="8"/>
        <v>5</v>
      </c>
      <c r="J191" s="1" t="str">
        <f t="shared" ca="1" si="9"/>
        <v>2. Entre 4 - 6 meses</v>
      </c>
      <c r="K191" t="str">
        <f t="shared" si="10"/>
        <v>NO</v>
      </c>
      <c r="L191" t="s">
        <v>233</v>
      </c>
      <c r="M191" t="s">
        <v>237</v>
      </c>
      <c r="N191" t="s">
        <v>244</v>
      </c>
      <c r="O191" t="s">
        <v>245</v>
      </c>
      <c r="P191">
        <v>1</v>
      </c>
      <c r="Q191" t="s">
        <v>6</v>
      </c>
      <c r="R191" t="s">
        <v>21</v>
      </c>
      <c r="S191" s="20">
        <v>1</v>
      </c>
      <c r="T191" s="20" t="str" cm="1">
        <f t="array" ref="T191">_xlfn.IFS(S191=0,"Prenovato",S191=1,"Novato",S191=2,"Principiante avanzado",S191=3,"Competente",S191=4,"Proficiente",S191=5,"Master")</f>
        <v>Novato</v>
      </c>
      <c r="U191" s="20">
        <v>2</v>
      </c>
      <c r="V191" s="20" t="str" cm="1">
        <f t="array" ref="V191">_xlfn.IFS(U191=0,"No evidenciado",U191=1,"Novato",U191=2,"Principiante avanzado",U191=3,"Competente",U191=4,"Proficiente",U191=5,"Master")</f>
        <v>Principiante avanzado</v>
      </c>
      <c r="W191" s="20">
        <v>2</v>
      </c>
      <c r="X191" s="20" t="str" cm="1">
        <f t="array" ref="X191">_xlfn.IFS(W191=0,"No evidenciado",W191=1,"Novato",W191=2,"Principiante avanzado",W191=3,"Competente",W191=4,"Proficiente",W191=5,"Master")</f>
        <v>Principiante avanzado</v>
      </c>
      <c r="Y191" s="20">
        <v>2</v>
      </c>
      <c r="Z191" s="20" t="str" cm="1">
        <f t="array" ref="Z191">_xlfn.IFS(Y191=0,"No evidenciado",Y191=1,"Novato",Y191=2,"Principiante avanzado",Y191=3,"Competente",Y191=4,"Proficiente",Y191=5,"Master")</f>
        <v>Principiante avanzado</v>
      </c>
      <c r="AA191" s="20">
        <v>1</v>
      </c>
      <c r="AB191" s="20" t="str" cm="1">
        <f t="array" ref="AB191">_xlfn.IFS(AA191=0,"Prenovato",AA191=1,"Novato",AA191=2,"Principiante avanzado",AA191=3,"Competente",AA191=4,"Proficiente",AA191=5,"Master")</f>
        <v>Novato</v>
      </c>
      <c r="AC191" s="20" t="str">
        <f t="shared" si="11"/>
        <v>EVALUACIÓN</v>
      </c>
    </row>
    <row r="192" spans="1:29" x14ac:dyDescent="0.25">
      <c r="A192" t="s">
        <v>199</v>
      </c>
      <c r="B192" t="s">
        <v>216</v>
      </c>
      <c r="C192" t="s">
        <v>231</v>
      </c>
      <c r="D192" t="s">
        <v>234</v>
      </c>
      <c r="E192" t="s">
        <v>212</v>
      </c>
      <c r="F192" t="s">
        <v>229</v>
      </c>
      <c r="G192" t="s">
        <v>256</v>
      </c>
      <c r="H192" s="3">
        <v>44946</v>
      </c>
      <c r="I192" s="1">
        <f t="shared" ca="1" si="8"/>
        <v>5</v>
      </c>
      <c r="J192" s="1" t="str">
        <f t="shared" ca="1" si="9"/>
        <v>2. Entre 4 - 6 meses</v>
      </c>
      <c r="K192" t="str">
        <f t="shared" si="10"/>
        <v>NO</v>
      </c>
      <c r="L192" t="s">
        <v>233</v>
      </c>
      <c r="M192" t="s">
        <v>235</v>
      </c>
      <c r="N192" t="s">
        <v>31</v>
      </c>
      <c r="O192" t="s">
        <v>31</v>
      </c>
      <c r="P192">
        <v>2</v>
      </c>
      <c r="Q192" t="s">
        <v>4</v>
      </c>
      <c r="R192" t="s">
        <v>21</v>
      </c>
      <c r="S192" s="20">
        <v>1</v>
      </c>
      <c r="T192" s="20" t="str" cm="1">
        <f t="array" ref="T192">_xlfn.IFS(S192=0,"Prenovato",S192=1,"Novato",S192=2,"Principiante avanzado",S192=3,"Competente",S192=4,"Proficiente",S192=5,"Master")</f>
        <v>Novato</v>
      </c>
      <c r="U192" s="20">
        <v>2</v>
      </c>
      <c r="V192" s="20" t="str" cm="1">
        <f t="array" ref="V192">_xlfn.IFS(U192=0,"No evidenciado",U192=1,"Novato",U192=2,"Principiante avanzado",U192=3,"Competente",U192=4,"Proficiente",U192=5,"Master")</f>
        <v>Principiante avanzado</v>
      </c>
      <c r="W192" s="20">
        <v>2</v>
      </c>
      <c r="X192" s="20" t="str" cm="1">
        <f t="array" ref="X192">_xlfn.IFS(W192=0,"No evidenciado",W192=1,"Novato",W192=2,"Principiante avanzado",W192=3,"Competente",W192=4,"Proficiente",W192=5,"Master")</f>
        <v>Principiante avanzado</v>
      </c>
      <c r="Y192" s="20">
        <v>2</v>
      </c>
      <c r="Z192" s="20" t="str" cm="1">
        <f t="array" ref="Z192">_xlfn.IFS(Y192=0,"No evidenciado",Y192=1,"Novato",Y192=2,"Principiante avanzado",Y192=3,"Competente",Y192=4,"Proficiente",Y192=5,"Master")</f>
        <v>Principiante avanzado</v>
      </c>
      <c r="AA192" s="20">
        <v>1</v>
      </c>
      <c r="AB192" s="20" t="str" cm="1">
        <f t="array" ref="AB192">_xlfn.IFS(AA192=0,"Prenovato",AA192=1,"Novato",AA192=2,"Principiante avanzado",AA192=3,"Competente",AA192=4,"Proficiente",AA192=5,"Master")</f>
        <v>Novato</v>
      </c>
      <c r="AC192" s="20" t="str">
        <f t="shared" si="11"/>
        <v>EVALUACIÓN</v>
      </c>
    </row>
    <row r="193" spans="1:29" x14ac:dyDescent="0.25">
      <c r="A193" t="s">
        <v>199</v>
      </c>
      <c r="B193" t="s">
        <v>216</v>
      </c>
      <c r="C193" t="s">
        <v>231</v>
      </c>
      <c r="D193" t="s">
        <v>234</v>
      </c>
      <c r="E193" t="s">
        <v>212</v>
      </c>
      <c r="F193" t="s">
        <v>229</v>
      </c>
      <c r="G193" t="s">
        <v>256</v>
      </c>
      <c r="H193" s="3">
        <v>44946</v>
      </c>
      <c r="I193" s="1">
        <f t="shared" ca="1" si="8"/>
        <v>5</v>
      </c>
      <c r="J193" s="1" t="str">
        <f t="shared" ca="1" si="9"/>
        <v>2. Entre 4 - 6 meses</v>
      </c>
      <c r="K193" t="str">
        <f t="shared" si="10"/>
        <v>NO</v>
      </c>
      <c r="L193" t="s">
        <v>233</v>
      </c>
      <c r="M193" t="s">
        <v>236</v>
      </c>
      <c r="N193" t="s">
        <v>31</v>
      </c>
      <c r="O193" t="s">
        <v>31</v>
      </c>
      <c r="P193">
        <v>2</v>
      </c>
      <c r="Q193" t="s">
        <v>4</v>
      </c>
      <c r="R193" t="s">
        <v>21</v>
      </c>
      <c r="S193" s="20">
        <v>1</v>
      </c>
      <c r="T193" s="20" t="str" cm="1">
        <f t="array" ref="T193">_xlfn.IFS(S193=0,"Prenovato",S193=1,"Novato",S193=2,"Principiante avanzado",S193=3,"Competente",S193=4,"Proficiente",S193=5,"Master")</f>
        <v>Novato</v>
      </c>
      <c r="U193" s="20">
        <v>2</v>
      </c>
      <c r="V193" s="20" t="str" cm="1">
        <f t="array" ref="V193">_xlfn.IFS(U193=0,"No evidenciado",U193=1,"Novato",U193=2,"Principiante avanzado",U193=3,"Competente",U193=4,"Proficiente",U193=5,"Master")</f>
        <v>Principiante avanzado</v>
      </c>
      <c r="W193" s="20">
        <v>2</v>
      </c>
      <c r="X193" s="20" t="str" cm="1">
        <f t="array" ref="X193">_xlfn.IFS(W193=0,"No evidenciado",W193=1,"Novato",W193=2,"Principiante avanzado",W193=3,"Competente",W193=4,"Proficiente",W193=5,"Master")</f>
        <v>Principiante avanzado</v>
      </c>
      <c r="Y193" s="20">
        <v>2</v>
      </c>
      <c r="Z193" s="20" t="str" cm="1">
        <f t="array" ref="Z193">_xlfn.IFS(Y193=0,"No evidenciado",Y193=1,"Novato",Y193=2,"Principiante avanzado",Y193=3,"Competente",Y193=4,"Proficiente",Y193=5,"Master")</f>
        <v>Principiante avanzado</v>
      </c>
      <c r="AA193" s="20">
        <v>1</v>
      </c>
      <c r="AB193" s="20" t="str" cm="1">
        <f t="array" ref="AB193">_xlfn.IFS(AA193=0,"Prenovato",AA193=1,"Novato",AA193=2,"Principiante avanzado",AA193=3,"Competente",AA193=4,"Proficiente",AA193=5,"Master")</f>
        <v>Novato</v>
      </c>
      <c r="AC193" s="20" t="str">
        <f t="shared" si="11"/>
        <v>EVALUACIÓN</v>
      </c>
    </row>
    <row r="194" spans="1:29" x14ac:dyDescent="0.25">
      <c r="A194" t="s">
        <v>204</v>
      </c>
      <c r="B194" t="s">
        <v>221</v>
      </c>
      <c r="C194" t="s">
        <v>233</v>
      </c>
      <c r="D194" t="s">
        <v>234</v>
      </c>
      <c r="E194" t="s">
        <v>204</v>
      </c>
      <c r="F194" t="s">
        <v>221</v>
      </c>
      <c r="G194" t="s">
        <v>257</v>
      </c>
      <c r="H194" s="3">
        <v>44640</v>
      </c>
      <c r="I194" s="1">
        <f t="shared" ref="I194:I257" ca="1" si="12">DATEDIF(H194,TODAY(),"m")</f>
        <v>15</v>
      </c>
      <c r="J194" s="1" t="str">
        <f t="shared" ref="J194:J257" ca="1" si="13">IF(I194&lt;=3,"1. Menor o igual a 3 meses",IF(I194&lt;=6,"2. Entre 4 - 6 meses","3. Mayor a 6 meses"))</f>
        <v>3. Mayor a 6 meses</v>
      </c>
      <c r="K194" t="str">
        <f t="shared" ref="K194:K257" si="14">IF(COUNTIFS($E$2:$E$385,E194,$O$2:$O$385,"PRINCIPAL",$P$2:$P$385,0)&gt;0,"SI","NO")</f>
        <v>NO</v>
      </c>
      <c r="L194" t="s">
        <v>233</v>
      </c>
      <c r="M194" t="s">
        <v>239</v>
      </c>
      <c r="N194" t="s">
        <v>245</v>
      </c>
      <c r="O194" t="s">
        <v>245</v>
      </c>
      <c r="P194">
        <v>1</v>
      </c>
      <c r="Q194" t="s">
        <v>6</v>
      </c>
      <c r="R194" t="s">
        <v>21</v>
      </c>
      <c r="S194" s="20">
        <v>3</v>
      </c>
      <c r="T194" s="20" t="str" cm="1">
        <f t="array" ref="T194">_xlfn.IFS(S194=0,"Prenovato",S194=1,"Novato",S194=2,"Principiante avanzado",S194=3,"Competente",S194=4,"Proficiente",S194=5,"Master")</f>
        <v>Competente</v>
      </c>
      <c r="U194" s="20">
        <v>4</v>
      </c>
      <c r="V194" s="20" t="str" cm="1">
        <f t="array" ref="V194">_xlfn.IFS(U194=0,"No evidenciado",U194=1,"Novato",U194=2,"Principiante avanzado",U194=3,"Competente",U194=4,"Proficiente",U194=5,"Master")</f>
        <v>Proficiente</v>
      </c>
      <c r="W194" s="20">
        <v>3</v>
      </c>
      <c r="X194" s="20" t="str" cm="1">
        <f t="array" ref="X194">_xlfn.IFS(W194=0,"No evidenciado",W194=1,"Novato",W194=2,"Principiante avanzado",W194=3,"Competente",W194=4,"Proficiente",W194=5,"Master")</f>
        <v>Competente</v>
      </c>
      <c r="Y194" s="20">
        <v>4</v>
      </c>
      <c r="Z194" s="20" t="str" cm="1">
        <f t="array" ref="Z194">_xlfn.IFS(Y194=0,"No evidenciado",Y194=1,"Novato",Y194=2,"Principiante avanzado",Y194=3,"Competente",Y194=4,"Proficiente",Y194=5,"Master")</f>
        <v>Proficiente</v>
      </c>
      <c r="AA194" s="20">
        <v>3</v>
      </c>
      <c r="AB194" s="20" t="str" cm="1">
        <f t="array" ref="AB194">_xlfn.IFS(AA194=0,"Prenovato",AA194=1,"Novato",AA194=2,"Principiante avanzado",AA194=3,"Competente",AA194=4,"Proficiente",AA194=5,"Master")</f>
        <v>Competente</v>
      </c>
      <c r="AC194" s="20" t="str">
        <f t="shared" ref="AC194:AC257" si="15">IF(A194&lt;&gt;E194,"EVALUACIÓN","AUTOEVALUACIÓN")</f>
        <v>AUTOEVALUACIÓN</v>
      </c>
    </row>
    <row r="195" spans="1:29" x14ac:dyDescent="0.25">
      <c r="A195" t="s">
        <v>204</v>
      </c>
      <c r="B195" t="s">
        <v>221</v>
      </c>
      <c r="C195" t="s">
        <v>233</v>
      </c>
      <c r="D195" t="s">
        <v>234</v>
      </c>
      <c r="E195" t="s">
        <v>204</v>
      </c>
      <c r="F195" t="s">
        <v>221</v>
      </c>
      <c r="G195" t="s">
        <v>257</v>
      </c>
      <c r="H195" s="3">
        <v>44640</v>
      </c>
      <c r="I195" s="1">
        <f t="shared" ca="1" si="12"/>
        <v>15</v>
      </c>
      <c r="J195" s="1" t="str">
        <f t="shared" ca="1" si="13"/>
        <v>3. Mayor a 6 meses</v>
      </c>
      <c r="K195" t="str">
        <f t="shared" si="14"/>
        <v>NO</v>
      </c>
      <c r="L195" t="s">
        <v>233</v>
      </c>
      <c r="M195" t="s">
        <v>240</v>
      </c>
      <c r="N195" t="s">
        <v>244</v>
      </c>
      <c r="O195" t="s">
        <v>245</v>
      </c>
      <c r="P195">
        <v>2</v>
      </c>
      <c r="Q195" t="s">
        <v>4</v>
      </c>
      <c r="R195" t="s">
        <v>21</v>
      </c>
      <c r="S195" s="20">
        <v>3</v>
      </c>
      <c r="T195" s="20" t="str" cm="1">
        <f t="array" ref="T195">_xlfn.IFS(S195=0,"Prenovato",S195=1,"Novato",S195=2,"Principiante avanzado",S195=3,"Competente",S195=4,"Proficiente",S195=5,"Master")</f>
        <v>Competente</v>
      </c>
      <c r="U195" s="20">
        <v>4</v>
      </c>
      <c r="V195" s="20" t="str" cm="1">
        <f t="array" ref="V195">_xlfn.IFS(U195=0,"No evidenciado",U195=1,"Novato",U195=2,"Principiante avanzado",U195=3,"Competente",U195=4,"Proficiente",U195=5,"Master")</f>
        <v>Proficiente</v>
      </c>
      <c r="W195" s="20">
        <v>3</v>
      </c>
      <c r="X195" s="20" t="str" cm="1">
        <f t="array" ref="X195">_xlfn.IFS(W195=0,"No evidenciado",W195=1,"Novato",W195=2,"Principiante avanzado",W195=3,"Competente",W195=4,"Proficiente",W195=5,"Master")</f>
        <v>Competente</v>
      </c>
      <c r="Y195" s="20">
        <v>4</v>
      </c>
      <c r="Z195" s="20" t="str" cm="1">
        <f t="array" ref="Z195">_xlfn.IFS(Y195=0,"No evidenciado",Y195=1,"Novato",Y195=2,"Principiante avanzado",Y195=3,"Competente",Y195=4,"Proficiente",Y195=5,"Master")</f>
        <v>Proficiente</v>
      </c>
      <c r="AA195" s="20">
        <v>3</v>
      </c>
      <c r="AB195" s="20" t="str" cm="1">
        <f t="array" ref="AB195">_xlfn.IFS(AA195=0,"Prenovato",AA195=1,"Novato",AA195=2,"Principiante avanzado",AA195=3,"Competente",AA195=4,"Proficiente",AA195=5,"Master")</f>
        <v>Competente</v>
      </c>
      <c r="AC195" s="20" t="str">
        <f t="shared" si="15"/>
        <v>AUTOEVALUACIÓN</v>
      </c>
    </row>
    <row r="196" spans="1:29" x14ac:dyDescent="0.25">
      <c r="A196" t="s">
        <v>204</v>
      </c>
      <c r="B196" t="s">
        <v>221</v>
      </c>
      <c r="C196" t="s">
        <v>233</v>
      </c>
      <c r="D196" t="s">
        <v>234</v>
      </c>
      <c r="E196" t="s">
        <v>204</v>
      </c>
      <c r="F196" t="s">
        <v>221</v>
      </c>
      <c r="G196" t="s">
        <v>257</v>
      </c>
      <c r="H196" s="3">
        <v>44640</v>
      </c>
      <c r="I196" s="1">
        <f t="shared" ca="1" si="12"/>
        <v>15</v>
      </c>
      <c r="J196" s="1" t="str">
        <f t="shared" ca="1" si="13"/>
        <v>3. Mayor a 6 meses</v>
      </c>
      <c r="K196" t="str">
        <f t="shared" si="14"/>
        <v>NO</v>
      </c>
      <c r="L196" t="s">
        <v>233</v>
      </c>
      <c r="M196" t="s">
        <v>242</v>
      </c>
      <c r="N196" t="s">
        <v>244</v>
      </c>
      <c r="O196" t="s">
        <v>245</v>
      </c>
      <c r="P196">
        <v>3</v>
      </c>
      <c r="Q196" t="s">
        <v>5</v>
      </c>
      <c r="R196" t="s">
        <v>21</v>
      </c>
      <c r="S196" s="20">
        <v>3</v>
      </c>
      <c r="T196" s="20" t="str" cm="1">
        <f t="array" ref="T196">_xlfn.IFS(S196=0,"Prenovato",S196=1,"Novato",S196=2,"Principiante avanzado",S196=3,"Competente",S196=4,"Proficiente",S196=5,"Master")</f>
        <v>Competente</v>
      </c>
      <c r="U196" s="20">
        <v>4</v>
      </c>
      <c r="V196" s="20" t="str" cm="1">
        <f t="array" ref="V196">_xlfn.IFS(U196=0,"No evidenciado",U196=1,"Novato",U196=2,"Principiante avanzado",U196=3,"Competente",U196=4,"Proficiente",U196=5,"Master")</f>
        <v>Proficiente</v>
      </c>
      <c r="W196" s="20">
        <v>3</v>
      </c>
      <c r="X196" s="20" t="str" cm="1">
        <f t="array" ref="X196">_xlfn.IFS(W196=0,"No evidenciado",W196=1,"Novato",W196=2,"Principiante avanzado",W196=3,"Competente",W196=4,"Proficiente",W196=5,"Master")</f>
        <v>Competente</v>
      </c>
      <c r="Y196" s="20">
        <v>4</v>
      </c>
      <c r="Z196" s="20" t="str" cm="1">
        <f t="array" ref="Z196">_xlfn.IFS(Y196=0,"No evidenciado",Y196=1,"Novato",Y196=2,"Principiante avanzado",Y196=3,"Competente",Y196=4,"Proficiente",Y196=5,"Master")</f>
        <v>Proficiente</v>
      </c>
      <c r="AA196" s="20">
        <v>3</v>
      </c>
      <c r="AB196" s="20" t="str" cm="1">
        <f t="array" ref="AB196">_xlfn.IFS(AA196=0,"Prenovato",AA196=1,"Novato",AA196=2,"Principiante avanzado",AA196=3,"Competente",AA196=4,"Proficiente",AA196=5,"Master")</f>
        <v>Competente</v>
      </c>
      <c r="AC196" s="20" t="str">
        <f t="shared" si="15"/>
        <v>AUTOEVALUACIÓN</v>
      </c>
    </row>
    <row r="197" spans="1:29" x14ac:dyDescent="0.25">
      <c r="A197" t="s">
        <v>204</v>
      </c>
      <c r="B197" t="s">
        <v>221</v>
      </c>
      <c r="C197" t="s">
        <v>233</v>
      </c>
      <c r="D197" t="s">
        <v>234</v>
      </c>
      <c r="E197" t="s">
        <v>204</v>
      </c>
      <c r="F197" t="s">
        <v>221</v>
      </c>
      <c r="G197" t="s">
        <v>257</v>
      </c>
      <c r="H197" s="3">
        <v>44640</v>
      </c>
      <c r="I197" s="1">
        <f t="shared" ca="1" si="12"/>
        <v>15</v>
      </c>
      <c r="J197" s="1" t="str">
        <f t="shared" ca="1" si="13"/>
        <v>3. Mayor a 6 meses</v>
      </c>
      <c r="K197" t="str">
        <f t="shared" si="14"/>
        <v>NO</v>
      </c>
      <c r="L197" t="s">
        <v>233</v>
      </c>
      <c r="M197" t="s">
        <v>241</v>
      </c>
      <c r="N197" t="s">
        <v>245</v>
      </c>
      <c r="O197" t="s">
        <v>245</v>
      </c>
      <c r="P197">
        <v>3</v>
      </c>
      <c r="Q197" t="s">
        <v>5</v>
      </c>
      <c r="R197" t="s">
        <v>21</v>
      </c>
      <c r="S197" s="20">
        <v>3</v>
      </c>
      <c r="T197" s="20" t="str" cm="1">
        <f t="array" ref="T197">_xlfn.IFS(S197=0,"Prenovato",S197=1,"Novato",S197=2,"Principiante avanzado",S197=3,"Competente",S197=4,"Proficiente",S197=5,"Master")</f>
        <v>Competente</v>
      </c>
      <c r="U197" s="20">
        <v>4</v>
      </c>
      <c r="V197" s="20" t="str" cm="1">
        <f t="array" ref="V197">_xlfn.IFS(U197=0,"No evidenciado",U197=1,"Novato",U197=2,"Principiante avanzado",U197=3,"Competente",U197=4,"Proficiente",U197=5,"Master")</f>
        <v>Proficiente</v>
      </c>
      <c r="W197" s="20">
        <v>3</v>
      </c>
      <c r="X197" s="20" t="str" cm="1">
        <f t="array" ref="X197">_xlfn.IFS(W197=0,"No evidenciado",W197=1,"Novato",W197=2,"Principiante avanzado",W197=3,"Competente",W197=4,"Proficiente",W197=5,"Master")</f>
        <v>Competente</v>
      </c>
      <c r="Y197" s="20">
        <v>4</v>
      </c>
      <c r="Z197" s="20" t="str" cm="1">
        <f t="array" ref="Z197">_xlfn.IFS(Y197=0,"No evidenciado",Y197=1,"Novato",Y197=2,"Principiante avanzado",Y197=3,"Competente",Y197=4,"Proficiente",Y197=5,"Master")</f>
        <v>Proficiente</v>
      </c>
      <c r="AA197" s="20">
        <v>3</v>
      </c>
      <c r="AB197" s="20" t="str" cm="1">
        <f t="array" ref="AB197">_xlfn.IFS(AA197=0,"Prenovato",AA197=1,"Novato",AA197=2,"Principiante avanzado",AA197=3,"Competente",AA197=4,"Proficiente",AA197=5,"Master")</f>
        <v>Competente</v>
      </c>
      <c r="AC197" s="20" t="str">
        <f t="shared" si="15"/>
        <v>AUTOEVALUACIÓN</v>
      </c>
    </row>
    <row r="198" spans="1:29" x14ac:dyDescent="0.25">
      <c r="A198" t="s">
        <v>204</v>
      </c>
      <c r="B198" t="s">
        <v>221</v>
      </c>
      <c r="C198" t="s">
        <v>233</v>
      </c>
      <c r="D198" t="s">
        <v>234</v>
      </c>
      <c r="E198" t="s">
        <v>204</v>
      </c>
      <c r="F198" t="s">
        <v>221</v>
      </c>
      <c r="G198" t="s">
        <v>257</v>
      </c>
      <c r="H198" s="3">
        <v>44640</v>
      </c>
      <c r="I198" s="1">
        <f t="shared" ca="1" si="12"/>
        <v>15</v>
      </c>
      <c r="J198" s="1" t="str">
        <f t="shared" ca="1" si="13"/>
        <v>3. Mayor a 6 meses</v>
      </c>
      <c r="K198" t="str">
        <f t="shared" si="14"/>
        <v>NO</v>
      </c>
      <c r="L198" t="s">
        <v>233</v>
      </c>
      <c r="M198" t="s">
        <v>60</v>
      </c>
      <c r="N198" t="s">
        <v>31</v>
      </c>
      <c r="O198" t="s">
        <v>31</v>
      </c>
      <c r="P198">
        <v>3</v>
      </c>
      <c r="Q198" t="s">
        <v>5</v>
      </c>
      <c r="R198" t="s">
        <v>21</v>
      </c>
      <c r="S198" s="20">
        <v>3</v>
      </c>
      <c r="T198" s="20" t="str" cm="1">
        <f t="array" ref="T198">_xlfn.IFS(S198=0,"Prenovato",S198=1,"Novato",S198=2,"Principiante avanzado",S198=3,"Competente",S198=4,"Proficiente",S198=5,"Master")</f>
        <v>Competente</v>
      </c>
      <c r="U198" s="20">
        <v>4</v>
      </c>
      <c r="V198" s="20" t="str" cm="1">
        <f t="array" ref="V198">_xlfn.IFS(U198=0,"No evidenciado",U198=1,"Novato",U198=2,"Principiante avanzado",U198=3,"Competente",U198=4,"Proficiente",U198=5,"Master")</f>
        <v>Proficiente</v>
      </c>
      <c r="W198" s="20">
        <v>3</v>
      </c>
      <c r="X198" s="20" t="str" cm="1">
        <f t="array" ref="X198">_xlfn.IFS(W198=0,"No evidenciado",W198=1,"Novato",W198=2,"Principiante avanzado",W198=3,"Competente",W198=4,"Proficiente",W198=5,"Master")</f>
        <v>Competente</v>
      </c>
      <c r="Y198" s="20">
        <v>4</v>
      </c>
      <c r="Z198" s="20" t="str" cm="1">
        <f t="array" ref="Z198">_xlfn.IFS(Y198=0,"No evidenciado",Y198=1,"Novato",Y198=2,"Principiante avanzado",Y198=3,"Competente",Y198=4,"Proficiente",Y198=5,"Master")</f>
        <v>Proficiente</v>
      </c>
      <c r="AA198" s="20">
        <v>3</v>
      </c>
      <c r="AB198" s="20" t="str" cm="1">
        <f t="array" ref="AB198">_xlfn.IFS(AA198=0,"Prenovato",AA198=1,"Novato",AA198=2,"Principiante avanzado",AA198=3,"Competente",AA198=4,"Proficiente",AA198=5,"Master")</f>
        <v>Competente</v>
      </c>
      <c r="AC198" s="20" t="str">
        <f t="shared" si="15"/>
        <v>AUTOEVALUACIÓN</v>
      </c>
    </row>
    <row r="199" spans="1:29" x14ac:dyDescent="0.25">
      <c r="A199" t="s">
        <v>204</v>
      </c>
      <c r="B199" t="s">
        <v>221</v>
      </c>
      <c r="C199" t="s">
        <v>233</v>
      </c>
      <c r="D199" t="s">
        <v>234</v>
      </c>
      <c r="E199" t="s">
        <v>204</v>
      </c>
      <c r="F199" t="s">
        <v>221</v>
      </c>
      <c r="G199" t="s">
        <v>257</v>
      </c>
      <c r="H199" s="3">
        <v>44640</v>
      </c>
      <c r="I199" s="1">
        <f t="shared" ca="1" si="12"/>
        <v>15</v>
      </c>
      <c r="J199" s="1" t="str">
        <f t="shared" ca="1" si="13"/>
        <v>3. Mayor a 6 meses</v>
      </c>
      <c r="K199" t="str">
        <f t="shared" si="14"/>
        <v>NO</v>
      </c>
      <c r="L199" t="s">
        <v>233</v>
      </c>
      <c r="M199" t="s">
        <v>243</v>
      </c>
      <c r="N199" t="s">
        <v>245</v>
      </c>
      <c r="O199" t="s">
        <v>245</v>
      </c>
      <c r="P199">
        <v>2</v>
      </c>
      <c r="Q199" t="s">
        <v>4</v>
      </c>
      <c r="R199" t="s">
        <v>21</v>
      </c>
      <c r="S199" s="20">
        <v>3</v>
      </c>
      <c r="T199" s="20" t="str" cm="1">
        <f t="array" ref="T199">_xlfn.IFS(S199=0,"Prenovato",S199=1,"Novato",S199=2,"Principiante avanzado",S199=3,"Competente",S199=4,"Proficiente",S199=5,"Master")</f>
        <v>Competente</v>
      </c>
      <c r="U199" s="20">
        <v>4</v>
      </c>
      <c r="V199" s="20" t="str" cm="1">
        <f t="array" ref="V199">_xlfn.IFS(U199=0,"No evidenciado",U199=1,"Novato",U199=2,"Principiante avanzado",U199=3,"Competente",U199=4,"Proficiente",U199=5,"Master")</f>
        <v>Proficiente</v>
      </c>
      <c r="W199" s="20">
        <v>3</v>
      </c>
      <c r="X199" s="20" t="str" cm="1">
        <f t="array" ref="X199">_xlfn.IFS(W199=0,"No evidenciado",W199=1,"Novato",W199=2,"Principiante avanzado",W199=3,"Competente",W199=4,"Proficiente",W199=5,"Master")</f>
        <v>Competente</v>
      </c>
      <c r="Y199" s="20">
        <v>4</v>
      </c>
      <c r="Z199" s="20" t="str" cm="1">
        <f t="array" ref="Z199">_xlfn.IFS(Y199=0,"No evidenciado",Y199=1,"Novato",Y199=2,"Principiante avanzado",Y199=3,"Competente",Y199=4,"Proficiente",Y199=5,"Master")</f>
        <v>Proficiente</v>
      </c>
      <c r="AA199" s="20">
        <v>3</v>
      </c>
      <c r="AB199" s="20" t="str" cm="1">
        <f t="array" ref="AB199">_xlfn.IFS(AA199=0,"Prenovato",AA199=1,"Novato",AA199=2,"Principiante avanzado",AA199=3,"Competente",AA199=4,"Proficiente",AA199=5,"Master")</f>
        <v>Competente</v>
      </c>
      <c r="AC199" s="20" t="str">
        <f t="shared" si="15"/>
        <v>AUTOEVALUACIÓN</v>
      </c>
    </row>
    <row r="200" spans="1:29" x14ac:dyDescent="0.25">
      <c r="A200" t="s">
        <v>204</v>
      </c>
      <c r="B200" t="s">
        <v>221</v>
      </c>
      <c r="C200" t="s">
        <v>233</v>
      </c>
      <c r="D200" t="s">
        <v>234</v>
      </c>
      <c r="E200" t="s">
        <v>204</v>
      </c>
      <c r="F200" t="s">
        <v>221</v>
      </c>
      <c r="G200" t="s">
        <v>257</v>
      </c>
      <c r="H200" s="3">
        <v>44640</v>
      </c>
      <c r="I200" s="1">
        <f t="shared" ca="1" si="12"/>
        <v>15</v>
      </c>
      <c r="J200" s="1" t="str">
        <f t="shared" ca="1" si="13"/>
        <v>3. Mayor a 6 meses</v>
      </c>
      <c r="K200" t="str">
        <f t="shared" si="14"/>
        <v>NO</v>
      </c>
      <c r="L200" t="s">
        <v>233</v>
      </c>
      <c r="M200" t="s">
        <v>61</v>
      </c>
      <c r="N200" t="s">
        <v>244</v>
      </c>
      <c r="O200" t="s">
        <v>245</v>
      </c>
      <c r="P200">
        <v>2</v>
      </c>
      <c r="Q200" t="s">
        <v>4</v>
      </c>
      <c r="R200" t="s">
        <v>21</v>
      </c>
      <c r="S200" s="20">
        <v>3</v>
      </c>
      <c r="T200" s="20" t="str" cm="1">
        <f t="array" ref="T200">_xlfn.IFS(S200=0,"Prenovato",S200=1,"Novato",S200=2,"Principiante avanzado",S200=3,"Competente",S200=4,"Proficiente",S200=5,"Master")</f>
        <v>Competente</v>
      </c>
      <c r="U200" s="20">
        <v>4</v>
      </c>
      <c r="V200" s="20" t="str" cm="1">
        <f t="array" ref="V200">_xlfn.IFS(U200=0,"No evidenciado",U200=1,"Novato",U200=2,"Principiante avanzado",U200=3,"Competente",U200=4,"Proficiente",U200=5,"Master")</f>
        <v>Proficiente</v>
      </c>
      <c r="W200" s="20">
        <v>3</v>
      </c>
      <c r="X200" s="20" t="str" cm="1">
        <f t="array" ref="X200">_xlfn.IFS(W200=0,"No evidenciado",W200=1,"Novato",W200=2,"Principiante avanzado",W200=3,"Competente",W200=4,"Proficiente",W200=5,"Master")</f>
        <v>Competente</v>
      </c>
      <c r="Y200" s="20">
        <v>4</v>
      </c>
      <c r="Z200" s="20" t="str" cm="1">
        <f t="array" ref="Z200">_xlfn.IFS(Y200=0,"No evidenciado",Y200=1,"Novato",Y200=2,"Principiante avanzado",Y200=3,"Competente",Y200=4,"Proficiente",Y200=5,"Master")</f>
        <v>Proficiente</v>
      </c>
      <c r="AA200" s="20">
        <v>3</v>
      </c>
      <c r="AB200" s="20" t="str" cm="1">
        <f t="array" ref="AB200">_xlfn.IFS(AA200=0,"Prenovato",AA200=1,"Novato",AA200=2,"Principiante avanzado",AA200=3,"Competente",AA200=4,"Proficiente",AA200=5,"Master")</f>
        <v>Competente</v>
      </c>
      <c r="AC200" s="20" t="str">
        <f t="shared" si="15"/>
        <v>AUTOEVALUACIÓN</v>
      </c>
    </row>
    <row r="201" spans="1:29" x14ac:dyDescent="0.25">
      <c r="A201" t="s">
        <v>204</v>
      </c>
      <c r="B201" t="s">
        <v>221</v>
      </c>
      <c r="C201" t="s">
        <v>233</v>
      </c>
      <c r="D201" t="s">
        <v>234</v>
      </c>
      <c r="E201" t="s">
        <v>204</v>
      </c>
      <c r="F201" t="s">
        <v>221</v>
      </c>
      <c r="G201" t="s">
        <v>257</v>
      </c>
      <c r="H201" s="3">
        <v>44640</v>
      </c>
      <c r="I201" s="1">
        <f t="shared" ca="1" si="12"/>
        <v>15</v>
      </c>
      <c r="J201" s="1" t="str">
        <f t="shared" ca="1" si="13"/>
        <v>3. Mayor a 6 meses</v>
      </c>
      <c r="K201" t="str">
        <f t="shared" si="14"/>
        <v>NO</v>
      </c>
      <c r="L201" t="s">
        <v>233</v>
      </c>
      <c r="M201" t="s">
        <v>173</v>
      </c>
      <c r="N201" t="s">
        <v>244</v>
      </c>
      <c r="O201" t="s">
        <v>245</v>
      </c>
      <c r="P201">
        <v>4</v>
      </c>
      <c r="Q201" t="s">
        <v>7</v>
      </c>
      <c r="R201" t="s">
        <v>21</v>
      </c>
      <c r="S201" s="20">
        <v>3</v>
      </c>
      <c r="T201" s="20" t="str" cm="1">
        <f t="array" ref="T201">_xlfn.IFS(S201=0,"Prenovato",S201=1,"Novato",S201=2,"Principiante avanzado",S201=3,"Competente",S201=4,"Proficiente",S201=5,"Master")</f>
        <v>Competente</v>
      </c>
      <c r="U201" s="20">
        <v>4</v>
      </c>
      <c r="V201" s="20" t="str" cm="1">
        <f t="array" ref="V201">_xlfn.IFS(U201=0,"No evidenciado",U201=1,"Novato",U201=2,"Principiante avanzado",U201=3,"Competente",U201=4,"Proficiente",U201=5,"Master")</f>
        <v>Proficiente</v>
      </c>
      <c r="W201" s="20">
        <v>3</v>
      </c>
      <c r="X201" s="20" t="str" cm="1">
        <f t="array" ref="X201">_xlfn.IFS(W201=0,"No evidenciado",W201=1,"Novato",W201=2,"Principiante avanzado",W201=3,"Competente",W201=4,"Proficiente",W201=5,"Master")</f>
        <v>Competente</v>
      </c>
      <c r="Y201" s="20">
        <v>4</v>
      </c>
      <c r="Z201" s="20" t="str" cm="1">
        <f t="array" ref="Z201">_xlfn.IFS(Y201=0,"No evidenciado",Y201=1,"Novato",Y201=2,"Principiante avanzado",Y201=3,"Competente",Y201=4,"Proficiente",Y201=5,"Master")</f>
        <v>Proficiente</v>
      </c>
      <c r="AA201" s="20">
        <v>3</v>
      </c>
      <c r="AB201" s="20" t="str" cm="1">
        <f t="array" ref="AB201">_xlfn.IFS(AA201=0,"Prenovato",AA201=1,"Novato",AA201=2,"Principiante avanzado",AA201=3,"Competente",AA201=4,"Proficiente",AA201=5,"Master")</f>
        <v>Competente</v>
      </c>
      <c r="AC201" s="20" t="str">
        <f t="shared" si="15"/>
        <v>AUTOEVALUACIÓN</v>
      </c>
    </row>
    <row r="202" spans="1:29" x14ac:dyDescent="0.25">
      <c r="A202" t="s">
        <v>204</v>
      </c>
      <c r="B202" t="s">
        <v>221</v>
      </c>
      <c r="C202" t="s">
        <v>233</v>
      </c>
      <c r="D202" t="s">
        <v>234</v>
      </c>
      <c r="E202" t="s">
        <v>204</v>
      </c>
      <c r="F202" t="s">
        <v>221</v>
      </c>
      <c r="G202" t="s">
        <v>257</v>
      </c>
      <c r="H202" s="3">
        <v>44640</v>
      </c>
      <c r="I202" s="1">
        <f t="shared" ca="1" si="12"/>
        <v>15</v>
      </c>
      <c r="J202" s="1" t="str">
        <f t="shared" ca="1" si="13"/>
        <v>3. Mayor a 6 meses</v>
      </c>
      <c r="K202" t="str">
        <f t="shared" si="14"/>
        <v>NO</v>
      </c>
      <c r="L202" t="s">
        <v>233</v>
      </c>
      <c r="M202" t="s">
        <v>238</v>
      </c>
      <c r="N202" t="s">
        <v>31</v>
      </c>
      <c r="O202" t="s">
        <v>31</v>
      </c>
      <c r="P202">
        <v>3</v>
      </c>
      <c r="Q202" t="s">
        <v>5</v>
      </c>
      <c r="R202" t="s">
        <v>21</v>
      </c>
      <c r="S202" s="20">
        <v>3</v>
      </c>
      <c r="T202" s="20" t="str" cm="1">
        <f t="array" ref="T202">_xlfn.IFS(S202=0,"Prenovato",S202=1,"Novato",S202=2,"Principiante avanzado",S202=3,"Competente",S202=4,"Proficiente",S202=5,"Master")</f>
        <v>Competente</v>
      </c>
      <c r="U202" s="20">
        <v>4</v>
      </c>
      <c r="V202" s="20" t="str" cm="1">
        <f t="array" ref="V202">_xlfn.IFS(U202=0,"No evidenciado",U202=1,"Novato",U202=2,"Principiante avanzado",U202=3,"Competente",U202=4,"Proficiente",U202=5,"Master")</f>
        <v>Proficiente</v>
      </c>
      <c r="W202" s="20">
        <v>3</v>
      </c>
      <c r="X202" s="20" t="str" cm="1">
        <f t="array" ref="X202">_xlfn.IFS(W202=0,"No evidenciado",W202=1,"Novato",W202=2,"Principiante avanzado",W202=3,"Competente",W202=4,"Proficiente",W202=5,"Master")</f>
        <v>Competente</v>
      </c>
      <c r="Y202" s="20">
        <v>4</v>
      </c>
      <c r="Z202" s="20" t="str" cm="1">
        <f t="array" ref="Z202">_xlfn.IFS(Y202=0,"No evidenciado",Y202=1,"Novato",Y202=2,"Principiante avanzado",Y202=3,"Competente",Y202=4,"Proficiente",Y202=5,"Master")</f>
        <v>Proficiente</v>
      </c>
      <c r="AA202" s="20">
        <v>3</v>
      </c>
      <c r="AB202" s="20" t="str" cm="1">
        <f t="array" ref="AB202">_xlfn.IFS(AA202=0,"Prenovato",AA202=1,"Novato",AA202=2,"Principiante avanzado",AA202=3,"Competente",AA202=4,"Proficiente",AA202=5,"Master")</f>
        <v>Competente</v>
      </c>
      <c r="AC202" s="20" t="str">
        <f t="shared" si="15"/>
        <v>AUTOEVALUACIÓN</v>
      </c>
    </row>
    <row r="203" spans="1:29" x14ac:dyDescent="0.25">
      <c r="A203" t="s">
        <v>204</v>
      </c>
      <c r="B203" t="s">
        <v>221</v>
      </c>
      <c r="C203" t="s">
        <v>233</v>
      </c>
      <c r="D203" t="s">
        <v>234</v>
      </c>
      <c r="E203" t="s">
        <v>204</v>
      </c>
      <c r="F203" t="s">
        <v>221</v>
      </c>
      <c r="G203" t="s">
        <v>257</v>
      </c>
      <c r="H203" s="3">
        <v>44640</v>
      </c>
      <c r="I203" s="1">
        <f t="shared" ca="1" si="12"/>
        <v>15</v>
      </c>
      <c r="J203" s="1" t="str">
        <f t="shared" ca="1" si="13"/>
        <v>3. Mayor a 6 meses</v>
      </c>
      <c r="K203" t="str">
        <f t="shared" si="14"/>
        <v>NO</v>
      </c>
      <c r="L203" t="s">
        <v>233</v>
      </c>
      <c r="M203" t="s">
        <v>237</v>
      </c>
      <c r="N203" t="s">
        <v>244</v>
      </c>
      <c r="O203" t="s">
        <v>245</v>
      </c>
      <c r="P203">
        <v>2</v>
      </c>
      <c r="Q203" t="s">
        <v>4</v>
      </c>
      <c r="R203" t="s">
        <v>21</v>
      </c>
      <c r="S203" s="20">
        <v>3</v>
      </c>
      <c r="T203" s="20" t="str" cm="1">
        <f t="array" ref="T203">_xlfn.IFS(S203=0,"Prenovato",S203=1,"Novato",S203=2,"Principiante avanzado",S203=3,"Competente",S203=4,"Proficiente",S203=5,"Master")</f>
        <v>Competente</v>
      </c>
      <c r="U203" s="20">
        <v>4</v>
      </c>
      <c r="V203" s="20" t="str" cm="1">
        <f t="array" ref="V203">_xlfn.IFS(U203=0,"No evidenciado",U203=1,"Novato",U203=2,"Principiante avanzado",U203=3,"Competente",U203=4,"Proficiente",U203=5,"Master")</f>
        <v>Proficiente</v>
      </c>
      <c r="W203" s="20">
        <v>3</v>
      </c>
      <c r="X203" s="20" t="str" cm="1">
        <f t="array" ref="X203">_xlfn.IFS(W203=0,"No evidenciado",W203=1,"Novato",W203=2,"Principiante avanzado",W203=3,"Competente",W203=4,"Proficiente",W203=5,"Master")</f>
        <v>Competente</v>
      </c>
      <c r="Y203" s="20">
        <v>4</v>
      </c>
      <c r="Z203" s="20" t="str" cm="1">
        <f t="array" ref="Z203">_xlfn.IFS(Y203=0,"No evidenciado",Y203=1,"Novato",Y203=2,"Principiante avanzado",Y203=3,"Competente",Y203=4,"Proficiente",Y203=5,"Master")</f>
        <v>Proficiente</v>
      </c>
      <c r="AA203" s="20">
        <v>3</v>
      </c>
      <c r="AB203" s="20" t="str" cm="1">
        <f t="array" ref="AB203">_xlfn.IFS(AA203=0,"Prenovato",AA203=1,"Novato",AA203=2,"Principiante avanzado",AA203=3,"Competente",AA203=4,"Proficiente",AA203=5,"Master")</f>
        <v>Competente</v>
      </c>
      <c r="AC203" s="20" t="str">
        <f t="shared" si="15"/>
        <v>AUTOEVALUACIÓN</v>
      </c>
    </row>
    <row r="204" spans="1:29" x14ac:dyDescent="0.25">
      <c r="A204" t="s">
        <v>204</v>
      </c>
      <c r="B204" t="s">
        <v>221</v>
      </c>
      <c r="C204" t="s">
        <v>233</v>
      </c>
      <c r="D204" t="s">
        <v>234</v>
      </c>
      <c r="E204" t="s">
        <v>204</v>
      </c>
      <c r="F204" t="s">
        <v>221</v>
      </c>
      <c r="G204" t="s">
        <v>257</v>
      </c>
      <c r="H204" s="3">
        <v>44640</v>
      </c>
      <c r="I204" s="1">
        <f t="shared" ca="1" si="12"/>
        <v>15</v>
      </c>
      <c r="J204" s="1" t="str">
        <f t="shared" ca="1" si="13"/>
        <v>3. Mayor a 6 meses</v>
      </c>
      <c r="K204" t="str">
        <f t="shared" si="14"/>
        <v>NO</v>
      </c>
      <c r="L204" t="s">
        <v>233</v>
      </c>
      <c r="M204" t="s">
        <v>236</v>
      </c>
      <c r="N204" t="s">
        <v>31</v>
      </c>
      <c r="O204" t="s">
        <v>31</v>
      </c>
      <c r="P204">
        <v>3</v>
      </c>
      <c r="Q204" t="s">
        <v>5</v>
      </c>
      <c r="R204" t="s">
        <v>21</v>
      </c>
      <c r="S204" s="20">
        <v>3</v>
      </c>
      <c r="T204" s="20" t="str" cm="1">
        <f t="array" ref="T204">_xlfn.IFS(S204=0,"Prenovato",S204=1,"Novato",S204=2,"Principiante avanzado",S204=3,"Competente",S204=4,"Proficiente",S204=5,"Master")</f>
        <v>Competente</v>
      </c>
      <c r="U204" s="20">
        <v>4</v>
      </c>
      <c r="V204" s="20" t="str" cm="1">
        <f t="array" ref="V204">_xlfn.IFS(U204=0,"No evidenciado",U204=1,"Novato",U204=2,"Principiante avanzado",U204=3,"Competente",U204=4,"Proficiente",U204=5,"Master")</f>
        <v>Proficiente</v>
      </c>
      <c r="W204" s="20">
        <v>3</v>
      </c>
      <c r="X204" s="20" t="str" cm="1">
        <f t="array" ref="X204">_xlfn.IFS(W204=0,"No evidenciado",W204=1,"Novato",W204=2,"Principiante avanzado",W204=3,"Competente",W204=4,"Proficiente",W204=5,"Master")</f>
        <v>Competente</v>
      </c>
      <c r="Y204" s="20">
        <v>4</v>
      </c>
      <c r="Z204" s="20" t="str" cm="1">
        <f t="array" ref="Z204">_xlfn.IFS(Y204=0,"No evidenciado",Y204=1,"Novato",Y204=2,"Principiante avanzado",Y204=3,"Competente",Y204=4,"Proficiente",Y204=5,"Master")</f>
        <v>Proficiente</v>
      </c>
      <c r="AA204" s="20">
        <v>3</v>
      </c>
      <c r="AB204" s="20" t="str" cm="1">
        <f t="array" ref="AB204">_xlfn.IFS(AA204=0,"Prenovato",AA204=1,"Novato",AA204=2,"Principiante avanzado",AA204=3,"Competente",AA204=4,"Proficiente",AA204=5,"Master")</f>
        <v>Competente</v>
      </c>
      <c r="AC204" s="20" t="str">
        <f t="shared" si="15"/>
        <v>AUTOEVALUACIÓN</v>
      </c>
    </row>
    <row r="205" spans="1:29" x14ac:dyDescent="0.25">
      <c r="A205" t="s">
        <v>204</v>
      </c>
      <c r="B205" t="s">
        <v>221</v>
      </c>
      <c r="C205" t="s">
        <v>233</v>
      </c>
      <c r="D205" t="s">
        <v>234</v>
      </c>
      <c r="E205" t="s">
        <v>204</v>
      </c>
      <c r="F205" t="s">
        <v>221</v>
      </c>
      <c r="G205" t="s">
        <v>257</v>
      </c>
      <c r="H205" s="3">
        <v>44640</v>
      </c>
      <c r="I205" s="1">
        <f t="shared" ca="1" si="12"/>
        <v>15</v>
      </c>
      <c r="J205" s="1" t="str">
        <f t="shared" ca="1" si="13"/>
        <v>3. Mayor a 6 meses</v>
      </c>
      <c r="K205" t="str">
        <f t="shared" si="14"/>
        <v>NO</v>
      </c>
      <c r="L205" t="s">
        <v>233</v>
      </c>
      <c r="M205" t="s">
        <v>235</v>
      </c>
      <c r="N205" t="s">
        <v>31</v>
      </c>
      <c r="O205" t="s">
        <v>31</v>
      </c>
      <c r="P205">
        <v>4</v>
      </c>
      <c r="Q205" t="s">
        <v>7</v>
      </c>
      <c r="R205" t="s">
        <v>21</v>
      </c>
      <c r="S205" s="20">
        <v>3</v>
      </c>
      <c r="T205" s="20" t="str" cm="1">
        <f t="array" ref="T205">_xlfn.IFS(S205=0,"Prenovato",S205=1,"Novato",S205=2,"Principiante avanzado",S205=3,"Competente",S205=4,"Proficiente",S205=5,"Master")</f>
        <v>Competente</v>
      </c>
      <c r="U205" s="20">
        <v>4</v>
      </c>
      <c r="V205" s="20" t="str" cm="1">
        <f t="array" ref="V205">_xlfn.IFS(U205=0,"No evidenciado",U205=1,"Novato",U205=2,"Principiante avanzado",U205=3,"Competente",U205=4,"Proficiente",U205=5,"Master")</f>
        <v>Proficiente</v>
      </c>
      <c r="W205" s="20">
        <v>3</v>
      </c>
      <c r="X205" s="20" t="str" cm="1">
        <f t="array" ref="X205">_xlfn.IFS(W205=0,"No evidenciado",W205=1,"Novato",W205=2,"Principiante avanzado",W205=3,"Competente",W205=4,"Proficiente",W205=5,"Master")</f>
        <v>Competente</v>
      </c>
      <c r="Y205" s="20">
        <v>4</v>
      </c>
      <c r="Z205" s="20" t="str" cm="1">
        <f t="array" ref="Z205">_xlfn.IFS(Y205=0,"No evidenciado",Y205=1,"Novato",Y205=2,"Principiante avanzado",Y205=3,"Competente",Y205=4,"Proficiente",Y205=5,"Master")</f>
        <v>Proficiente</v>
      </c>
      <c r="AA205" s="20">
        <v>3</v>
      </c>
      <c r="AB205" s="20" t="str" cm="1">
        <f t="array" ref="AB205">_xlfn.IFS(AA205=0,"Prenovato",AA205=1,"Novato",AA205=2,"Principiante avanzado",AA205=3,"Competente",AA205=4,"Proficiente",AA205=5,"Master")</f>
        <v>Competente</v>
      </c>
      <c r="AC205" s="20" t="str">
        <f t="shared" si="15"/>
        <v>AUTOEVALUACIÓN</v>
      </c>
    </row>
    <row r="206" spans="1:29" x14ac:dyDescent="0.25">
      <c r="A206" t="s">
        <v>202</v>
      </c>
      <c r="B206" t="s">
        <v>219</v>
      </c>
      <c r="C206" t="s">
        <v>231</v>
      </c>
      <c r="D206" t="s">
        <v>234</v>
      </c>
      <c r="E206" t="s">
        <v>204</v>
      </c>
      <c r="F206" t="s">
        <v>221</v>
      </c>
      <c r="G206" t="s">
        <v>257</v>
      </c>
      <c r="H206" s="3">
        <v>44640</v>
      </c>
      <c r="I206" s="1">
        <f t="shared" ca="1" si="12"/>
        <v>15</v>
      </c>
      <c r="J206" s="1" t="str">
        <f t="shared" ca="1" si="13"/>
        <v>3. Mayor a 6 meses</v>
      </c>
      <c r="K206" t="str">
        <f t="shared" si="14"/>
        <v>NO</v>
      </c>
      <c r="L206" t="s">
        <v>233</v>
      </c>
      <c r="M206" t="s">
        <v>239</v>
      </c>
      <c r="N206" t="s">
        <v>245</v>
      </c>
      <c r="O206" t="s">
        <v>245</v>
      </c>
      <c r="P206">
        <v>1</v>
      </c>
      <c r="Q206" t="s">
        <v>6</v>
      </c>
      <c r="R206" t="s">
        <v>21</v>
      </c>
      <c r="S206" s="20">
        <v>2</v>
      </c>
      <c r="T206" s="20" t="str" cm="1">
        <f t="array" ref="T206">_xlfn.IFS(S206=0,"Prenovato",S206=1,"Novato",S206=2,"Principiante avanzado",S206=3,"Competente",S206=4,"Proficiente",S206=5,"Master")</f>
        <v>Principiante avanzado</v>
      </c>
      <c r="U206" s="20">
        <v>3</v>
      </c>
      <c r="V206" s="20" t="str" cm="1">
        <f t="array" ref="V206">_xlfn.IFS(U206=0,"No evidenciado",U206=1,"Novato",U206=2,"Principiante avanzado",U206=3,"Competente",U206=4,"Proficiente",U206=5,"Master")</f>
        <v>Competente</v>
      </c>
      <c r="W206" s="20">
        <v>3</v>
      </c>
      <c r="X206" s="20" t="str" cm="1">
        <f t="array" ref="X206">_xlfn.IFS(W206=0,"No evidenciado",W206=1,"Novato",W206=2,"Principiante avanzado",W206=3,"Competente",W206=4,"Proficiente",W206=5,"Master")</f>
        <v>Competente</v>
      </c>
      <c r="Y206" s="20">
        <v>4</v>
      </c>
      <c r="Z206" s="20" t="str" cm="1">
        <f t="array" ref="Z206">_xlfn.IFS(Y206=0,"No evidenciado",Y206=1,"Novato",Y206=2,"Principiante avanzado",Y206=3,"Competente",Y206=4,"Proficiente",Y206=5,"Master")</f>
        <v>Proficiente</v>
      </c>
      <c r="AA206" s="20">
        <v>2</v>
      </c>
      <c r="AB206" s="20" t="str" cm="1">
        <f t="array" ref="AB206">_xlfn.IFS(AA206=0,"Prenovato",AA206=1,"Novato",AA206=2,"Principiante avanzado",AA206=3,"Competente",AA206=4,"Proficiente",AA206=5,"Master")</f>
        <v>Principiante avanzado</v>
      </c>
      <c r="AC206" s="20" t="str">
        <f t="shared" si="15"/>
        <v>EVALUACIÓN</v>
      </c>
    </row>
    <row r="207" spans="1:29" x14ac:dyDescent="0.25">
      <c r="A207" t="s">
        <v>202</v>
      </c>
      <c r="B207" t="s">
        <v>219</v>
      </c>
      <c r="C207" t="s">
        <v>231</v>
      </c>
      <c r="D207" t="s">
        <v>234</v>
      </c>
      <c r="E207" t="s">
        <v>204</v>
      </c>
      <c r="F207" t="s">
        <v>221</v>
      </c>
      <c r="G207" t="s">
        <v>257</v>
      </c>
      <c r="H207" s="3">
        <v>44640</v>
      </c>
      <c r="I207" s="1">
        <f t="shared" ca="1" si="12"/>
        <v>15</v>
      </c>
      <c r="J207" s="1" t="str">
        <f t="shared" ca="1" si="13"/>
        <v>3. Mayor a 6 meses</v>
      </c>
      <c r="K207" t="str">
        <f t="shared" si="14"/>
        <v>NO</v>
      </c>
      <c r="L207" t="s">
        <v>233</v>
      </c>
      <c r="M207" t="s">
        <v>240</v>
      </c>
      <c r="N207" t="s">
        <v>244</v>
      </c>
      <c r="O207" t="s">
        <v>245</v>
      </c>
      <c r="P207">
        <v>2</v>
      </c>
      <c r="Q207" t="s">
        <v>4</v>
      </c>
      <c r="R207" t="s">
        <v>21</v>
      </c>
      <c r="S207" s="20">
        <v>2</v>
      </c>
      <c r="T207" s="20" t="str" cm="1">
        <f t="array" ref="T207">_xlfn.IFS(S207=0,"Prenovato",S207=1,"Novato",S207=2,"Principiante avanzado",S207=3,"Competente",S207=4,"Proficiente",S207=5,"Master")</f>
        <v>Principiante avanzado</v>
      </c>
      <c r="U207" s="20">
        <v>3</v>
      </c>
      <c r="V207" s="20" t="str" cm="1">
        <f t="array" ref="V207">_xlfn.IFS(U207=0,"No evidenciado",U207=1,"Novato",U207=2,"Principiante avanzado",U207=3,"Competente",U207=4,"Proficiente",U207=5,"Master")</f>
        <v>Competente</v>
      </c>
      <c r="W207" s="20">
        <v>3</v>
      </c>
      <c r="X207" s="20" t="str" cm="1">
        <f t="array" ref="X207">_xlfn.IFS(W207=0,"No evidenciado",W207=1,"Novato",W207=2,"Principiante avanzado",W207=3,"Competente",W207=4,"Proficiente",W207=5,"Master")</f>
        <v>Competente</v>
      </c>
      <c r="Y207" s="20">
        <v>4</v>
      </c>
      <c r="Z207" s="20" t="str" cm="1">
        <f t="array" ref="Z207">_xlfn.IFS(Y207=0,"No evidenciado",Y207=1,"Novato",Y207=2,"Principiante avanzado",Y207=3,"Competente",Y207=4,"Proficiente",Y207=5,"Master")</f>
        <v>Proficiente</v>
      </c>
      <c r="AA207" s="20">
        <v>2</v>
      </c>
      <c r="AB207" s="20" t="str" cm="1">
        <f t="array" ref="AB207">_xlfn.IFS(AA207=0,"Prenovato",AA207=1,"Novato",AA207=2,"Principiante avanzado",AA207=3,"Competente",AA207=4,"Proficiente",AA207=5,"Master")</f>
        <v>Principiante avanzado</v>
      </c>
      <c r="AC207" s="20" t="str">
        <f t="shared" si="15"/>
        <v>EVALUACIÓN</v>
      </c>
    </row>
    <row r="208" spans="1:29" x14ac:dyDescent="0.25">
      <c r="A208" t="s">
        <v>202</v>
      </c>
      <c r="B208" t="s">
        <v>219</v>
      </c>
      <c r="C208" t="s">
        <v>231</v>
      </c>
      <c r="D208" t="s">
        <v>234</v>
      </c>
      <c r="E208" t="s">
        <v>204</v>
      </c>
      <c r="F208" t="s">
        <v>221</v>
      </c>
      <c r="G208" t="s">
        <v>257</v>
      </c>
      <c r="H208" s="3">
        <v>44640</v>
      </c>
      <c r="I208" s="1">
        <f t="shared" ca="1" si="12"/>
        <v>15</v>
      </c>
      <c r="J208" s="1" t="str">
        <f t="shared" ca="1" si="13"/>
        <v>3. Mayor a 6 meses</v>
      </c>
      <c r="K208" t="str">
        <f t="shared" si="14"/>
        <v>NO</v>
      </c>
      <c r="L208" t="s">
        <v>233</v>
      </c>
      <c r="M208" t="s">
        <v>241</v>
      </c>
      <c r="N208" t="s">
        <v>245</v>
      </c>
      <c r="O208" t="s">
        <v>245</v>
      </c>
      <c r="P208">
        <v>2</v>
      </c>
      <c r="Q208" t="s">
        <v>4</v>
      </c>
      <c r="R208" t="s">
        <v>21</v>
      </c>
      <c r="S208" s="20">
        <v>2</v>
      </c>
      <c r="T208" s="20" t="str" cm="1">
        <f t="array" ref="T208">_xlfn.IFS(S208=0,"Prenovato",S208=1,"Novato",S208=2,"Principiante avanzado",S208=3,"Competente",S208=4,"Proficiente",S208=5,"Master")</f>
        <v>Principiante avanzado</v>
      </c>
      <c r="U208" s="20">
        <v>3</v>
      </c>
      <c r="V208" s="20" t="str" cm="1">
        <f t="array" ref="V208">_xlfn.IFS(U208=0,"No evidenciado",U208=1,"Novato",U208=2,"Principiante avanzado",U208=3,"Competente",U208=4,"Proficiente",U208=5,"Master")</f>
        <v>Competente</v>
      </c>
      <c r="W208" s="20">
        <v>3</v>
      </c>
      <c r="X208" s="20" t="str" cm="1">
        <f t="array" ref="X208">_xlfn.IFS(W208=0,"No evidenciado",W208=1,"Novato",W208=2,"Principiante avanzado",W208=3,"Competente",W208=4,"Proficiente",W208=5,"Master")</f>
        <v>Competente</v>
      </c>
      <c r="Y208" s="20">
        <v>4</v>
      </c>
      <c r="Z208" s="20" t="str" cm="1">
        <f t="array" ref="Z208">_xlfn.IFS(Y208=0,"No evidenciado",Y208=1,"Novato",Y208=2,"Principiante avanzado",Y208=3,"Competente",Y208=4,"Proficiente",Y208=5,"Master")</f>
        <v>Proficiente</v>
      </c>
      <c r="AA208" s="20">
        <v>2</v>
      </c>
      <c r="AB208" s="20" t="str" cm="1">
        <f t="array" ref="AB208">_xlfn.IFS(AA208=0,"Prenovato",AA208=1,"Novato",AA208=2,"Principiante avanzado",AA208=3,"Competente",AA208=4,"Proficiente",AA208=5,"Master")</f>
        <v>Principiante avanzado</v>
      </c>
      <c r="AC208" s="20" t="str">
        <f t="shared" si="15"/>
        <v>EVALUACIÓN</v>
      </c>
    </row>
    <row r="209" spans="1:29" x14ac:dyDescent="0.25">
      <c r="A209" t="s">
        <v>202</v>
      </c>
      <c r="B209" t="s">
        <v>219</v>
      </c>
      <c r="C209" t="s">
        <v>231</v>
      </c>
      <c r="D209" t="s">
        <v>234</v>
      </c>
      <c r="E209" t="s">
        <v>204</v>
      </c>
      <c r="F209" t="s">
        <v>221</v>
      </c>
      <c r="G209" t="s">
        <v>257</v>
      </c>
      <c r="H209" s="3">
        <v>44640</v>
      </c>
      <c r="I209" s="1">
        <f t="shared" ca="1" si="12"/>
        <v>15</v>
      </c>
      <c r="J209" s="1" t="str">
        <f t="shared" ca="1" si="13"/>
        <v>3. Mayor a 6 meses</v>
      </c>
      <c r="K209" t="str">
        <f t="shared" si="14"/>
        <v>NO</v>
      </c>
      <c r="L209" t="s">
        <v>233</v>
      </c>
      <c r="M209" t="s">
        <v>60</v>
      </c>
      <c r="N209" t="s">
        <v>31</v>
      </c>
      <c r="O209" t="s">
        <v>31</v>
      </c>
      <c r="P209">
        <v>3</v>
      </c>
      <c r="Q209" t="s">
        <v>5</v>
      </c>
      <c r="R209" t="s">
        <v>21</v>
      </c>
      <c r="S209" s="20">
        <v>2</v>
      </c>
      <c r="T209" s="20" t="str" cm="1">
        <f t="array" ref="T209">_xlfn.IFS(S209=0,"Prenovato",S209=1,"Novato",S209=2,"Principiante avanzado",S209=3,"Competente",S209=4,"Proficiente",S209=5,"Master")</f>
        <v>Principiante avanzado</v>
      </c>
      <c r="U209" s="20">
        <v>3</v>
      </c>
      <c r="V209" s="20" t="str" cm="1">
        <f t="array" ref="V209">_xlfn.IFS(U209=0,"No evidenciado",U209=1,"Novato",U209=2,"Principiante avanzado",U209=3,"Competente",U209=4,"Proficiente",U209=5,"Master")</f>
        <v>Competente</v>
      </c>
      <c r="W209" s="20">
        <v>3</v>
      </c>
      <c r="X209" s="20" t="str" cm="1">
        <f t="array" ref="X209">_xlfn.IFS(W209=0,"No evidenciado",W209=1,"Novato",W209=2,"Principiante avanzado",W209=3,"Competente",W209=4,"Proficiente",W209=5,"Master")</f>
        <v>Competente</v>
      </c>
      <c r="Y209" s="20">
        <v>4</v>
      </c>
      <c r="Z209" s="20" t="str" cm="1">
        <f t="array" ref="Z209">_xlfn.IFS(Y209=0,"No evidenciado",Y209=1,"Novato",Y209=2,"Principiante avanzado",Y209=3,"Competente",Y209=4,"Proficiente",Y209=5,"Master")</f>
        <v>Proficiente</v>
      </c>
      <c r="AA209" s="20">
        <v>2</v>
      </c>
      <c r="AB209" s="20" t="str" cm="1">
        <f t="array" ref="AB209">_xlfn.IFS(AA209=0,"Prenovato",AA209=1,"Novato",AA209=2,"Principiante avanzado",AA209=3,"Competente",AA209=4,"Proficiente",AA209=5,"Master")</f>
        <v>Principiante avanzado</v>
      </c>
      <c r="AC209" s="20" t="str">
        <f t="shared" si="15"/>
        <v>EVALUACIÓN</v>
      </c>
    </row>
    <row r="210" spans="1:29" x14ac:dyDescent="0.25">
      <c r="A210" t="s">
        <v>202</v>
      </c>
      <c r="B210" t="s">
        <v>219</v>
      </c>
      <c r="C210" t="s">
        <v>231</v>
      </c>
      <c r="D210" t="s">
        <v>234</v>
      </c>
      <c r="E210" t="s">
        <v>204</v>
      </c>
      <c r="F210" t="s">
        <v>221</v>
      </c>
      <c r="G210" t="s">
        <v>257</v>
      </c>
      <c r="H210" s="3">
        <v>44640</v>
      </c>
      <c r="I210" s="1">
        <f t="shared" ca="1" si="12"/>
        <v>15</v>
      </c>
      <c r="J210" s="1" t="str">
        <f t="shared" ca="1" si="13"/>
        <v>3. Mayor a 6 meses</v>
      </c>
      <c r="K210" t="str">
        <f t="shared" si="14"/>
        <v>NO</v>
      </c>
      <c r="L210" t="s">
        <v>233</v>
      </c>
      <c r="M210" t="s">
        <v>61</v>
      </c>
      <c r="N210" t="s">
        <v>244</v>
      </c>
      <c r="O210" t="s">
        <v>245</v>
      </c>
      <c r="P210">
        <v>2</v>
      </c>
      <c r="Q210" t="s">
        <v>4</v>
      </c>
      <c r="R210" t="s">
        <v>21</v>
      </c>
      <c r="S210" s="20">
        <v>2</v>
      </c>
      <c r="T210" s="20" t="str" cm="1">
        <f t="array" ref="T210">_xlfn.IFS(S210=0,"Prenovato",S210=1,"Novato",S210=2,"Principiante avanzado",S210=3,"Competente",S210=4,"Proficiente",S210=5,"Master")</f>
        <v>Principiante avanzado</v>
      </c>
      <c r="U210" s="20">
        <v>3</v>
      </c>
      <c r="V210" s="20" t="str" cm="1">
        <f t="array" ref="V210">_xlfn.IFS(U210=0,"No evidenciado",U210=1,"Novato",U210=2,"Principiante avanzado",U210=3,"Competente",U210=4,"Proficiente",U210=5,"Master")</f>
        <v>Competente</v>
      </c>
      <c r="W210" s="20">
        <v>3</v>
      </c>
      <c r="X210" s="20" t="str" cm="1">
        <f t="array" ref="X210">_xlfn.IFS(W210=0,"No evidenciado",W210=1,"Novato",W210=2,"Principiante avanzado",W210=3,"Competente",W210=4,"Proficiente",W210=5,"Master")</f>
        <v>Competente</v>
      </c>
      <c r="Y210" s="20">
        <v>4</v>
      </c>
      <c r="Z210" s="20" t="str" cm="1">
        <f t="array" ref="Z210">_xlfn.IFS(Y210=0,"No evidenciado",Y210=1,"Novato",Y210=2,"Principiante avanzado",Y210=3,"Competente",Y210=4,"Proficiente",Y210=5,"Master")</f>
        <v>Proficiente</v>
      </c>
      <c r="AA210" s="20">
        <v>2</v>
      </c>
      <c r="AB210" s="20" t="str" cm="1">
        <f t="array" ref="AB210">_xlfn.IFS(AA210=0,"Prenovato",AA210=1,"Novato",AA210=2,"Principiante avanzado",AA210=3,"Competente",AA210=4,"Proficiente",AA210=5,"Master")</f>
        <v>Principiante avanzado</v>
      </c>
      <c r="AC210" s="20" t="str">
        <f t="shared" si="15"/>
        <v>EVALUACIÓN</v>
      </c>
    </row>
    <row r="211" spans="1:29" x14ac:dyDescent="0.25">
      <c r="A211" t="s">
        <v>202</v>
      </c>
      <c r="B211" t="s">
        <v>219</v>
      </c>
      <c r="C211" t="s">
        <v>231</v>
      </c>
      <c r="D211" t="s">
        <v>234</v>
      </c>
      <c r="E211" t="s">
        <v>204</v>
      </c>
      <c r="F211" t="s">
        <v>221</v>
      </c>
      <c r="G211" t="s">
        <v>257</v>
      </c>
      <c r="H211" s="3">
        <v>44640</v>
      </c>
      <c r="I211" s="1">
        <f t="shared" ca="1" si="12"/>
        <v>15</v>
      </c>
      <c r="J211" s="1" t="str">
        <f t="shared" ca="1" si="13"/>
        <v>3. Mayor a 6 meses</v>
      </c>
      <c r="K211" t="str">
        <f t="shared" si="14"/>
        <v>NO</v>
      </c>
      <c r="L211" t="s">
        <v>233</v>
      </c>
      <c r="M211" t="s">
        <v>243</v>
      </c>
      <c r="N211" t="s">
        <v>245</v>
      </c>
      <c r="O211" t="s">
        <v>245</v>
      </c>
      <c r="P211">
        <v>2</v>
      </c>
      <c r="Q211" t="s">
        <v>4</v>
      </c>
      <c r="R211" t="s">
        <v>21</v>
      </c>
      <c r="S211" s="20">
        <v>2</v>
      </c>
      <c r="T211" s="20" t="str" cm="1">
        <f t="array" ref="T211">_xlfn.IFS(S211=0,"Prenovato",S211=1,"Novato",S211=2,"Principiante avanzado",S211=3,"Competente",S211=4,"Proficiente",S211=5,"Master")</f>
        <v>Principiante avanzado</v>
      </c>
      <c r="U211" s="20">
        <v>3</v>
      </c>
      <c r="V211" s="20" t="str" cm="1">
        <f t="array" ref="V211">_xlfn.IFS(U211=0,"No evidenciado",U211=1,"Novato",U211=2,"Principiante avanzado",U211=3,"Competente",U211=4,"Proficiente",U211=5,"Master")</f>
        <v>Competente</v>
      </c>
      <c r="W211" s="20">
        <v>3</v>
      </c>
      <c r="X211" s="20" t="str" cm="1">
        <f t="array" ref="X211">_xlfn.IFS(W211=0,"No evidenciado",W211=1,"Novato",W211=2,"Principiante avanzado",W211=3,"Competente",W211=4,"Proficiente",W211=5,"Master")</f>
        <v>Competente</v>
      </c>
      <c r="Y211" s="20">
        <v>4</v>
      </c>
      <c r="Z211" s="20" t="str" cm="1">
        <f t="array" ref="Z211">_xlfn.IFS(Y211=0,"No evidenciado",Y211=1,"Novato",Y211=2,"Principiante avanzado",Y211=3,"Competente",Y211=4,"Proficiente",Y211=5,"Master")</f>
        <v>Proficiente</v>
      </c>
      <c r="AA211" s="20">
        <v>2</v>
      </c>
      <c r="AB211" s="20" t="str" cm="1">
        <f t="array" ref="AB211">_xlfn.IFS(AA211=0,"Prenovato",AA211=1,"Novato",AA211=2,"Principiante avanzado",AA211=3,"Competente",AA211=4,"Proficiente",AA211=5,"Master")</f>
        <v>Principiante avanzado</v>
      </c>
      <c r="AC211" s="20" t="str">
        <f t="shared" si="15"/>
        <v>EVALUACIÓN</v>
      </c>
    </row>
    <row r="212" spans="1:29" x14ac:dyDescent="0.25">
      <c r="A212" t="s">
        <v>202</v>
      </c>
      <c r="B212" t="s">
        <v>219</v>
      </c>
      <c r="C212" t="s">
        <v>231</v>
      </c>
      <c r="D212" t="s">
        <v>234</v>
      </c>
      <c r="E212" t="s">
        <v>204</v>
      </c>
      <c r="F212" t="s">
        <v>221</v>
      </c>
      <c r="G212" t="s">
        <v>257</v>
      </c>
      <c r="H212" s="3">
        <v>44640</v>
      </c>
      <c r="I212" s="1">
        <f t="shared" ca="1" si="12"/>
        <v>15</v>
      </c>
      <c r="J212" s="1" t="str">
        <f t="shared" ca="1" si="13"/>
        <v>3. Mayor a 6 meses</v>
      </c>
      <c r="K212" t="str">
        <f t="shared" si="14"/>
        <v>NO</v>
      </c>
      <c r="L212" t="s">
        <v>233</v>
      </c>
      <c r="M212" t="s">
        <v>242</v>
      </c>
      <c r="N212" t="s">
        <v>244</v>
      </c>
      <c r="O212" t="s">
        <v>245</v>
      </c>
      <c r="P212">
        <v>2</v>
      </c>
      <c r="Q212" t="s">
        <v>4</v>
      </c>
      <c r="R212" t="s">
        <v>21</v>
      </c>
      <c r="S212" s="20">
        <v>2</v>
      </c>
      <c r="T212" s="20" t="str" cm="1">
        <f t="array" ref="T212">_xlfn.IFS(S212=0,"Prenovato",S212=1,"Novato",S212=2,"Principiante avanzado",S212=3,"Competente",S212=4,"Proficiente",S212=5,"Master")</f>
        <v>Principiante avanzado</v>
      </c>
      <c r="U212" s="20">
        <v>3</v>
      </c>
      <c r="V212" s="20" t="str" cm="1">
        <f t="array" ref="V212">_xlfn.IFS(U212=0,"No evidenciado",U212=1,"Novato",U212=2,"Principiante avanzado",U212=3,"Competente",U212=4,"Proficiente",U212=5,"Master")</f>
        <v>Competente</v>
      </c>
      <c r="W212" s="20">
        <v>3</v>
      </c>
      <c r="X212" s="20" t="str" cm="1">
        <f t="array" ref="X212">_xlfn.IFS(W212=0,"No evidenciado",W212=1,"Novato",W212=2,"Principiante avanzado",W212=3,"Competente",W212=4,"Proficiente",W212=5,"Master")</f>
        <v>Competente</v>
      </c>
      <c r="Y212" s="20">
        <v>4</v>
      </c>
      <c r="Z212" s="20" t="str" cm="1">
        <f t="array" ref="Z212">_xlfn.IFS(Y212=0,"No evidenciado",Y212=1,"Novato",Y212=2,"Principiante avanzado",Y212=3,"Competente",Y212=4,"Proficiente",Y212=5,"Master")</f>
        <v>Proficiente</v>
      </c>
      <c r="AA212" s="20">
        <v>2</v>
      </c>
      <c r="AB212" s="20" t="str" cm="1">
        <f t="array" ref="AB212">_xlfn.IFS(AA212=0,"Prenovato",AA212=1,"Novato",AA212=2,"Principiante avanzado",AA212=3,"Competente",AA212=4,"Proficiente",AA212=5,"Master")</f>
        <v>Principiante avanzado</v>
      </c>
      <c r="AC212" s="20" t="str">
        <f t="shared" si="15"/>
        <v>EVALUACIÓN</v>
      </c>
    </row>
    <row r="213" spans="1:29" x14ac:dyDescent="0.25">
      <c r="A213" t="s">
        <v>202</v>
      </c>
      <c r="B213" t="s">
        <v>219</v>
      </c>
      <c r="C213" t="s">
        <v>231</v>
      </c>
      <c r="D213" t="s">
        <v>234</v>
      </c>
      <c r="E213" t="s">
        <v>204</v>
      </c>
      <c r="F213" t="s">
        <v>221</v>
      </c>
      <c r="G213" t="s">
        <v>257</v>
      </c>
      <c r="H213" s="3">
        <v>44640</v>
      </c>
      <c r="I213" s="1">
        <f t="shared" ca="1" si="12"/>
        <v>15</v>
      </c>
      <c r="J213" s="1" t="str">
        <f t="shared" ca="1" si="13"/>
        <v>3. Mayor a 6 meses</v>
      </c>
      <c r="K213" t="str">
        <f t="shared" si="14"/>
        <v>NO</v>
      </c>
      <c r="L213" t="s">
        <v>233</v>
      </c>
      <c r="M213" t="s">
        <v>173</v>
      </c>
      <c r="N213" t="s">
        <v>244</v>
      </c>
      <c r="O213" t="s">
        <v>245</v>
      </c>
      <c r="P213">
        <v>3</v>
      </c>
      <c r="Q213" t="s">
        <v>5</v>
      </c>
      <c r="R213" t="s">
        <v>21</v>
      </c>
      <c r="S213" s="20">
        <v>2</v>
      </c>
      <c r="T213" s="20" t="str" cm="1">
        <f t="array" ref="T213">_xlfn.IFS(S213=0,"Prenovato",S213=1,"Novato",S213=2,"Principiante avanzado",S213=3,"Competente",S213=4,"Proficiente",S213=5,"Master")</f>
        <v>Principiante avanzado</v>
      </c>
      <c r="U213" s="20">
        <v>3</v>
      </c>
      <c r="V213" s="20" t="str" cm="1">
        <f t="array" ref="V213">_xlfn.IFS(U213=0,"No evidenciado",U213=1,"Novato",U213=2,"Principiante avanzado",U213=3,"Competente",U213=4,"Proficiente",U213=5,"Master")</f>
        <v>Competente</v>
      </c>
      <c r="W213" s="20">
        <v>3</v>
      </c>
      <c r="X213" s="20" t="str" cm="1">
        <f t="array" ref="X213">_xlfn.IFS(W213=0,"No evidenciado",W213=1,"Novato",W213=2,"Principiante avanzado",W213=3,"Competente",W213=4,"Proficiente",W213=5,"Master")</f>
        <v>Competente</v>
      </c>
      <c r="Y213" s="20">
        <v>4</v>
      </c>
      <c r="Z213" s="20" t="str" cm="1">
        <f t="array" ref="Z213">_xlfn.IFS(Y213=0,"No evidenciado",Y213=1,"Novato",Y213=2,"Principiante avanzado",Y213=3,"Competente",Y213=4,"Proficiente",Y213=5,"Master")</f>
        <v>Proficiente</v>
      </c>
      <c r="AA213" s="20">
        <v>2</v>
      </c>
      <c r="AB213" s="20" t="str" cm="1">
        <f t="array" ref="AB213">_xlfn.IFS(AA213=0,"Prenovato",AA213=1,"Novato",AA213=2,"Principiante avanzado",AA213=3,"Competente",AA213=4,"Proficiente",AA213=5,"Master")</f>
        <v>Principiante avanzado</v>
      </c>
      <c r="AC213" s="20" t="str">
        <f t="shared" si="15"/>
        <v>EVALUACIÓN</v>
      </c>
    </row>
    <row r="214" spans="1:29" x14ac:dyDescent="0.25">
      <c r="A214" t="s">
        <v>202</v>
      </c>
      <c r="B214" t="s">
        <v>219</v>
      </c>
      <c r="C214" t="s">
        <v>231</v>
      </c>
      <c r="D214" t="s">
        <v>234</v>
      </c>
      <c r="E214" t="s">
        <v>204</v>
      </c>
      <c r="F214" t="s">
        <v>221</v>
      </c>
      <c r="G214" t="s">
        <v>257</v>
      </c>
      <c r="H214" s="3">
        <v>44640</v>
      </c>
      <c r="I214" s="1">
        <f t="shared" ca="1" si="12"/>
        <v>15</v>
      </c>
      <c r="J214" s="1" t="str">
        <f t="shared" ca="1" si="13"/>
        <v>3. Mayor a 6 meses</v>
      </c>
      <c r="K214" t="str">
        <f t="shared" si="14"/>
        <v>NO</v>
      </c>
      <c r="L214" t="s">
        <v>233</v>
      </c>
      <c r="M214" t="s">
        <v>238</v>
      </c>
      <c r="N214" t="s">
        <v>31</v>
      </c>
      <c r="O214" t="s">
        <v>31</v>
      </c>
      <c r="P214">
        <v>2</v>
      </c>
      <c r="Q214" t="s">
        <v>4</v>
      </c>
      <c r="R214" t="s">
        <v>21</v>
      </c>
      <c r="S214" s="20">
        <v>2</v>
      </c>
      <c r="T214" s="20" t="str" cm="1">
        <f t="array" ref="T214">_xlfn.IFS(S214=0,"Prenovato",S214=1,"Novato",S214=2,"Principiante avanzado",S214=3,"Competente",S214=4,"Proficiente",S214=5,"Master")</f>
        <v>Principiante avanzado</v>
      </c>
      <c r="U214" s="20">
        <v>3</v>
      </c>
      <c r="V214" s="20" t="str" cm="1">
        <f t="array" ref="V214">_xlfn.IFS(U214=0,"No evidenciado",U214=1,"Novato",U214=2,"Principiante avanzado",U214=3,"Competente",U214=4,"Proficiente",U214=5,"Master")</f>
        <v>Competente</v>
      </c>
      <c r="W214" s="20">
        <v>3</v>
      </c>
      <c r="X214" s="20" t="str" cm="1">
        <f t="array" ref="X214">_xlfn.IFS(W214=0,"No evidenciado",W214=1,"Novato",W214=2,"Principiante avanzado",W214=3,"Competente",W214=4,"Proficiente",W214=5,"Master")</f>
        <v>Competente</v>
      </c>
      <c r="Y214" s="20">
        <v>4</v>
      </c>
      <c r="Z214" s="20" t="str" cm="1">
        <f t="array" ref="Z214">_xlfn.IFS(Y214=0,"No evidenciado",Y214=1,"Novato",Y214=2,"Principiante avanzado",Y214=3,"Competente",Y214=4,"Proficiente",Y214=5,"Master")</f>
        <v>Proficiente</v>
      </c>
      <c r="AA214" s="20">
        <v>2</v>
      </c>
      <c r="AB214" s="20" t="str" cm="1">
        <f t="array" ref="AB214">_xlfn.IFS(AA214=0,"Prenovato",AA214=1,"Novato",AA214=2,"Principiante avanzado",AA214=3,"Competente",AA214=4,"Proficiente",AA214=5,"Master")</f>
        <v>Principiante avanzado</v>
      </c>
      <c r="AC214" s="20" t="str">
        <f t="shared" si="15"/>
        <v>EVALUACIÓN</v>
      </c>
    </row>
    <row r="215" spans="1:29" x14ac:dyDescent="0.25">
      <c r="A215" t="s">
        <v>202</v>
      </c>
      <c r="B215" t="s">
        <v>219</v>
      </c>
      <c r="C215" t="s">
        <v>231</v>
      </c>
      <c r="D215" t="s">
        <v>234</v>
      </c>
      <c r="E215" t="s">
        <v>204</v>
      </c>
      <c r="F215" t="s">
        <v>221</v>
      </c>
      <c r="G215" t="s">
        <v>257</v>
      </c>
      <c r="H215" s="3">
        <v>44640</v>
      </c>
      <c r="I215" s="1">
        <f t="shared" ca="1" si="12"/>
        <v>15</v>
      </c>
      <c r="J215" s="1" t="str">
        <f t="shared" ca="1" si="13"/>
        <v>3. Mayor a 6 meses</v>
      </c>
      <c r="K215" t="str">
        <f t="shared" si="14"/>
        <v>NO</v>
      </c>
      <c r="L215" t="s">
        <v>233</v>
      </c>
      <c r="M215" t="s">
        <v>237</v>
      </c>
      <c r="N215" t="s">
        <v>244</v>
      </c>
      <c r="O215" t="s">
        <v>245</v>
      </c>
      <c r="P215">
        <v>2</v>
      </c>
      <c r="Q215" t="s">
        <v>4</v>
      </c>
      <c r="R215" t="s">
        <v>21</v>
      </c>
      <c r="S215" s="20">
        <v>2</v>
      </c>
      <c r="T215" s="20" t="str" cm="1">
        <f t="array" ref="T215">_xlfn.IFS(S215=0,"Prenovato",S215=1,"Novato",S215=2,"Principiante avanzado",S215=3,"Competente",S215=4,"Proficiente",S215=5,"Master")</f>
        <v>Principiante avanzado</v>
      </c>
      <c r="U215" s="20">
        <v>3</v>
      </c>
      <c r="V215" s="20" t="str" cm="1">
        <f t="array" ref="V215">_xlfn.IFS(U215=0,"No evidenciado",U215=1,"Novato",U215=2,"Principiante avanzado",U215=3,"Competente",U215=4,"Proficiente",U215=5,"Master")</f>
        <v>Competente</v>
      </c>
      <c r="W215" s="20">
        <v>3</v>
      </c>
      <c r="X215" s="20" t="str" cm="1">
        <f t="array" ref="X215">_xlfn.IFS(W215=0,"No evidenciado",W215=1,"Novato",W215=2,"Principiante avanzado",W215=3,"Competente",W215=4,"Proficiente",W215=5,"Master")</f>
        <v>Competente</v>
      </c>
      <c r="Y215" s="20">
        <v>4</v>
      </c>
      <c r="Z215" s="20" t="str" cm="1">
        <f t="array" ref="Z215">_xlfn.IFS(Y215=0,"No evidenciado",Y215=1,"Novato",Y215=2,"Principiante avanzado",Y215=3,"Competente",Y215=4,"Proficiente",Y215=5,"Master")</f>
        <v>Proficiente</v>
      </c>
      <c r="AA215" s="20">
        <v>2</v>
      </c>
      <c r="AB215" s="20" t="str" cm="1">
        <f t="array" ref="AB215">_xlfn.IFS(AA215=0,"Prenovato",AA215=1,"Novato",AA215=2,"Principiante avanzado",AA215=3,"Competente",AA215=4,"Proficiente",AA215=5,"Master")</f>
        <v>Principiante avanzado</v>
      </c>
      <c r="AC215" s="20" t="str">
        <f t="shared" si="15"/>
        <v>EVALUACIÓN</v>
      </c>
    </row>
    <row r="216" spans="1:29" x14ac:dyDescent="0.25">
      <c r="A216" t="s">
        <v>202</v>
      </c>
      <c r="B216" t="s">
        <v>219</v>
      </c>
      <c r="C216" t="s">
        <v>231</v>
      </c>
      <c r="D216" t="s">
        <v>234</v>
      </c>
      <c r="E216" t="s">
        <v>204</v>
      </c>
      <c r="F216" t="s">
        <v>221</v>
      </c>
      <c r="G216" t="s">
        <v>257</v>
      </c>
      <c r="H216" s="3">
        <v>44640</v>
      </c>
      <c r="I216" s="1">
        <f t="shared" ca="1" si="12"/>
        <v>15</v>
      </c>
      <c r="J216" s="1" t="str">
        <f t="shared" ca="1" si="13"/>
        <v>3. Mayor a 6 meses</v>
      </c>
      <c r="K216" t="str">
        <f t="shared" si="14"/>
        <v>NO</v>
      </c>
      <c r="L216" t="s">
        <v>233</v>
      </c>
      <c r="M216" t="s">
        <v>236</v>
      </c>
      <c r="N216" t="s">
        <v>31</v>
      </c>
      <c r="O216" t="s">
        <v>31</v>
      </c>
      <c r="P216">
        <v>3</v>
      </c>
      <c r="Q216" t="s">
        <v>5</v>
      </c>
      <c r="R216" t="s">
        <v>21</v>
      </c>
      <c r="S216" s="20">
        <v>2</v>
      </c>
      <c r="T216" s="20" t="str" cm="1">
        <f t="array" ref="T216">_xlfn.IFS(S216=0,"Prenovato",S216=1,"Novato",S216=2,"Principiante avanzado",S216=3,"Competente",S216=4,"Proficiente",S216=5,"Master")</f>
        <v>Principiante avanzado</v>
      </c>
      <c r="U216" s="20">
        <v>3</v>
      </c>
      <c r="V216" s="20" t="str" cm="1">
        <f t="array" ref="V216">_xlfn.IFS(U216=0,"No evidenciado",U216=1,"Novato",U216=2,"Principiante avanzado",U216=3,"Competente",U216=4,"Proficiente",U216=5,"Master")</f>
        <v>Competente</v>
      </c>
      <c r="W216" s="20">
        <v>3</v>
      </c>
      <c r="X216" s="20" t="str" cm="1">
        <f t="array" ref="X216">_xlfn.IFS(W216=0,"No evidenciado",W216=1,"Novato",W216=2,"Principiante avanzado",W216=3,"Competente",W216=4,"Proficiente",W216=5,"Master")</f>
        <v>Competente</v>
      </c>
      <c r="Y216" s="20">
        <v>4</v>
      </c>
      <c r="Z216" s="20" t="str" cm="1">
        <f t="array" ref="Z216">_xlfn.IFS(Y216=0,"No evidenciado",Y216=1,"Novato",Y216=2,"Principiante avanzado",Y216=3,"Competente",Y216=4,"Proficiente",Y216=5,"Master")</f>
        <v>Proficiente</v>
      </c>
      <c r="AA216" s="20">
        <v>2</v>
      </c>
      <c r="AB216" s="20" t="str" cm="1">
        <f t="array" ref="AB216">_xlfn.IFS(AA216=0,"Prenovato",AA216=1,"Novato",AA216=2,"Principiante avanzado",AA216=3,"Competente",AA216=4,"Proficiente",AA216=5,"Master")</f>
        <v>Principiante avanzado</v>
      </c>
      <c r="AC216" s="20" t="str">
        <f t="shared" si="15"/>
        <v>EVALUACIÓN</v>
      </c>
    </row>
    <row r="217" spans="1:29" x14ac:dyDescent="0.25">
      <c r="A217" t="s">
        <v>202</v>
      </c>
      <c r="B217" t="s">
        <v>219</v>
      </c>
      <c r="C217" t="s">
        <v>231</v>
      </c>
      <c r="D217" t="s">
        <v>234</v>
      </c>
      <c r="E217" t="s">
        <v>204</v>
      </c>
      <c r="F217" t="s">
        <v>221</v>
      </c>
      <c r="G217" t="s">
        <v>257</v>
      </c>
      <c r="H217" s="3">
        <v>44640</v>
      </c>
      <c r="I217" s="1">
        <f t="shared" ca="1" si="12"/>
        <v>15</v>
      </c>
      <c r="J217" s="1" t="str">
        <f t="shared" ca="1" si="13"/>
        <v>3. Mayor a 6 meses</v>
      </c>
      <c r="K217" t="str">
        <f t="shared" si="14"/>
        <v>NO</v>
      </c>
      <c r="L217" t="s">
        <v>233</v>
      </c>
      <c r="M217" t="s">
        <v>235</v>
      </c>
      <c r="N217" t="s">
        <v>31</v>
      </c>
      <c r="O217" t="s">
        <v>31</v>
      </c>
      <c r="P217">
        <v>3</v>
      </c>
      <c r="Q217" t="s">
        <v>5</v>
      </c>
      <c r="R217" t="s">
        <v>21</v>
      </c>
      <c r="S217" s="20">
        <v>2</v>
      </c>
      <c r="T217" s="20" t="str" cm="1">
        <f t="array" ref="T217">_xlfn.IFS(S217=0,"Prenovato",S217=1,"Novato",S217=2,"Principiante avanzado",S217=3,"Competente",S217=4,"Proficiente",S217=5,"Master")</f>
        <v>Principiante avanzado</v>
      </c>
      <c r="U217" s="20">
        <v>3</v>
      </c>
      <c r="V217" s="20" t="str" cm="1">
        <f t="array" ref="V217">_xlfn.IFS(U217=0,"No evidenciado",U217=1,"Novato",U217=2,"Principiante avanzado",U217=3,"Competente",U217=4,"Proficiente",U217=5,"Master")</f>
        <v>Competente</v>
      </c>
      <c r="W217" s="20">
        <v>3</v>
      </c>
      <c r="X217" s="20" t="str" cm="1">
        <f t="array" ref="X217">_xlfn.IFS(W217=0,"No evidenciado",W217=1,"Novato",W217=2,"Principiante avanzado",W217=3,"Competente",W217=4,"Proficiente",W217=5,"Master")</f>
        <v>Competente</v>
      </c>
      <c r="Y217" s="20">
        <v>4</v>
      </c>
      <c r="Z217" s="20" t="str" cm="1">
        <f t="array" ref="Z217">_xlfn.IFS(Y217=0,"No evidenciado",Y217=1,"Novato",Y217=2,"Principiante avanzado",Y217=3,"Competente",Y217=4,"Proficiente",Y217=5,"Master")</f>
        <v>Proficiente</v>
      </c>
      <c r="AA217" s="20">
        <v>2</v>
      </c>
      <c r="AB217" s="20" t="str" cm="1">
        <f t="array" ref="AB217">_xlfn.IFS(AA217=0,"Prenovato",AA217=1,"Novato",AA217=2,"Principiante avanzado",AA217=3,"Competente",AA217=4,"Proficiente",AA217=5,"Master")</f>
        <v>Principiante avanzado</v>
      </c>
      <c r="AC217" s="20" t="str">
        <f t="shared" si="15"/>
        <v>EVALUACIÓN</v>
      </c>
    </row>
    <row r="218" spans="1:29" x14ac:dyDescent="0.25">
      <c r="A218" t="s">
        <v>197</v>
      </c>
      <c r="B218" t="s">
        <v>214</v>
      </c>
      <c r="C218" t="s">
        <v>231</v>
      </c>
      <c r="D218" t="s">
        <v>234</v>
      </c>
      <c r="E218" t="s">
        <v>210</v>
      </c>
      <c r="F218" t="s">
        <v>227</v>
      </c>
      <c r="G218" t="s">
        <v>258</v>
      </c>
      <c r="H218" s="3">
        <v>44885</v>
      </c>
      <c r="I218" s="1">
        <f t="shared" ca="1" si="12"/>
        <v>7</v>
      </c>
      <c r="J218" s="1" t="str">
        <f t="shared" ca="1" si="13"/>
        <v>3. Mayor a 6 meses</v>
      </c>
      <c r="K218" t="str">
        <f t="shared" si="14"/>
        <v>NO</v>
      </c>
      <c r="L218" t="s">
        <v>233</v>
      </c>
      <c r="M218" t="s">
        <v>239</v>
      </c>
      <c r="N218" t="s">
        <v>245</v>
      </c>
      <c r="O218" t="s">
        <v>245</v>
      </c>
      <c r="P218">
        <v>3</v>
      </c>
      <c r="Q218" t="s">
        <v>5</v>
      </c>
      <c r="R218" t="s">
        <v>21</v>
      </c>
      <c r="S218" s="20">
        <v>3</v>
      </c>
      <c r="T218" s="20" t="str" cm="1">
        <f t="array" ref="T218">_xlfn.IFS(S218=0,"Prenovato",S218=1,"Novato",S218=2,"Principiante avanzado",S218=3,"Competente",S218=4,"Proficiente",S218=5,"Master")</f>
        <v>Competente</v>
      </c>
      <c r="U218" s="20">
        <v>4</v>
      </c>
      <c r="V218" s="20" t="str" cm="1">
        <f t="array" ref="V218">_xlfn.IFS(U218=0,"No evidenciado",U218=1,"Novato",U218=2,"Principiante avanzado",U218=3,"Competente",U218=4,"Proficiente",U218=5,"Master")</f>
        <v>Proficiente</v>
      </c>
      <c r="W218" s="20">
        <v>3</v>
      </c>
      <c r="X218" s="20" t="str" cm="1">
        <f t="array" ref="X218">_xlfn.IFS(W218=0,"No evidenciado",W218=1,"Novato",W218=2,"Principiante avanzado",W218=3,"Competente",W218=4,"Proficiente",W218=5,"Master")</f>
        <v>Competente</v>
      </c>
      <c r="Y218" s="20">
        <v>4</v>
      </c>
      <c r="Z218" s="20" t="str" cm="1">
        <f t="array" ref="Z218">_xlfn.IFS(Y218=0,"No evidenciado",Y218=1,"Novato",Y218=2,"Principiante avanzado",Y218=3,"Competente",Y218=4,"Proficiente",Y218=5,"Master")</f>
        <v>Proficiente</v>
      </c>
      <c r="AA218" s="20">
        <v>3</v>
      </c>
      <c r="AB218" s="20" t="str" cm="1">
        <f t="array" ref="AB218">_xlfn.IFS(AA218=0,"Prenovato",AA218=1,"Novato",AA218=2,"Principiante avanzado",AA218=3,"Competente",AA218=4,"Proficiente",AA218=5,"Master")</f>
        <v>Competente</v>
      </c>
      <c r="AC218" s="20" t="str">
        <f t="shared" si="15"/>
        <v>EVALUACIÓN</v>
      </c>
    </row>
    <row r="219" spans="1:29" x14ac:dyDescent="0.25">
      <c r="A219" t="s">
        <v>197</v>
      </c>
      <c r="B219" t="s">
        <v>214</v>
      </c>
      <c r="C219" t="s">
        <v>231</v>
      </c>
      <c r="D219" t="s">
        <v>234</v>
      </c>
      <c r="E219" t="s">
        <v>210</v>
      </c>
      <c r="F219" t="s">
        <v>227</v>
      </c>
      <c r="G219" t="s">
        <v>258</v>
      </c>
      <c r="H219" s="3">
        <v>44885</v>
      </c>
      <c r="I219" s="1">
        <f t="shared" ca="1" si="12"/>
        <v>7</v>
      </c>
      <c r="J219" s="1" t="str">
        <f t="shared" ca="1" si="13"/>
        <v>3. Mayor a 6 meses</v>
      </c>
      <c r="K219" t="str">
        <f t="shared" si="14"/>
        <v>NO</v>
      </c>
      <c r="L219" t="s">
        <v>233</v>
      </c>
      <c r="M219" t="s">
        <v>242</v>
      </c>
      <c r="N219" t="s">
        <v>244</v>
      </c>
      <c r="O219" t="s">
        <v>245</v>
      </c>
      <c r="P219">
        <v>3</v>
      </c>
      <c r="Q219" t="s">
        <v>5</v>
      </c>
      <c r="R219" t="s">
        <v>21</v>
      </c>
      <c r="S219" s="20">
        <v>3</v>
      </c>
      <c r="T219" s="20" t="str" cm="1">
        <f t="array" ref="T219">_xlfn.IFS(S219=0,"Prenovato",S219=1,"Novato",S219=2,"Principiante avanzado",S219=3,"Competente",S219=4,"Proficiente",S219=5,"Master")</f>
        <v>Competente</v>
      </c>
      <c r="U219" s="20">
        <v>4</v>
      </c>
      <c r="V219" s="20" t="str" cm="1">
        <f t="array" ref="V219">_xlfn.IFS(U219=0,"No evidenciado",U219=1,"Novato",U219=2,"Principiante avanzado",U219=3,"Competente",U219=4,"Proficiente",U219=5,"Master")</f>
        <v>Proficiente</v>
      </c>
      <c r="W219" s="20">
        <v>3</v>
      </c>
      <c r="X219" s="20" t="str" cm="1">
        <f t="array" ref="X219">_xlfn.IFS(W219=0,"No evidenciado",W219=1,"Novato",W219=2,"Principiante avanzado",W219=3,"Competente",W219=4,"Proficiente",W219=5,"Master")</f>
        <v>Competente</v>
      </c>
      <c r="Y219" s="20">
        <v>4</v>
      </c>
      <c r="Z219" s="20" t="str" cm="1">
        <f t="array" ref="Z219">_xlfn.IFS(Y219=0,"No evidenciado",Y219=1,"Novato",Y219=2,"Principiante avanzado",Y219=3,"Competente",Y219=4,"Proficiente",Y219=5,"Master")</f>
        <v>Proficiente</v>
      </c>
      <c r="AA219" s="20">
        <v>3</v>
      </c>
      <c r="AB219" s="20" t="str" cm="1">
        <f t="array" ref="AB219">_xlfn.IFS(AA219=0,"Prenovato",AA219=1,"Novato",AA219=2,"Principiante avanzado",AA219=3,"Competente",AA219=4,"Proficiente",AA219=5,"Master")</f>
        <v>Competente</v>
      </c>
      <c r="AC219" s="20" t="str">
        <f t="shared" si="15"/>
        <v>EVALUACIÓN</v>
      </c>
    </row>
    <row r="220" spans="1:29" x14ac:dyDescent="0.25">
      <c r="A220" t="s">
        <v>197</v>
      </c>
      <c r="B220" t="s">
        <v>214</v>
      </c>
      <c r="C220" t="s">
        <v>231</v>
      </c>
      <c r="D220" t="s">
        <v>234</v>
      </c>
      <c r="E220" t="s">
        <v>210</v>
      </c>
      <c r="F220" t="s">
        <v>227</v>
      </c>
      <c r="G220" t="s">
        <v>258</v>
      </c>
      <c r="H220" s="3">
        <v>44885</v>
      </c>
      <c r="I220" s="1">
        <f t="shared" ca="1" si="12"/>
        <v>7</v>
      </c>
      <c r="J220" s="1" t="str">
        <f t="shared" ca="1" si="13"/>
        <v>3. Mayor a 6 meses</v>
      </c>
      <c r="K220" t="str">
        <f t="shared" si="14"/>
        <v>NO</v>
      </c>
      <c r="L220" t="s">
        <v>233</v>
      </c>
      <c r="M220" t="s">
        <v>241</v>
      </c>
      <c r="N220" t="s">
        <v>245</v>
      </c>
      <c r="O220" t="s">
        <v>245</v>
      </c>
      <c r="P220">
        <v>3</v>
      </c>
      <c r="Q220" t="s">
        <v>5</v>
      </c>
      <c r="R220" t="s">
        <v>21</v>
      </c>
      <c r="S220" s="20">
        <v>3</v>
      </c>
      <c r="T220" s="20" t="str" cm="1">
        <f t="array" ref="T220">_xlfn.IFS(S220=0,"Prenovato",S220=1,"Novato",S220=2,"Principiante avanzado",S220=3,"Competente",S220=4,"Proficiente",S220=5,"Master")</f>
        <v>Competente</v>
      </c>
      <c r="U220" s="20">
        <v>4</v>
      </c>
      <c r="V220" s="20" t="str" cm="1">
        <f t="array" ref="V220">_xlfn.IFS(U220=0,"No evidenciado",U220=1,"Novato",U220=2,"Principiante avanzado",U220=3,"Competente",U220=4,"Proficiente",U220=5,"Master")</f>
        <v>Proficiente</v>
      </c>
      <c r="W220" s="20">
        <v>3</v>
      </c>
      <c r="X220" s="20" t="str" cm="1">
        <f t="array" ref="X220">_xlfn.IFS(W220=0,"No evidenciado",W220=1,"Novato",W220=2,"Principiante avanzado",W220=3,"Competente",W220=4,"Proficiente",W220=5,"Master")</f>
        <v>Competente</v>
      </c>
      <c r="Y220" s="20">
        <v>4</v>
      </c>
      <c r="Z220" s="20" t="str" cm="1">
        <f t="array" ref="Z220">_xlfn.IFS(Y220=0,"No evidenciado",Y220=1,"Novato",Y220=2,"Principiante avanzado",Y220=3,"Competente",Y220=4,"Proficiente",Y220=5,"Master")</f>
        <v>Proficiente</v>
      </c>
      <c r="AA220" s="20">
        <v>3</v>
      </c>
      <c r="AB220" s="20" t="str" cm="1">
        <f t="array" ref="AB220">_xlfn.IFS(AA220=0,"Prenovato",AA220=1,"Novato",AA220=2,"Principiante avanzado",AA220=3,"Competente",AA220=4,"Proficiente",AA220=5,"Master")</f>
        <v>Competente</v>
      </c>
      <c r="AC220" s="20" t="str">
        <f t="shared" si="15"/>
        <v>EVALUACIÓN</v>
      </c>
    </row>
    <row r="221" spans="1:29" x14ac:dyDescent="0.25">
      <c r="A221" t="s">
        <v>197</v>
      </c>
      <c r="B221" t="s">
        <v>214</v>
      </c>
      <c r="C221" t="s">
        <v>231</v>
      </c>
      <c r="D221" t="s">
        <v>234</v>
      </c>
      <c r="E221" t="s">
        <v>210</v>
      </c>
      <c r="F221" t="s">
        <v>227</v>
      </c>
      <c r="G221" t="s">
        <v>258</v>
      </c>
      <c r="H221" s="3">
        <v>44885</v>
      </c>
      <c r="I221" s="1">
        <f t="shared" ca="1" si="12"/>
        <v>7</v>
      </c>
      <c r="J221" s="1" t="str">
        <f t="shared" ca="1" si="13"/>
        <v>3. Mayor a 6 meses</v>
      </c>
      <c r="K221" t="str">
        <f t="shared" si="14"/>
        <v>NO</v>
      </c>
      <c r="L221" t="s">
        <v>233</v>
      </c>
      <c r="M221" t="s">
        <v>240</v>
      </c>
      <c r="N221" t="s">
        <v>244</v>
      </c>
      <c r="O221" t="s">
        <v>245</v>
      </c>
      <c r="P221">
        <v>3</v>
      </c>
      <c r="Q221" t="s">
        <v>5</v>
      </c>
      <c r="R221" t="s">
        <v>21</v>
      </c>
      <c r="S221" s="20">
        <v>3</v>
      </c>
      <c r="T221" s="20" t="str" cm="1">
        <f t="array" ref="T221">_xlfn.IFS(S221=0,"Prenovato",S221=1,"Novato",S221=2,"Principiante avanzado",S221=3,"Competente",S221=4,"Proficiente",S221=5,"Master")</f>
        <v>Competente</v>
      </c>
      <c r="U221" s="20">
        <v>4</v>
      </c>
      <c r="V221" s="20" t="str" cm="1">
        <f t="array" ref="V221">_xlfn.IFS(U221=0,"No evidenciado",U221=1,"Novato",U221=2,"Principiante avanzado",U221=3,"Competente",U221=4,"Proficiente",U221=5,"Master")</f>
        <v>Proficiente</v>
      </c>
      <c r="W221" s="20">
        <v>3</v>
      </c>
      <c r="X221" s="20" t="str" cm="1">
        <f t="array" ref="X221">_xlfn.IFS(W221=0,"No evidenciado",W221=1,"Novato",W221=2,"Principiante avanzado",W221=3,"Competente",W221=4,"Proficiente",W221=5,"Master")</f>
        <v>Competente</v>
      </c>
      <c r="Y221" s="20">
        <v>4</v>
      </c>
      <c r="Z221" s="20" t="str" cm="1">
        <f t="array" ref="Z221">_xlfn.IFS(Y221=0,"No evidenciado",Y221=1,"Novato",Y221=2,"Principiante avanzado",Y221=3,"Competente",Y221=4,"Proficiente",Y221=5,"Master")</f>
        <v>Proficiente</v>
      </c>
      <c r="AA221" s="20">
        <v>3</v>
      </c>
      <c r="AB221" s="20" t="str" cm="1">
        <f t="array" ref="AB221">_xlfn.IFS(AA221=0,"Prenovato",AA221=1,"Novato",AA221=2,"Principiante avanzado",AA221=3,"Competente",AA221=4,"Proficiente",AA221=5,"Master")</f>
        <v>Competente</v>
      </c>
      <c r="AC221" s="20" t="str">
        <f t="shared" si="15"/>
        <v>EVALUACIÓN</v>
      </c>
    </row>
    <row r="222" spans="1:29" x14ac:dyDescent="0.25">
      <c r="A222" t="s">
        <v>197</v>
      </c>
      <c r="B222" t="s">
        <v>214</v>
      </c>
      <c r="C222" t="s">
        <v>231</v>
      </c>
      <c r="D222" t="s">
        <v>234</v>
      </c>
      <c r="E222" t="s">
        <v>210</v>
      </c>
      <c r="F222" t="s">
        <v>227</v>
      </c>
      <c r="G222" t="s">
        <v>258</v>
      </c>
      <c r="H222" s="3">
        <v>44885</v>
      </c>
      <c r="I222" s="1">
        <f t="shared" ca="1" si="12"/>
        <v>7</v>
      </c>
      <c r="J222" s="1" t="str">
        <f t="shared" ca="1" si="13"/>
        <v>3. Mayor a 6 meses</v>
      </c>
      <c r="K222" t="str">
        <f t="shared" si="14"/>
        <v>NO</v>
      </c>
      <c r="L222" t="s">
        <v>233</v>
      </c>
      <c r="M222" t="s">
        <v>60</v>
      </c>
      <c r="N222" t="s">
        <v>31</v>
      </c>
      <c r="O222" t="s">
        <v>31</v>
      </c>
      <c r="P222">
        <v>3</v>
      </c>
      <c r="Q222" t="s">
        <v>5</v>
      </c>
      <c r="R222" t="s">
        <v>21</v>
      </c>
      <c r="S222" s="20">
        <v>3</v>
      </c>
      <c r="T222" s="20" t="str" cm="1">
        <f t="array" ref="T222">_xlfn.IFS(S222=0,"Prenovato",S222=1,"Novato",S222=2,"Principiante avanzado",S222=3,"Competente",S222=4,"Proficiente",S222=5,"Master")</f>
        <v>Competente</v>
      </c>
      <c r="U222" s="20">
        <v>4</v>
      </c>
      <c r="V222" s="20" t="str" cm="1">
        <f t="array" ref="V222">_xlfn.IFS(U222=0,"No evidenciado",U222=1,"Novato",U222=2,"Principiante avanzado",U222=3,"Competente",U222=4,"Proficiente",U222=5,"Master")</f>
        <v>Proficiente</v>
      </c>
      <c r="W222" s="20">
        <v>3</v>
      </c>
      <c r="X222" s="20" t="str" cm="1">
        <f t="array" ref="X222">_xlfn.IFS(W222=0,"No evidenciado",W222=1,"Novato",W222=2,"Principiante avanzado",W222=3,"Competente",W222=4,"Proficiente",W222=5,"Master")</f>
        <v>Competente</v>
      </c>
      <c r="Y222" s="20">
        <v>4</v>
      </c>
      <c r="Z222" s="20" t="str" cm="1">
        <f t="array" ref="Z222">_xlfn.IFS(Y222=0,"No evidenciado",Y222=1,"Novato",Y222=2,"Principiante avanzado",Y222=3,"Competente",Y222=4,"Proficiente",Y222=5,"Master")</f>
        <v>Proficiente</v>
      </c>
      <c r="AA222" s="20">
        <v>3</v>
      </c>
      <c r="AB222" s="20" t="str" cm="1">
        <f t="array" ref="AB222">_xlfn.IFS(AA222=0,"Prenovato",AA222=1,"Novato",AA222=2,"Principiante avanzado",AA222=3,"Competente",AA222=4,"Proficiente",AA222=5,"Master")</f>
        <v>Competente</v>
      </c>
      <c r="AC222" s="20" t="str">
        <f t="shared" si="15"/>
        <v>EVALUACIÓN</v>
      </c>
    </row>
    <row r="223" spans="1:29" x14ac:dyDescent="0.25">
      <c r="A223" t="s">
        <v>197</v>
      </c>
      <c r="B223" t="s">
        <v>214</v>
      </c>
      <c r="C223" t="s">
        <v>231</v>
      </c>
      <c r="D223" t="s">
        <v>234</v>
      </c>
      <c r="E223" t="s">
        <v>210</v>
      </c>
      <c r="F223" t="s">
        <v>227</v>
      </c>
      <c r="G223" t="s">
        <v>258</v>
      </c>
      <c r="H223" s="3">
        <v>44885</v>
      </c>
      <c r="I223" s="1">
        <f t="shared" ca="1" si="12"/>
        <v>7</v>
      </c>
      <c r="J223" s="1" t="str">
        <f t="shared" ca="1" si="13"/>
        <v>3. Mayor a 6 meses</v>
      </c>
      <c r="K223" t="str">
        <f t="shared" si="14"/>
        <v>NO</v>
      </c>
      <c r="L223" t="s">
        <v>233</v>
      </c>
      <c r="M223" t="s">
        <v>243</v>
      </c>
      <c r="N223" t="s">
        <v>245</v>
      </c>
      <c r="O223" t="s">
        <v>245</v>
      </c>
      <c r="P223">
        <v>3</v>
      </c>
      <c r="Q223" t="s">
        <v>5</v>
      </c>
      <c r="R223" t="s">
        <v>21</v>
      </c>
      <c r="S223" s="20">
        <v>3</v>
      </c>
      <c r="T223" s="20" t="str" cm="1">
        <f t="array" ref="T223">_xlfn.IFS(S223=0,"Prenovato",S223=1,"Novato",S223=2,"Principiante avanzado",S223=3,"Competente",S223=4,"Proficiente",S223=5,"Master")</f>
        <v>Competente</v>
      </c>
      <c r="U223" s="20">
        <v>4</v>
      </c>
      <c r="V223" s="20" t="str" cm="1">
        <f t="array" ref="V223">_xlfn.IFS(U223=0,"No evidenciado",U223=1,"Novato",U223=2,"Principiante avanzado",U223=3,"Competente",U223=4,"Proficiente",U223=5,"Master")</f>
        <v>Proficiente</v>
      </c>
      <c r="W223" s="20">
        <v>3</v>
      </c>
      <c r="X223" s="20" t="str" cm="1">
        <f t="array" ref="X223">_xlfn.IFS(W223=0,"No evidenciado",W223=1,"Novato",W223=2,"Principiante avanzado",W223=3,"Competente",W223=4,"Proficiente",W223=5,"Master")</f>
        <v>Competente</v>
      </c>
      <c r="Y223" s="20">
        <v>4</v>
      </c>
      <c r="Z223" s="20" t="str" cm="1">
        <f t="array" ref="Z223">_xlfn.IFS(Y223=0,"No evidenciado",Y223=1,"Novato",Y223=2,"Principiante avanzado",Y223=3,"Competente",Y223=4,"Proficiente",Y223=5,"Master")</f>
        <v>Proficiente</v>
      </c>
      <c r="AA223" s="20">
        <v>3</v>
      </c>
      <c r="AB223" s="20" t="str" cm="1">
        <f t="array" ref="AB223">_xlfn.IFS(AA223=0,"Prenovato",AA223=1,"Novato",AA223=2,"Principiante avanzado",AA223=3,"Competente",AA223=4,"Proficiente",AA223=5,"Master")</f>
        <v>Competente</v>
      </c>
      <c r="AC223" s="20" t="str">
        <f t="shared" si="15"/>
        <v>EVALUACIÓN</v>
      </c>
    </row>
    <row r="224" spans="1:29" x14ac:dyDescent="0.25">
      <c r="A224" t="s">
        <v>197</v>
      </c>
      <c r="B224" t="s">
        <v>214</v>
      </c>
      <c r="C224" t="s">
        <v>231</v>
      </c>
      <c r="D224" t="s">
        <v>234</v>
      </c>
      <c r="E224" t="s">
        <v>210</v>
      </c>
      <c r="F224" t="s">
        <v>227</v>
      </c>
      <c r="G224" t="s">
        <v>258</v>
      </c>
      <c r="H224" s="3">
        <v>44885</v>
      </c>
      <c r="I224" s="1">
        <f t="shared" ca="1" si="12"/>
        <v>7</v>
      </c>
      <c r="J224" s="1" t="str">
        <f t="shared" ca="1" si="13"/>
        <v>3. Mayor a 6 meses</v>
      </c>
      <c r="K224" t="str">
        <f t="shared" si="14"/>
        <v>NO</v>
      </c>
      <c r="L224" t="s">
        <v>233</v>
      </c>
      <c r="M224" t="s">
        <v>61</v>
      </c>
      <c r="N224" t="s">
        <v>244</v>
      </c>
      <c r="O224" t="s">
        <v>245</v>
      </c>
      <c r="P224">
        <v>3</v>
      </c>
      <c r="Q224" t="s">
        <v>5</v>
      </c>
      <c r="R224" t="s">
        <v>21</v>
      </c>
      <c r="S224" s="20">
        <v>3</v>
      </c>
      <c r="T224" s="20" t="str" cm="1">
        <f t="array" ref="T224">_xlfn.IFS(S224=0,"Prenovato",S224=1,"Novato",S224=2,"Principiante avanzado",S224=3,"Competente",S224=4,"Proficiente",S224=5,"Master")</f>
        <v>Competente</v>
      </c>
      <c r="U224" s="20">
        <v>4</v>
      </c>
      <c r="V224" s="20" t="str" cm="1">
        <f t="array" ref="V224">_xlfn.IFS(U224=0,"No evidenciado",U224=1,"Novato",U224=2,"Principiante avanzado",U224=3,"Competente",U224=4,"Proficiente",U224=5,"Master")</f>
        <v>Proficiente</v>
      </c>
      <c r="W224" s="20">
        <v>3</v>
      </c>
      <c r="X224" s="20" t="str" cm="1">
        <f t="array" ref="X224">_xlfn.IFS(W224=0,"No evidenciado",W224=1,"Novato",W224=2,"Principiante avanzado",W224=3,"Competente",W224=4,"Proficiente",W224=5,"Master")</f>
        <v>Competente</v>
      </c>
      <c r="Y224" s="20">
        <v>4</v>
      </c>
      <c r="Z224" s="20" t="str" cm="1">
        <f t="array" ref="Z224">_xlfn.IFS(Y224=0,"No evidenciado",Y224=1,"Novato",Y224=2,"Principiante avanzado",Y224=3,"Competente",Y224=4,"Proficiente",Y224=5,"Master")</f>
        <v>Proficiente</v>
      </c>
      <c r="AA224" s="20">
        <v>3</v>
      </c>
      <c r="AB224" s="20" t="str" cm="1">
        <f t="array" ref="AB224">_xlfn.IFS(AA224=0,"Prenovato",AA224=1,"Novato",AA224=2,"Principiante avanzado",AA224=3,"Competente",AA224=4,"Proficiente",AA224=5,"Master")</f>
        <v>Competente</v>
      </c>
      <c r="AC224" s="20" t="str">
        <f t="shared" si="15"/>
        <v>EVALUACIÓN</v>
      </c>
    </row>
    <row r="225" spans="1:29" x14ac:dyDescent="0.25">
      <c r="A225" t="s">
        <v>197</v>
      </c>
      <c r="B225" t="s">
        <v>214</v>
      </c>
      <c r="C225" t="s">
        <v>231</v>
      </c>
      <c r="D225" t="s">
        <v>234</v>
      </c>
      <c r="E225" t="s">
        <v>210</v>
      </c>
      <c r="F225" t="s">
        <v>227</v>
      </c>
      <c r="G225" t="s">
        <v>258</v>
      </c>
      <c r="H225" s="3">
        <v>44885</v>
      </c>
      <c r="I225" s="1">
        <f t="shared" ca="1" si="12"/>
        <v>7</v>
      </c>
      <c r="J225" s="1" t="str">
        <f t="shared" ca="1" si="13"/>
        <v>3. Mayor a 6 meses</v>
      </c>
      <c r="K225" t="str">
        <f t="shared" si="14"/>
        <v>NO</v>
      </c>
      <c r="L225" t="s">
        <v>233</v>
      </c>
      <c r="M225" t="s">
        <v>173</v>
      </c>
      <c r="N225" t="s">
        <v>244</v>
      </c>
      <c r="O225" t="s">
        <v>245</v>
      </c>
      <c r="P225">
        <v>3</v>
      </c>
      <c r="Q225" t="s">
        <v>5</v>
      </c>
      <c r="R225" t="s">
        <v>21</v>
      </c>
      <c r="S225" s="20">
        <v>3</v>
      </c>
      <c r="T225" s="20" t="str" cm="1">
        <f t="array" ref="T225">_xlfn.IFS(S225=0,"Prenovato",S225=1,"Novato",S225=2,"Principiante avanzado",S225=3,"Competente",S225=4,"Proficiente",S225=5,"Master")</f>
        <v>Competente</v>
      </c>
      <c r="U225" s="20">
        <v>4</v>
      </c>
      <c r="V225" s="20" t="str" cm="1">
        <f t="array" ref="V225">_xlfn.IFS(U225=0,"No evidenciado",U225=1,"Novato",U225=2,"Principiante avanzado",U225=3,"Competente",U225=4,"Proficiente",U225=5,"Master")</f>
        <v>Proficiente</v>
      </c>
      <c r="W225" s="20">
        <v>3</v>
      </c>
      <c r="X225" s="20" t="str" cm="1">
        <f t="array" ref="X225">_xlfn.IFS(W225=0,"No evidenciado",W225=1,"Novato",W225=2,"Principiante avanzado",W225=3,"Competente",W225=4,"Proficiente",W225=5,"Master")</f>
        <v>Competente</v>
      </c>
      <c r="Y225" s="20">
        <v>4</v>
      </c>
      <c r="Z225" s="20" t="str" cm="1">
        <f t="array" ref="Z225">_xlfn.IFS(Y225=0,"No evidenciado",Y225=1,"Novato",Y225=2,"Principiante avanzado",Y225=3,"Competente",Y225=4,"Proficiente",Y225=5,"Master")</f>
        <v>Proficiente</v>
      </c>
      <c r="AA225" s="20">
        <v>3</v>
      </c>
      <c r="AB225" s="20" t="str" cm="1">
        <f t="array" ref="AB225">_xlfn.IFS(AA225=0,"Prenovato",AA225=1,"Novato",AA225=2,"Principiante avanzado",AA225=3,"Competente",AA225=4,"Proficiente",AA225=5,"Master")</f>
        <v>Competente</v>
      </c>
      <c r="AC225" s="20" t="str">
        <f t="shared" si="15"/>
        <v>EVALUACIÓN</v>
      </c>
    </row>
    <row r="226" spans="1:29" x14ac:dyDescent="0.25">
      <c r="A226" t="s">
        <v>197</v>
      </c>
      <c r="B226" t="s">
        <v>214</v>
      </c>
      <c r="C226" t="s">
        <v>231</v>
      </c>
      <c r="D226" t="s">
        <v>234</v>
      </c>
      <c r="E226" t="s">
        <v>210</v>
      </c>
      <c r="F226" t="s">
        <v>227</v>
      </c>
      <c r="G226" t="s">
        <v>258</v>
      </c>
      <c r="H226" s="3">
        <v>44885</v>
      </c>
      <c r="I226" s="1">
        <f t="shared" ca="1" si="12"/>
        <v>7</v>
      </c>
      <c r="J226" s="1" t="str">
        <f t="shared" ca="1" si="13"/>
        <v>3. Mayor a 6 meses</v>
      </c>
      <c r="K226" t="str">
        <f t="shared" si="14"/>
        <v>NO</v>
      </c>
      <c r="L226" t="s">
        <v>233</v>
      </c>
      <c r="M226" t="s">
        <v>238</v>
      </c>
      <c r="N226" t="s">
        <v>31</v>
      </c>
      <c r="O226" t="s">
        <v>31</v>
      </c>
      <c r="P226">
        <v>3</v>
      </c>
      <c r="Q226" t="s">
        <v>5</v>
      </c>
      <c r="R226" t="s">
        <v>21</v>
      </c>
      <c r="S226" s="20">
        <v>3</v>
      </c>
      <c r="T226" s="20" t="str" cm="1">
        <f t="array" ref="T226">_xlfn.IFS(S226=0,"Prenovato",S226=1,"Novato",S226=2,"Principiante avanzado",S226=3,"Competente",S226=4,"Proficiente",S226=5,"Master")</f>
        <v>Competente</v>
      </c>
      <c r="U226" s="20">
        <v>4</v>
      </c>
      <c r="V226" s="20" t="str" cm="1">
        <f t="array" ref="V226">_xlfn.IFS(U226=0,"No evidenciado",U226=1,"Novato",U226=2,"Principiante avanzado",U226=3,"Competente",U226=4,"Proficiente",U226=5,"Master")</f>
        <v>Proficiente</v>
      </c>
      <c r="W226" s="20">
        <v>3</v>
      </c>
      <c r="X226" s="20" t="str" cm="1">
        <f t="array" ref="X226">_xlfn.IFS(W226=0,"No evidenciado",W226=1,"Novato",W226=2,"Principiante avanzado",W226=3,"Competente",W226=4,"Proficiente",W226=5,"Master")</f>
        <v>Competente</v>
      </c>
      <c r="Y226" s="20">
        <v>4</v>
      </c>
      <c r="Z226" s="20" t="str" cm="1">
        <f t="array" ref="Z226">_xlfn.IFS(Y226=0,"No evidenciado",Y226=1,"Novato",Y226=2,"Principiante avanzado",Y226=3,"Competente",Y226=4,"Proficiente",Y226=5,"Master")</f>
        <v>Proficiente</v>
      </c>
      <c r="AA226" s="20">
        <v>3</v>
      </c>
      <c r="AB226" s="20" t="str" cm="1">
        <f t="array" ref="AB226">_xlfn.IFS(AA226=0,"Prenovato",AA226=1,"Novato",AA226=2,"Principiante avanzado",AA226=3,"Competente",AA226=4,"Proficiente",AA226=5,"Master")</f>
        <v>Competente</v>
      </c>
      <c r="AC226" s="20" t="str">
        <f t="shared" si="15"/>
        <v>EVALUACIÓN</v>
      </c>
    </row>
    <row r="227" spans="1:29" x14ac:dyDescent="0.25">
      <c r="A227" t="s">
        <v>197</v>
      </c>
      <c r="B227" t="s">
        <v>214</v>
      </c>
      <c r="C227" t="s">
        <v>231</v>
      </c>
      <c r="D227" t="s">
        <v>234</v>
      </c>
      <c r="E227" t="s">
        <v>210</v>
      </c>
      <c r="F227" t="s">
        <v>227</v>
      </c>
      <c r="G227" t="s">
        <v>258</v>
      </c>
      <c r="H227" s="3">
        <v>44885</v>
      </c>
      <c r="I227" s="1">
        <f t="shared" ca="1" si="12"/>
        <v>7</v>
      </c>
      <c r="J227" s="1" t="str">
        <f t="shared" ca="1" si="13"/>
        <v>3. Mayor a 6 meses</v>
      </c>
      <c r="K227" t="str">
        <f t="shared" si="14"/>
        <v>NO</v>
      </c>
      <c r="L227" t="s">
        <v>233</v>
      </c>
      <c r="M227" t="s">
        <v>237</v>
      </c>
      <c r="N227" t="s">
        <v>244</v>
      </c>
      <c r="O227" t="s">
        <v>245</v>
      </c>
      <c r="P227">
        <v>3</v>
      </c>
      <c r="Q227" t="s">
        <v>5</v>
      </c>
      <c r="R227" t="s">
        <v>21</v>
      </c>
      <c r="S227" s="20">
        <v>3</v>
      </c>
      <c r="T227" s="20" t="str" cm="1">
        <f t="array" ref="T227">_xlfn.IFS(S227=0,"Prenovato",S227=1,"Novato",S227=2,"Principiante avanzado",S227=3,"Competente",S227=4,"Proficiente",S227=5,"Master")</f>
        <v>Competente</v>
      </c>
      <c r="U227" s="20">
        <v>4</v>
      </c>
      <c r="V227" s="20" t="str" cm="1">
        <f t="array" ref="V227">_xlfn.IFS(U227=0,"No evidenciado",U227=1,"Novato",U227=2,"Principiante avanzado",U227=3,"Competente",U227=4,"Proficiente",U227=5,"Master")</f>
        <v>Proficiente</v>
      </c>
      <c r="W227" s="20">
        <v>3</v>
      </c>
      <c r="X227" s="20" t="str" cm="1">
        <f t="array" ref="X227">_xlfn.IFS(W227=0,"No evidenciado",W227=1,"Novato",W227=2,"Principiante avanzado",W227=3,"Competente",W227=4,"Proficiente",W227=5,"Master")</f>
        <v>Competente</v>
      </c>
      <c r="Y227" s="20">
        <v>4</v>
      </c>
      <c r="Z227" s="20" t="str" cm="1">
        <f t="array" ref="Z227">_xlfn.IFS(Y227=0,"No evidenciado",Y227=1,"Novato",Y227=2,"Principiante avanzado",Y227=3,"Competente",Y227=4,"Proficiente",Y227=5,"Master")</f>
        <v>Proficiente</v>
      </c>
      <c r="AA227" s="20">
        <v>3</v>
      </c>
      <c r="AB227" s="20" t="str" cm="1">
        <f t="array" ref="AB227">_xlfn.IFS(AA227=0,"Prenovato",AA227=1,"Novato",AA227=2,"Principiante avanzado",AA227=3,"Competente",AA227=4,"Proficiente",AA227=5,"Master")</f>
        <v>Competente</v>
      </c>
      <c r="AC227" s="20" t="str">
        <f t="shared" si="15"/>
        <v>EVALUACIÓN</v>
      </c>
    </row>
    <row r="228" spans="1:29" x14ac:dyDescent="0.25">
      <c r="A228" t="s">
        <v>197</v>
      </c>
      <c r="B228" t="s">
        <v>214</v>
      </c>
      <c r="C228" t="s">
        <v>231</v>
      </c>
      <c r="D228" t="s">
        <v>234</v>
      </c>
      <c r="E228" t="s">
        <v>210</v>
      </c>
      <c r="F228" t="s">
        <v>227</v>
      </c>
      <c r="G228" t="s">
        <v>258</v>
      </c>
      <c r="H228" s="3">
        <v>44885</v>
      </c>
      <c r="I228" s="1">
        <f t="shared" ca="1" si="12"/>
        <v>7</v>
      </c>
      <c r="J228" s="1" t="str">
        <f t="shared" ca="1" si="13"/>
        <v>3. Mayor a 6 meses</v>
      </c>
      <c r="K228" t="str">
        <f t="shared" si="14"/>
        <v>NO</v>
      </c>
      <c r="L228" t="s">
        <v>233</v>
      </c>
      <c r="M228" t="s">
        <v>236</v>
      </c>
      <c r="N228" t="s">
        <v>31</v>
      </c>
      <c r="O228" t="s">
        <v>31</v>
      </c>
      <c r="P228">
        <v>4</v>
      </c>
      <c r="Q228" t="s">
        <v>7</v>
      </c>
      <c r="R228" t="s">
        <v>21</v>
      </c>
      <c r="S228" s="20">
        <v>3</v>
      </c>
      <c r="T228" s="20" t="str" cm="1">
        <f t="array" ref="T228">_xlfn.IFS(S228=0,"Prenovato",S228=1,"Novato",S228=2,"Principiante avanzado",S228=3,"Competente",S228=4,"Proficiente",S228=5,"Master")</f>
        <v>Competente</v>
      </c>
      <c r="U228" s="20">
        <v>4</v>
      </c>
      <c r="V228" s="20" t="str" cm="1">
        <f t="array" ref="V228">_xlfn.IFS(U228=0,"No evidenciado",U228=1,"Novato",U228=2,"Principiante avanzado",U228=3,"Competente",U228=4,"Proficiente",U228=5,"Master")</f>
        <v>Proficiente</v>
      </c>
      <c r="W228" s="20">
        <v>3</v>
      </c>
      <c r="X228" s="20" t="str" cm="1">
        <f t="array" ref="X228">_xlfn.IFS(W228=0,"No evidenciado",W228=1,"Novato",W228=2,"Principiante avanzado",W228=3,"Competente",W228=4,"Proficiente",W228=5,"Master")</f>
        <v>Competente</v>
      </c>
      <c r="Y228" s="20">
        <v>4</v>
      </c>
      <c r="Z228" s="20" t="str" cm="1">
        <f t="array" ref="Z228">_xlfn.IFS(Y228=0,"No evidenciado",Y228=1,"Novato",Y228=2,"Principiante avanzado",Y228=3,"Competente",Y228=4,"Proficiente",Y228=5,"Master")</f>
        <v>Proficiente</v>
      </c>
      <c r="AA228" s="20">
        <v>3</v>
      </c>
      <c r="AB228" s="20" t="str" cm="1">
        <f t="array" ref="AB228">_xlfn.IFS(AA228=0,"Prenovato",AA228=1,"Novato",AA228=2,"Principiante avanzado",AA228=3,"Competente",AA228=4,"Proficiente",AA228=5,"Master")</f>
        <v>Competente</v>
      </c>
      <c r="AC228" s="20" t="str">
        <f t="shared" si="15"/>
        <v>EVALUACIÓN</v>
      </c>
    </row>
    <row r="229" spans="1:29" x14ac:dyDescent="0.25">
      <c r="A229" t="s">
        <v>197</v>
      </c>
      <c r="B229" t="s">
        <v>214</v>
      </c>
      <c r="C229" t="s">
        <v>231</v>
      </c>
      <c r="D229" t="s">
        <v>234</v>
      </c>
      <c r="E229" t="s">
        <v>210</v>
      </c>
      <c r="F229" t="s">
        <v>227</v>
      </c>
      <c r="G229" t="s">
        <v>258</v>
      </c>
      <c r="H229" s="3">
        <v>44885</v>
      </c>
      <c r="I229" s="1">
        <f t="shared" ca="1" si="12"/>
        <v>7</v>
      </c>
      <c r="J229" s="1" t="str">
        <f t="shared" ca="1" si="13"/>
        <v>3. Mayor a 6 meses</v>
      </c>
      <c r="K229" t="str">
        <f t="shared" si="14"/>
        <v>NO</v>
      </c>
      <c r="L229" t="s">
        <v>233</v>
      </c>
      <c r="M229" t="s">
        <v>235</v>
      </c>
      <c r="N229" t="s">
        <v>31</v>
      </c>
      <c r="O229" t="s">
        <v>31</v>
      </c>
      <c r="P229">
        <v>4</v>
      </c>
      <c r="Q229" t="s">
        <v>7</v>
      </c>
      <c r="R229" t="s">
        <v>21</v>
      </c>
      <c r="S229" s="20">
        <v>3</v>
      </c>
      <c r="T229" s="20" t="str" cm="1">
        <f t="array" ref="T229">_xlfn.IFS(S229=0,"Prenovato",S229=1,"Novato",S229=2,"Principiante avanzado",S229=3,"Competente",S229=4,"Proficiente",S229=5,"Master")</f>
        <v>Competente</v>
      </c>
      <c r="U229" s="20">
        <v>4</v>
      </c>
      <c r="V229" s="20" t="str" cm="1">
        <f t="array" ref="V229">_xlfn.IFS(U229=0,"No evidenciado",U229=1,"Novato",U229=2,"Principiante avanzado",U229=3,"Competente",U229=4,"Proficiente",U229=5,"Master")</f>
        <v>Proficiente</v>
      </c>
      <c r="W229" s="20">
        <v>3</v>
      </c>
      <c r="X229" s="20" t="str" cm="1">
        <f t="array" ref="X229">_xlfn.IFS(W229=0,"No evidenciado",W229=1,"Novato",W229=2,"Principiante avanzado",W229=3,"Competente",W229=4,"Proficiente",W229=5,"Master")</f>
        <v>Competente</v>
      </c>
      <c r="Y229" s="20">
        <v>4</v>
      </c>
      <c r="Z229" s="20" t="str" cm="1">
        <f t="array" ref="Z229">_xlfn.IFS(Y229=0,"No evidenciado",Y229=1,"Novato",Y229=2,"Principiante avanzado",Y229=3,"Competente",Y229=4,"Proficiente",Y229=5,"Master")</f>
        <v>Proficiente</v>
      </c>
      <c r="AA229" s="20">
        <v>3</v>
      </c>
      <c r="AB229" s="20" t="str" cm="1">
        <f t="array" ref="AB229">_xlfn.IFS(AA229=0,"Prenovato",AA229=1,"Novato",AA229=2,"Principiante avanzado",AA229=3,"Competente",AA229=4,"Proficiente",AA229=5,"Master")</f>
        <v>Competente</v>
      </c>
      <c r="AC229" s="20" t="str">
        <f t="shared" si="15"/>
        <v>EVALUACIÓN</v>
      </c>
    </row>
    <row r="230" spans="1:29" x14ac:dyDescent="0.25">
      <c r="A230" t="s">
        <v>210</v>
      </c>
      <c r="B230" t="s">
        <v>227</v>
      </c>
      <c r="C230" t="s">
        <v>233</v>
      </c>
      <c r="D230" t="s">
        <v>234</v>
      </c>
      <c r="E230" t="s">
        <v>210</v>
      </c>
      <c r="F230" t="s">
        <v>227</v>
      </c>
      <c r="G230" t="s">
        <v>258</v>
      </c>
      <c r="H230" s="3">
        <v>44885</v>
      </c>
      <c r="I230" s="1">
        <f t="shared" ca="1" si="12"/>
        <v>7</v>
      </c>
      <c r="J230" s="1" t="str">
        <f t="shared" ca="1" si="13"/>
        <v>3. Mayor a 6 meses</v>
      </c>
      <c r="K230" t="str">
        <f t="shared" si="14"/>
        <v>NO</v>
      </c>
      <c r="L230" t="s">
        <v>233</v>
      </c>
      <c r="M230" t="s">
        <v>240</v>
      </c>
      <c r="N230" t="s">
        <v>244</v>
      </c>
      <c r="O230" t="s">
        <v>245</v>
      </c>
      <c r="P230">
        <v>3</v>
      </c>
      <c r="Q230" t="s">
        <v>5</v>
      </c>
      <c r="R230" t="s">
        <v>21</v>
      </c>
      <c r="S230" s="20">
        <v>3</v>
      </c>
      <c r="T230" s="20" t="str" cm="1">
        <f t="array" ref="T230">_xlfn.IFS(S230=0,"Prenovato",S230=1,"Novato",S230=2,"Principiante avanzado",S230=3,"Competente",S230=4,"Proficiente",S230=5,"Master")</f>
        <v>Competente</v>
      </c>
      <c r="U230" s="20">
        <v>4</v>
      </c>
      <c r="V230" s="20" t="str" cm="1">
        <f t="array" ref="V230">_xlfn.IFS(U230=0,"No evidenciado",U230=1,"Novato",U230=2,"Principiante avanzado",U230=3,"Competente",U230=4,"Proficiente",U230=5,"Master")</f>
        <v>Proficiente</v>
      </c>
      <c r="W230" s="20">
        <v>3</v>
      </c>
      <c r="X230" s="20" t="str" cm="1">
        <f t="array" ref="X230">_xlfn.IFS(W230=0,"No evidenciado",W230=1,"Novato",W230=2,"Principiante avanzado",W230=3,"Competente",W230=4,"Proficiente",W230=5,"Master")</f>
        <v>Competente</v>
      </c>
      <c r="Y230" s="20">
        <v>4</v>
      </c>
      <c r="Z230" s="20" t="str" cm="1">
        <f t="array" ref="Z230">_xlfn.IFS(Y230=0,"No evidenciado",Y230=1,"Novato",Y230=2,"Principiante avanzado",Y230=3,"Competente",Y230=4,"Proficiente",Y230=5,"Master")</f>
        <v>Proficiente</v>
      </c>
      <c r="AA230" s="20">
        <v>3</v>
      </c>
      <c r="AB230" s="20" t="str" cm="1">
        <f t="array" ref="AB230">_xlfn.IFS(AA230=0,"Prenovato",AA230=1,"Novato",AA230=2,"Principiante avanzado",AA230=3,"Competente",AA230=4,"Proficiente",AA230=5,"Master")</f>
        <v>Competente</v>
      </c>
      <c r="AC230" s="20" t="str">
        <f t="shared" si="15"/>
        <v>AUTOEVALUACIÓN</v>
      </c>
    </row>
    <row r="231" spans="1:29" x14ac:dyDescent="0.25">
      <c r="A231" t="s">
        <v>210</v>
      </c>
      <c r="B231" t="s">
        <v>227</v>
      </c>
      <c r="C231" t="s">
        <v>233</v>
      </c>
      <c r="D231" t="s">
        <v>234</v>
      </c>
      <c r="E231" t="s">
        <v>210</v>
      </c>
      <c r="F231" t="s">
        <v>227</v>
      </c>
      <c r="G231" t="s">
        <v>258</v>
      </c>
      <c r="H231" s="3">
        <v>44885</v>
      </c>
      <c r="I231" s="1">
        <f t="shared" ca="1" si="12"/>
        <v>7</v>
      </c>
      <c r="J231" s="1" t="str">
        <f t="shared" ca="1" si="13"/>
        <v>3. Mayor a 6 meses</v>
      </c>
      <c r="K231" t="str">
        <f t="shared" si="14"/>
        <v>NO</v>
      </c>
      <c r="L231" t="s">
        <v>233</v>
      </c>
      <c r="M231" t="s">
        <v>239</v>
      </c>
      <c r="N231" t="s">
        <v>245</v>
      </c>
      <c r="O231" t="s">
        <v>245</v>
      </c>
      <c r="P231">
        <v>3</v>
      </c>
      <c r="Q231" t="s">
        <v>5</v>
      </c>
      <c r="R231" t="s">
        <v>21</v>
      </c>
      <c r="S231" s="20">
        <v>3</v>
      </c>
      <c r="T231" s="20" t="str" cm="1">
        <f t="array" ref="T231">_xlfn.IFS(S231=0,"Prenovato",S231=1,"Novato",S231=2,"Principiante avanzado",S231=3,"Competente",S231=4,"Proficiente",S231=5,"Master")</f>
        <v>Competente</v>
      </c>
      <c r="U231" s="20">
        <v>4</v>
      </c>
      <c r="V231" s="20" t="str" cm="1">
        <f t="array" ref="V231">_xlfn.IFS(U231=0,"No evidenciado",U231=1,"Novato",U231=2,"Principiante avanzado",U231=3,"Competente",U231=4,"Proficiente",U231=5,"Master")</f>
        <v>Proficiente</v>
      </c>
      <c r="W231" s="20">
        <v>3</v>
      </c>
      <c r="X231" s="20" t="str" cm="1">
        <f t="array" ref="X231">_xlfn.IFS(W231=0,"No evidenciado",W231=1,"Novato",W231=2,"Principiante avanzado",W231=3,"Competente",W231=4,"Proficiente",W231=5,"Master")</f>
        <v>Competente</v>
      </c>
      <c r="Y231" s="20">
        <v>4</v>
      </c>
      <c r="Z231" s="20" t="str" cm="1">
        <f t="array" ref="Z231">_xlfn.IFS(Y231=0,"No evidenciado",Y231=1,"Novato",Y231=2,"Principiante avanzado",Y231=3,"Competente",Y231=4,"Proficiente",Y231=5,"Master")</f>
        <v>Proficiente</v>
      </c>
      <c r="AA231" s="20">
        <v>3</v>
      </c>
      <c r="AB231" s="20" t="str" cm="1">
        <f t="array" ref="AB231">_xlfn.IFS(AA231=0,"Prenovato",AA231=1,"Novato",AA231=2,"Principiante avanzado",AA231=3,"Competente",AA231=4,"Proficiente",AA231=5,"Master")</f>
        <v>Competente</v>
      </c>
      <c r="AC231" s="20" t="str">
        <f t="shared" si="15"/>
        <v>AUTOEVALUACIÓN</v>
      </c>
    </row>
    <row r="232" spans="1:29" x14ac:dyDescent="0.25">
      <c r="A232" t="s">
        <v>210</v>
      </c>
      <c r="B232" t="s">
        <v>227</v>
      </c>
      <c r="C232" t="s">
        <v>233</v>
      </c>
      <c r="D232" t="s">
        <v>234</v>
      </c>
      <c r="E232" t="s">
        <v>210</v>
      </c>
      <c r="F232" t="s">
        <v>227</v>
      </c>
      <c r="G232" t="s">
        <v>258</v>
      </c>
      <c r="H232" s="3">
        <v>44885</v>
      </c>
      <c r="I232" s="1">
        <f t="shared" ca="1" si="12"/>
        <v>7</v>
      </c>
      <c r="J232" s="1" t="str">
        <f t="shared" ca="1" si="13"/>
        <v>3. Mayor a 6 meses</v>
      </c>
      <c r="K232" t="str">
        <f t="shared" si="14"/>
        <v>NO</v>
      </c>
      <c r="L232" t="s">
        <v>233</v>
      </c>
      <c r="M232" t="s">
        <v>242</v>
      </c>
      <c r="N232" t="s">
        <v>244</v>
      </c>
      <c r="O232" t="s">
        <v>245</v>
      </c>
      <c r="P232">
        <v>3</v>
      </c>
      <c r="Q232" t="s">
        <v>5</v>
      </c>
      <c r="R232" t="s">
        <v>21</v>
      </c>
      <c r="S232" s="20">
        <v>3</v>
      </c>
      <c r="T232" s="20" t="str" cm="1">
        <f t="array" ref="T232">_xlfn.IFS(S232=0,"Prenovato",S232=1,"Novato",S232=2,"Principiante avanzado",S232=3,"Competente",S232=4,"Proficiente",S232=5,"Master")</f>
        <v>Competente</v>
      </c>
      <c r="U232" s="20">
        <v>4</v>
      </c>
      <c r="V232" s="20" t="str" cm="1">
        <f t="array" ref="V232">_xlfn.IFS(U232=0,"No evidenciado",U232=1,"Novato",U232=2,"Principiante avanzado",U232=3,"Competente",U232=4,"Proficiente",U232=5,"Master")</f>
        <v>Proficiente</v>
      </c>
      <c r="W232" s="20">
        <v>3</v>
      </c>
      <c r="X232" s="20" t="str" cm="1">
        <f t="array" ref="X232">_xlfn.IFS(W232=0,"No evidenciado",W232=1,"Novato",W232=2,"Principiante avanzado",W232=3,"Competente",W232=4,"Proficiente",W232=5,"Master")</f>
        <v>Competente</v>
      </c>
      <c r="Y232" s="20">
        <v>4</v>
      </c>
      <c r="Z232" s="20" t="str" cm="1">
        <f t="array" ref="Z232">_xlfn.IFS(Y232=0,"No evidenciado",Y232=1,"Novato",Y232=2,"Principiante avanzado",Y232=3,"Competente",Y232=4,"Proficiente",Y232=5,"Master")</f>
        <v>Proficiente</v>
      </c>
      <c r="AA232" s="20">
        <v>3</v>
      </c>
      <c r="AB232" s="20" t="str" cm="1">
        <f t="array" ref="AB232">_xlfn.IFS(AA232=0,"Prenovato",AA232=1,"Novato",AA232=2,"Principiante avanzado",AA232=3,"Competente",AA232=4,"Proficiente",AA232=5,"Master")</f>
        <v>Competente</v>
      </c>
      <c r="AC232" s="20" t="str">
        <f t="shared" si="15"/>
        <v>AUTOEVALUACIÓN</v>
      </c>
    </row>
    <row r="233" spans="1:29" x14ac:dyDescent="0.25">
      <c r="A233" t="s">
        <v>210</v>
      </c>
      <c r="B233" t="s">
        <v>227</v>
      </c>
      <c r="C233" t="s">
        <v>233</v>
      </c>
      <c r="D233" t="s">
        <v>234</v>
      </c>
      <c r="E233" t="s">
        <v>210</v>
      </c>
      <c r="F233" t="s">
        <v>227</v>
      </c>
      <c r="G233" t="s">
        <v>258</v>
      </c>
      <c r="H233" s="3">
        <v>44885</v>
      </c>
      <c r="I233" s="1">
        <f t="shared" ca="1" si="12"/>
        <v>7</v>
      </c>
      <c r="J233" s="1" t="str">
        <f t="shared" ca="1" si="13"/>
        <v>3. Mayor a 6 meses</v>
      </c>
      <c r="K233" t="str">
        <f t="shared" si="14"/>
        <v>NO</v>
      </c>
      <c r="L233" t="s">
        <v>233</v>
      </c>
      <c r="M233" t="s">
        <v>241</v>
      </c>
      <c r="N233" t="s">
        <v>245</v>
      </c>
      <c r="O233" t="s">
        <v>245</v>
      </c>
      <c r="P233">
        <v>3</v>
      </c>
      <c r="Q233" t="s">
        <v>5</v>
      </c>
      <c r="R233" t="s">
        <v>21</v>
      </c>
      <c r="S233" s="20">
        <v>3</v>
      </c>
      <c r="T233" s="20" t="str" cm="1">
        <f t="array" ref="T233">_xlfn.IFS(S233=0,"Prenovato",S233=1,"Novato",S233=2,"Principiante avanzado",S233=3,"Competente",S233=4,"Proficiente",S233=5,"Master")</f>
        <v>Competente</v>
      </c>
      <c r="U233" s="20">
        <v>4</v>
      </c>
      <c r="V233" s="20" t="str" cm="1">
        <f t="array" ref="V233">_xlfn.IFS(U233=0,"No evidenciado",U233=1,"Novato",U233=2,"Principiante avanzado",U233=3,"Competente",U233=4,"Proficiente",U233=5,"Master")</f>
        <v>Proficiente</v>
      </c>
      <c r="W233" s="20">
        <v>3</v>
      </c>
      <c r="X233" s="20" t="str" cm="1">
        <f t="array" ref="X233">_xlfn.IFS(W233=0,"No evidenciado",W233=1,"Novato",W233=2,"Principiante avanzado",W233=3,"Competente",W233=4,"Proficiente",W233=5,"Master")</f>
        <v>Competente</v>
      </c>
      <c r="Y233" s="20">
        <v>4</v>
      </c>
      <c r="Z233" s="20" t="str" cm="1">
        <f t="array" ref="Z233">_xlfn.IFS(Y233=0,"No evidenciado",Y233=1,"Novato",Y233=2,"Principiante avanzado",Y233=3,"Competente",Y233=4,"Proficiente",Y233=5,"Master")</f>
        <v>Proficiente</v>
      </c>
      <c r="AA233" s="20">
        <v>3</v>
      </c>
      <c r="AB233" s="20" t="str" cm="1">
        <f t="array" ref="AB233">_xlfn.IFS(AA233=0,"Prenovato",AA233=1,"Novato",AA233=2,"Principiante avanzado",AA233=3,"Competente",AA233=4,"Proficiente",AA233=5,"Master")</f>
        <v>Competente</v>
      </c>
      <c r="AC233" s="20" t="str">
        <f t="shared" si="15"/>
        <v>AUTOEVALUACIÓN</v>
      </c>
    </row>
    <row r="234" spans="1:29" x14ac:dyDescent="0.25">
      <c r="A234" t="s">
        <v>210</v>
      </c>
      <c r="B234" t="s">
        <v>227</v>
      </c>
      <c r="C234" t="s">
        <v>233</v>
      </c>
      <c r="D234" t="s">
        <v>234</v>
      </c>
      <c r="E234" t="s">
        <v>210</v>
      </c>
      <c r="F234" t="s">
        <v>227</v>
      </c>
      <c r="G234" t="s">
        <v>258</v>
      </c>
      <c r="H234" s="3">
        <v>44885</v>
      </c>
      <c r="I234" s="1">
        <f t="shared" ca="1" si="12"/>
        <v>7</v>
      </c>
      <c r="J234" s="1" t="str">
        <f t="shared" ca="1" si="13"/>
        <v>3. Mayor a 6 meses</v>
      </c>
      <c r="K234" t="str">
        <f t="shared" si="14"/>
        <v>NO</v>
      </c>
      <c r="L234" t="s">
        <v>233</v>
      </c>
      <c r="M234" t="s">
        <v>60</v>
      </c>
      <c r="N234" t="s">
        <v>31</v>
      </c>
      <c r="O234" t="s">
        <v>31</v>
      </c>
      <c r="P234">
        <v>4</v>
      </c>
      <c r="Q234" t="s">
        <v>7</v>
      </c>
      <c r="R234" t="s">
        <v>21</v>
      </c>
      <c r="S234" s="20">
        <v>3</v>
      </c>
      <c r="T234" s="20" t="str" cm="1">
        <f t="array" ref="T234">_xlfn.IFS(S234=0,"Prenovato",S234=1,"Novato",S234=2,"Principiante avanzado",S234=3,"Competente",S234=4,"Proficiente",S234=5,"Master")</f>
        <v>Competente</v>
      </c>
      <c r="U234" s="20">
        <v>4</v>
      </c>
      <c r="V234" s="20" t="str" cm="1">
        <f t="array" ref="V234">_xlfn.IFS(U234=0,"No evidenciado",U234=1,"Novato",U234=2,"Principiante avanzado",U234=3,"Competente",U234=4,"Proficiente",U234=5,"Master")</f>
        <v>Proficiente</v>
      </c>
      <c r="W234" s="20">
        <v>3</v>
      </c>
      <c r="X234" s="20" t="str" cm="1">
        <f t="array" ref="X234">_xlfn.IFS(W234=0,"No evidenciado",W234=1,"Novato",W234=2,"Principiante avanzado",W234=3,"Competente",W234=4,"Proficiente",W234=5,"Master")</f>
        <v>Competente</v>
      </c>
      <c r="Y234" s="20">
        <v>4</v>
      </c>
      <c r="Z234" s="20" t="str" cm="1">
        <f t="array" ref="Z234">_xlfn.IFS(Y234=0,"No evidenciado",Y234=1,"Novato",Y234=2,"Principiante avanzado",Y234=3,"Competente",Y234=4,"Proficiente",Y234=5,"Master")</f>
        <v>Proficiente</v>
      </c>
      <c r="AA234" s="20">
        <v>3</v>
      </c>
      <c r="AB234" s="20" t="str" cm="1">
        <f t="array" ref="AB234">_xlfn.IFS(AA234=0,"Prenovato",AA234=1,"Novato",AA234=2,"Principiante avanzado",AA234=3,"Competente",AA234=4,"Proficiente",AA234=5,"Master")</f>
        <v>Competente</v>
      </c>
      <c r="AC234" s="20" t="str">
        <f t="shared" si="15"/>
        <v>AUTOEVALUACIÓN</v>
      </c>
    </row>
    <row r="235" spans="1:29" x14ac:dyDescent="0.25">
      <c r="A235" t="s">
        <v>210</v>
      </c>
      <c r="B235" t="s">
        <v>227</v>
      </c>
      <c r="C235" t="s">
        <v>233</v>
      </c>
      <c r="D235" t="s">
        <v>234</v>
      </c>
      <c r="E235" t="s">
        <v>210</v>
      </c>
      <c r="F235" t="s">
        <v>227</v>
      </c>
      <c r="G235" t="s">
        <v>258</v>
      </c>
      <c r="H235" s="3">
        <v>44885</v>
      </c>
      <c r="I235" s="1">
        <f t="shared" ca="1" si="12"/>
        <v>7</v>
      </c>
      <c r="J235" s="1" t="str">
        <f t="shared" ca="1" si="13"/>
        <v>3. Mayor a 6 meses</v>
      </c>
      <c r="K235" t="str">
        <f t="shared" si="14"/>
        <v>NO</v>
      </c>
      <c r="L235" t="s">
        <v>233</v>
      </c>
      <c r="M235" t="s">
        <v>243</v>
      </c>
      <c r="N235" t="s">
        <v>245</v>
      </c>
      <c r="O235" t="s">
        <v>245</v>
      </c>
      <c r="P235">
        <v>3</v>
      </c>
      <c r="Q235" t="s">
        <v>5</v>
      </c>
      <c r="R235" t="s">
        <v>21</v>
      </c>
      <c r="S235" s="20">
        <v>3</v>
      </c>
      <c r="T235" s="20" t="str" cm="1">
        <f t="array" ref="T235">_xlfn.IFS(S235=0,"Prenovato",S235=1,"Novato",S235=2,"Principiante avanzado",S235=3,"Competente",S235=4,"Proficiente",S235=5,"Master")</f>
        <v>Competente</v>
      </c>
      <c r="U235" s="20">
        <v>4</v>
      </c>
      <c r="V235" s="20" t="str" cm="1">
        <f t="array" ref="V235">_xlfn.IFS(U235=0,"No evidenciado",U235=1,"Novato",U235=2,"Principiante avanzado",U235=3,"Competente",U235=4,"Proficiente",U235=5,"Master")</f>
        <v>Proficiente</v>
      </c>
      <c r="W235" s="20">
        <v>3</v>
      </c>
      <c r="X235" s="20" t="str" cm="1">
        <f t="array" ref="X235">_xlfn.IFS(W235=0,"No evidenciado",W235=1,"Novato",W235=2,"Principiante avanzado",W235=3,"Competente",W235=4,"Proficiente",W235=5,"Master")</f>
        <v>Competente</v>
      </c>
      <c r="Y235" s="20">
        <v>4</v>
      </c>
      <c r="Z235" s="20" t="str" cm="1">
        <f t="array" ref="Z235">_xlfn.IFS(Y235=0,"No evidenciado",Y235=1,"Novato",Y235=2,"Principiante avanzado",Y235=3,"Competente",Y235=4,"Proficiente",Y235=5,"Master")</f>
        <v>Proficiente</v>
      </c>
      <c r="AA235" s="20">
        <v>3</v>
      </c>
      <c r="AB235" s="20" t="str" cm="1">
        <f t="array" ref="AB235">_xlfn.IFS(AA235=0,"Prenovato",AA235=1,"Novato",AA235=2,"Principiante avanzado",AA235=3,"Competente",AA235=4,"Proficiente",AA235=5,"Master")</f>
        <v>Competente</v>
      </c>
      <c r="AC235" s="20" t="str">
        <f t="shared" si="15"/>
        <v>AUTOEVALUACIÓN</v>
      </c>
    </row>
    <row r="236" spans="1:29" x14ac:dyDescent="0.25">
      <c r="A236" t="s">
        <v>210</v>
      </c>
      <c r="B236" t="s">
        <v>227</v>
      </c>
      <c r="C236" t="s">
        <v>233</v>
      </c>
      <c r="D236" t="s">
        <v>234</v>
      </c>
      <c r="E236" t="s">
        <v>210</v>
      </c>
      <c r="F236" t="s">
        <v>227</v>
      </c>
      <c r="G236" t="s">
        <v>258</v>
      </c>
      <c r="H236" s="3">
        <v>44885</v>
      </c>
      <c r="I236" s="1">
        <f t="shared" ca="1" si="12"/>
        <v>7</v>
      </c>
      <c r="J236" s="1" t="str">
        <f t="shared" ca="1" si="13"/>
        <v>3. Mayor a 6 meses</v>
      </c>
      <c r="K236" t="str">
        <f t="shared" si="14"/>
        <v>NO</v>
      </c>
      <c r="L236" t="s">
        <v>233</v>
      </c>
      <c r="M236" t="s">
        <v>61</v>
      </c>
      <c r="N236" t="s">
        <v>244</v>
      </c>
      <c r="O236" t="s">
        <v>245</v>
      </c>
      <c r="P236">
        <v>3</v>
      </c>
      <c r="Q236" t="s">
        <v>5</v>
      </c>
      <c r="R236" t="s">
        <v>21</v>
      </c>
      <c r="S236" s="20">
        <v>3</v>
      </c>
      <c r="T236" s="20" t="str" cm="1">
        <f t="array" ref="T236">_xlfn.IFS(S236=0,"Prenovato",S236=1,"Novato",S236=2,"Principiante avanzado",S236=3,"Competente",S236=4,"Proficiente",S236=5,"Master")</f>
        <v>Competente</v>
      </c>
      <c r="U236" s="20">
        <v>4</v>
      </c>
      <c r="V236" s="20" t="str" cm="1">
        <f t="array" ref="V236">_xlfn.IFS(U236=0,"No evidenciado",U236=1,"Novato",U236=2,"Principiante avanzado",U236=3,"Competente",U236=4,"Proficiente",U236=5,"Master")</f>
        <v>Proficiente</v>
      </c>
      <c r="W236" s="20">
        <v>3</v>
      </c>
      <c r="X236" s="20" t="str" cm="1">
        <f t="array" ref="X236">_xlfn.IFS(W236=0,"No evidenciado",W236=1,"Novato",W236=2,"Principiante avanzado",W236=3,"Competente",W236=4,"Proficiente",W236=5,"Master")</f>
        <v>Competente</v>
      </c>
      <c r="Y236" s="20">
        <v>4</v>
      </c>
      <c r="Z236" s="20" t="str" cm="1">
        <f t="array" ref="Z236">_xlfn.IFS(Y236=0,"No evidenciado",Y236=1,"Novato",Y236=2,"Principiante avanzado",Y236=3,"Competente",Y236=4,"Proficiente",Y236=5,"Master")</f>
        <v>Proficiente</v>
      </c>
      <c r="AA236" s="20">
        <v>3</v>
      </c>
      <c r="AB236" s="20" t="str" cm="1">
        <f t="array" ref="AB236">_xlfn.IFS(AA236=0,"Prenovato",AA236=1,"Novato",AA236=2,"Principiante avanzado",AA236=3,"Competente",AA236=4,"Proficiente",AA236=5,"Master")</f>
        <v>Competente</v>
      </c>
      <c r="AC236" s="20" t="str">
        <f t="shared" si="15"/>
        <v>AUTOEVALUACIÓN</v>
      </c>
    </row>
    <row r="237" spans="1:29" x14ac:dyDescent="0.25">
      <c r="A237" t="s">
        <v>210</v>
      </c>
      <c r="B237" t="s">
        <v>227</v>
      </c>
      <c r="C237" t="s">
        <v>233</v>
      </c>
      <c r="D237" t="s">
        <v>234</v>
      </c>
      <c r="E237" t="s">
        <v>210</v>
      </c>
      <c r="F237" t="s">
        <v>227</v>
      </c>
      <c r="G237" t="s">
        <v>258</v>
      </c>
      <c r="H237" s="3">
        <v>44885</v>
      </c>
      <c r="I237" s="1">
        <f t="shared" ca="1" si="12"/>
        <v>7</v>
      </c>
      <c r="J237" s="1" t="str">
        <f t="shared" ca="1" si="13"/>
        <v>3. Mayor a 6 meses</v>
      </c>
      <c r="K237" t="str">
        <f t="shared" si="14"/>
        <v>NO</v>
      </c>
      <c r="L237" t="s">
        <v>233</v>
      </c>
      <c r="M237" t="s">
        <v>173</v>
      </c>
      <c r="N237" t="s">
        <v>244</v>
      </c>
      <c r="O237" t="s">
        <v>245</v>
      </c>
      <c r="P237">
        <v>3</v>
      </c>
      <c r="Q237" t="s">
        <v>5</v>
      </c>
      <c r="R237" t="s">
        <v>21</v>
      </c>
      <c r="S237" s="20">
        <v>3</v>
      </c>
      <c r="T237" s="20" t="str" cm="1">
        <f t="array" ref="T237">_xlfn.IFS(S237=0,"Prenovato",S237=1,"Novato",S237=2,"Principiante avanzado",S237=3,"Competente",S237=4,"Proficiente",S237=5,"Master")</f>
        <v>Competente</v>
      </c>
      <c r="U237" s="20">
        <v>4</v>
      </c>
      <c r="V237" s="20" t="str" cm="1">
        <f t="array" ref="V237">_xlfn.IFS(U237=0,"No evidenciado",U237=1,"Novato",U237=2,"Principiante avanzado",U237=3,"Competente",U237=4,"Proficiente",U237=5,"Master")</f>
        <v>Proficiente</v>
      </c>
      <c r="W237" s="20">
        <v>3</v>
      </c>
      <c r="X237" s="20" t="str" cm="1">
        <f t="array" ref="X237">_xlfn.IFS(W237=0,"No evidenciado",W237=1,"Novato",W237=2,"Principiante avanzado",W237=3,"Competente",W237=4,"Proficiente",W237=5,"Master")</f>
        <v>Competente</v>
      </c>
      <c r="Y237" s="20">
        <v>4</v>
      </c>
      <c r="Z237" s="20" t="str" cm="1">
        <f t="array" ref="Z237">_xlfn.IFS(Y237=0,"No evidenciado",Y237=1,"Novato",Y237=2,"Principiante avanzado",Y237=3,"Competente",Y237=4,"Proficiente",Y237=5,"Master")</f>
        <v>Proficiente</v>
      </c>
      <c r="AA237" s="20">
        <v>3</v>
      </c>
      <c r="AB237" s="20" t="str" cm="1">
        <f t="array" ref="AB237">_xlfn.IFS(AA237=0,"Prenovato",AA237=1,"Novato",AA237=2,"Principiante avanzado",AA237=3,"Competente",AA237=4,"Proficiente",AA237=5,"Master")</f>
        <v>Competente</v>
      </c>
      <c r="AC237" s="20" t="str">
        <f t="shared" si="15"/>
        <v>AUTOEVALUACIÓN</v>
      </c>
    </row>
    <row r="238" spans="1:29" x14ac:dyDescent="0.25">
      <c r="A238" t="s">
        <v>210</v>
      </c>
      <c r="B238" t="s">
        <v>227</v>
      </c>
      <c r="C238" t="s">
        <v>233</v>
      </c>
      <c r="D238" t="s">
        <v>234</v>
      </c>
      <c r="E238" t="s">
        <v>210</v>
      </c>
      <c r="F238" t="s">
        <v>227</v>
      </c>
      <c r="G238" t="s">
        <v>258</v>
      </c>
      <c r="H238" s="3">
        <v>44885</v>
      </c>
      <c r="I238" s="1">
        <f t="shared" ca="1" si="12"/>
        <v>7</v>
      </c>
      <c r="J238" s="1" t="str">
        <f t="shared" ca="1" si="13"/>
        <v>3. Mayor a 6 meses</v>
      </c>
      <c r="K238" t="str">
        <f t="shared" si="14"/>
        <v>NO</v>
      </c>
      <c r="L238" t="s">
        <v>233</v>
      </c>
      <c r="M238" t="s">
        <v>238</v>
      </c>
      <c r="N238" t="s">
        <v>31</v>
      </c>
      <c r="O238" t="s">
        <v>31</v>
      </c>
      <c r="P238">
        <v>3</v>
      </c>
      <c r="Q238" t="s">
        <v>5</v>
      </c>
      <c r="R238" t="s">
        <v>21</v>
      </c>
      <c r="S238" s="20">
        <v>3</v>
      </c>
      <c r="T238" s="20" t="str" cm="1">
        <f t="array" ref="T238">_xlfn.IFS(S238=0,"Prenovato",S238=1,"Novato",S238=2,"Principiante avanzado",S238=3,"Competente",S238=4,"Proficiente",S238=5,"Master")</f>
        <v>Competente</v>
      </c>
      <c r="U238" s="20">
        <v>4</v>
      </c>
      <c r="V238" s="20" t="str" cm="1">
        <f t="array" ref="V238">_xlfn.IFS(U238=0,"No evidenciado",U238=1,"Novato",U238=2,"Principiante avanzado",U238=3,"Competente",U238=4,"Proficiente",U238=5,"Master")</f>
        <v>Proficiente</v>
      </c>
      <c r="W238" s="20">
        <v>3</v>
      </c>
      <c r="X238" s="20" t="str" cm="1">
        <f t="array" ref="X238">_xlfn.IFS(W238=0,"No evidenciado",W238=1,"Novato",W238=2,"Principiante avanzado",W238=3,"Competente",W238=4,"Proficiente",W238=5,"Master")</f>
        <v>Competente</v>
      </c>
      <c r="Y238" s="20">
        <v>4</v>
      </c>
      <c r="Z238" s="20" t="str" cm="1">
        <f t="array" ref="Z238">_xlfn.IFS(Y238=0,"No evidenciado",Y238=1,"Novato",Y238=2,"Principiante avanzado",Y238=3,"Competente",Y238=4,"Proficiente",Y238=5,"Master")</f>
        <v>Proficiente</v>
      </c>
      <c r="AA238" s="20">
        <v>3</v>
      </c>
      <c r="AB238" s="20" t="str" cm="1">
        <f t="array" ref="AB238">_xlfn.IFS(AA238=0,"Prenovato",AA238=1,"Novato",AA238=2,"Principiante avanzado",AA238=3,"Competente",AA238=4,"Proficiente",AA238=5,"Master")</f>
        <v>Competente</v>
      </c>
      <c r="AC238" s="20" t="str">
        <f t="shared" si="15"/>
        <v>AUTOEVALUACIÓN</v>
      </c>
    </row>
    <row r="239" spans="1:29" x14ac:dyDescent="0.25">
      <c r="A239" t="s">
        <v>210</v>
      </c>
      <c r="B239" t="s">
        <v>227</v>
      </c>
      <c r="C239" t="s">
        <v>233</v>
      </c>
      <c r="D239" t="s">
        <v>234</v>
      </c>
      <c r="E239" t="s">
        <v>210</v>
      </c>
      <c r="F239" t="s">
        <v>227</v>
      </c>
      <c r="G239" t="s">
        <v>258</v>
      </c>
      <c r="H239" s="3">
        <v>44885</v>
      </c>
      <c r="I239" s="1">
        <f t="shared" ca="1" si="12"/>
        <v>7</v>
      </c>
      <c r="J239" s="1" t="str">
        <f t="shared" ca="1" si="13"/>
        <v>3. Mayor a 6 meses</v>
      </c>
      <c r="K239" t="str">
        <f t="shared" si="14"/>
        <v>NO</v>
      </c>
      <c r="L239" t="s">
        <v>233</v>
      </c>
      <c r="M239" t="s">
        <v>237</v>
      </c>
      <c r="N239" t="s">
        <v>244</v>
      </c>
      <c r="O239" t="s">
        <v>245</v>
      </c>
      <c r="P239">
        <v>4</v>
      </c>
      <c r="Q239" t="s">
        <v>7</v>
      </c>
      <c r="R239" t="s">
        <v>21</v>
      </c>
      <c r="S239" s="20">
        <v>3</v>
      </c>
      <c r="T239" s="20" t="str" cm="1">
        <f t="array" ref="T239">_xlfn.IFS(S239=0,"Prenovato",S239=1,"Novato",S239=2,"Principiante avanzado",S239=3,"Competente",S239=4,"Proficiente",S239=5,"Master")</f>
        <v>Competente</v>
      </c>
      <c r="U239" s="20">
        <v>4</v>
      </c>
      <c r="V239" s="20" t="str" cm="1">
        <f t="array" ref="V239">_xlfn.IFS(U239=0,"No evidenciado",U239=1,"Novato",U239=2,"Principiante avanzado",U239=3,"Competente",U239=4,"Proficiente",U239=5,"Master")</f>
        <v>Proficiente</v>
      </c>
      <c r="W239" s="20">
        <v>3</v>
      </c>
      <c r="X239" s="20" t="str" cm="1">
        <f t="array" ref="X239">_xlfn.IFS(W239=0,"No evidenciado",W239=1,"Novato",W239=2,"Principiante avanzado",W239=3,"Competente",W239=4,"Proficiente",W239=5,"Master")</f>
        <v>Competente</v>
      </c>
      <c r="Y239" s="20">
        <v>4</v>
      </c>
      <c r="Z239" s="20" t="str" cm="1">
        <f t="array" ref="Z239">_xlfn.IFS(Y239=0,"No evidenciado",Y239=1,"Novato",Y239=2,"Principiante avanzado",Y239=3,"Competente",Y239=4,"Proficiente",Y239=5,"Master")</f>
        <v>Proficiente</v>
      </c>
      <c r="AA239" s="20">
        <v>3</v>
      </c>
      <c r="AB239" s="20" t="str" cm="1">
        <f t="array" ref="AB239">_xlfn.IFS(AA239=0,"Prenovato",AA239=1,"Novato",AA239=2,"Principiante avanzado",AA239=3,"Competente",AA239=4,"Proficiente",AA239=5,"Master")</f>
        <v>Competente</v>
      </c>
      <c r="AC239" s="20" t="str">
        <f t="shared" si="15"/>
        <v>AUTOEVALUACIÓN</v>
      </c>
    </row>
    <row r="240" spans="1:29" x14ac:dyDescent="0.25">
      <c r="A240" t="s">
        <v>210</v>
      </c>
      <c r="B240" t="s">
        <v>227</v>
      </c>
      <c r="C240" t="s">
        <v>233</v>
      </c>
      <c r="D240" t="s">
        <v>234</v>
      </c>
      <c r="E240" t="s">
        <v>210</v>
      </c>
      <c r="F240" t="s">
        <v>227</v>
      </c>
      <c r="G240" t="s">
        <v>258</v>
      </c>
      <c r="H240" s="3">
        <v>44885</v>
      </c>
      <c r="I240" s="1">
        <f t="shared" ca="1" si="12"/>
        <v>7</v>
      </c>
      <c r="J240" s="1" t="str">
        <f t="shared" ca="1" si="13"/>
        <v>3. Mayor a 6 meses</v>
      </c>
      <c r="K240" t="str">
        <f t="shared" si="14"/>
        <v>NO</v>
      </c>
      <c r="L240" t="s">
        <v>233</v>
      </c>
      <c r="M240" t="s">
        <v>236</v>
      </c>
      <c r="N240" t="s">
        <v>31</v>
      </c>
      <c r="O240" t="s">
        <v>31</v>
      </c>
      <c r="P240">
        <v>4</v>
      </c>
      <c r="Q240" t="s">
        <v>7</v>
      </c>
      <c r="R240" t="s">
        <v>21</v>
      </c>
      <c r="S240" s="20">
        <v>3</v>
      </c>
      <c r="T240" s="20" t="str" cm="1">
        <f t="array" ref="T240">_xlfn.IFS(S240=0,"Prenovato",S240=1,"Novato",S240=2,"Principiante avanzado",S240=3,"Competente",S240=4,"Proficiente",S240=5,"Master")</f>
        <v>Competente</v>
      </c>
      <c r="U240" s="20">
        <v>4</v>
      </c>
      <c r="V240" s="20" t="str" cm="1">
        <f t="array" ref="V240">_xlfn.IFS(U240=0,"No evidenciado",U240=1,"Novato",U240=2,"Principiante avanzado",U240=3,"Competente",U240=4,"Proficiente",U240=5,"Master")</f>
        <v>Proficiente</v>
      </c>
      <c r="W240" s="20">
        <v>3</v>
      </c>
      <c r="X240" s="20" t="str" cm="1">
        <f t="array" ref="X240">_xlfn.IFS(W240=0,"No evidenciado",W240=1,"Novato",W240=2,"Principiante avanzado",W240=3,"Competente",W240=4,"Proficiente",W240=5,"Master")</f>
        <v>Competente</v>
      </c>
      <c r="Y240" s="20">
        <v>4</v>
      </c>
      <c r="Z240" s="20" t="str" cm="1">
        <f t="array" ref="Z240">_xlfn.IFS(Y240=0,"No evidenciado",Y240=1,"Novato",Y240=2,"Principiante avanzado",Y240=3,"Competente",Y240=4,"Proficiente",Y240=5,"Master")</f>
        <v>Proficiente</v>
      </c>
      <c r="AA240" s="20">
        <v>3</v>
      </c>
      <c r="AB240" s="20" t="str" cm="1">
        <f t="array" ref="AB240">_xlfn.IFS(AA240=0,"Prenovato",AA240=1,"Novato",AA240=2,"Principiante avanzado",AA240=3,"Competente",AA240=4,"Proficiente",AA240=5,"Master")</f>
        <v>Competente</v>
      </c>
      <c r="AC240" s="20" t="str">
        <f t="shared" si="15"/>
        <v>AUTOEVALUACIÓN</v>
      </c>
    </row>
    <row r="241" spans="1:29" x14ac:dyDescent="0.25">
      <c r="A241" t="s">
        <v>210</v>
      </c>
      <c r="B241" t="s">
        <v>227</v>
      </c>
      <c r="C241" t="s">
        <v>233</v>
      </c>
      <c r="D241" t="s">
        <v>234</v>
      </c>
      <c r="E241" t="s">
        <v>210</v>
      </c>
      <c r="F241" t="s">
        <v>227</v>
      </c>
      <c r="G241" t="s">
        <v>258</v>
      </c>
      <c r="H241" s="3">
        <v>44885</v>
      </c>
      <c r="I241" s="1">
        <f t="shared" ca="1" si="12"/>
        <v>7</v>
      </c>
      <c r="J241" s="1" t="str">
        <f t="shared" ca="1" si="13"/>
        <v>3. Mayor a 6 meses</v>
      </c>
      <c r="K241" t="str">
        <f t="shared" si="14"/>
        <v>NO</v>
      </c>
      <c r="L241" t="s">
        <v>233</v>
      </c>
      <c r="M241" t="s">
        <v>235</v>
      </c>
      <c r="N241" t="s">
        <v>31</v>
      </c>
      <c r="O241" t="s">
        <v>31</v>
      </c>
      <c r="P241">
        <v>4</v>
      </c>
      <c r="Q241" t="s">
        <v>7</v>
      </c>
      <c r="R241" t="s">
        <v>21</v>
      </c>
      <c r="S241" s="20">
        <v>3</v>
      </c>
      <c r="T241" s="20" t="str" cm="1">
        <f t="array" ref="T241">_xlfn.IFS(S241=0,"Prenovato",S241=1,"Novato",S241=2,"Principiante avanzado",S241=3,"Competente",S241=4,"Proficiente",S241=5,"Master")</f>
        <v>Competente</v>
      </c>
      <c r="U241" s="20">
        <v>4</v>
      </c>
      <c r="V241" s="20" t="str" cm="1">
        <f t="array" ref="V241">_xlfn.IFS(U241=0,"No evidenciado",U241=1,"Novato",U241=2,"Principiante avanzado",U241=3,"Competente",U241=4,"Proficiente",U241=5,"Master")</f>
        <v>Proficiente</v>
      </c>
      <c r="W241" s="20">
        <v>3</v>
      </c>
      <c r="X241" s="20" t="str" cm="1">
        <f t="array" ref="X241">_xlfn.IFS(W241=0,"No evidenciado",W241=1,"Novato",W241=2,"Principiante avanzado",W241=3,"Competente",W241=4,"Proficiente",W241=5,"Master")</f>
        <v>Competente</v>
      </c>
      <c r="Y241" s="20">
        <v>4</v>
      </c>
      <c r="Z241" s="20" t="str" cm="1">
        <f t="array" ref="Z241">_xlfn.IFS(Y241=0,"No evidenciado",Y241=1,"Novato",Y241=2,"Principiante avanzado",Y241=3,"Competente",Y241=4,"Proficiente",Y241=5,"Master")</f>
        <v>Proficiente</v>
      </c>
      <c r="AA241" s="20">
        <v>3</v>
      </c>
      <c r="AB241" s="20" t="str" cm="1">
        <f t="array" ref="AB241">_xlfn.IFS(AA241=0,"Prenovato",AA241=1,"Novato",AA241=2,"Principiante avanzado",AA241=3,"Competente",AA241=4,"Proficiente",AA241=5,"Master")</f>
        <v>Competente</v>
      </c>
      <c r="AC241" s="20" t="str">
        <f t="shared" si="15"/>
        <v>AUTOEVALUACIÓN</v>
      </c>
    </row>
    <row r="242" spans="1:29" x14ac:dyDescent="0.25">
      <c r="A242" t="s">
        <v>209</v>
      </c>
      <c r="B242" t="s">
        <v>226</v>
      </c>
      <c r="C242" t="s">
        <v>233</v>
      </c>
      <c r="D242" t="s">
        <v>234</v>
      </c>
      <c r="E242" t="s">
        <v>209</v>
      </c>
      <c r="F242" t="s">
        <v>226</v>
      </c>
      <c r="G242" t="s">
        <v>259</v>
      </c>
      <c r="H242" s="3">
        <v>44854</v>
      </c>
      <c r="I242" s="1">
        <f t="shared" ca="1" si="12"/>
        <v>8</v>
      </c>
      <c r="J242" s="1" t="str">
        <f t="shared" ca="1" si="13"/>
        <v>3. Mayor a 6 meses</v>
      </c>
      <c r="K242" t="str">
        <f t="shared" si="14"/>
        <v>NO</v>
      </c>
      <c r="L242" t="s">
        <v>233</v>
      </c>
      <c r="M242" t="s">
        <v>235</v>
      </c>
      <c r="N242" t="s">
        <v>31</v>
      </c>
      <c r="O242" t="s">
        <v>31</v>
      </c>
      <c r="P242">
        <v>3</v>
      </c>
      <c r="Q242" t="s">
        <v>5</v>
      </c>
      <c r="R242" t="s">
        <v>21</v>
      </c>
      <c r="S242" s="20">
        <v>3</v>
      </c>
      <c r="T242" s="20" t="str" cm="1">
        <f t="array" ref="T242">_xlfn.IFS(S242=0,"Prenovato",S242=1,"Novato",S242=2,"Principiante avanzado",S242=3,"Competente",S242=4,"Proficiente",S242=5,"Master")</f>
        <v>Competente</v>
      </c>
      <c r="U242" s="20">
        <v>2</v>
      </c>
      <c r="V242" s="20" t="str" cm="1">
        <f t="array" ref="V242">_xlfn.IFS(U242=0,"No evidenciado",U242=1,"Novato",U242=2,"Principiante avanzado",U242=3,"Competente",U242=4,"Proficiente",U242=5,"Master")</f>
        <v>Principiante avanzado</v>
      </c>
      <c r="W242" s="20">
        <v>2</v>
      </c>
      <c r="X242" s="20" t="str" cm="1">
        <f t="array" ref="X242">_xlfn.IFS(W242=0,"No evidenciado",W242=1,"Novato",W242=2,"Principiante avanzado",W242=3,"Competente",W242=4,"Proficiente",W242=5,"Master")</f>
        <v>Principiante avanzado</v>
      </c>
      <c r="Y242" s="20">
        <v>4</v>
      </c>
      <c r="Z242" s="20" t="str" cm="1">
        <f t="array" ref="Z242">_xlfn.IFS(Y242=0,"No evidenciado",Y242=1,"Novato",Y242=2,"Principiante avanzado",Y242=3,"Competente",Y242=4,"Proficiente",Y242=5,"Master")</f>
        <v>Proficiente</v>
      </c>
      <c r="AA242" s="20">
        <v>2</v>
      </c>
      <c r="AB242" s="20" t="str" cm="1">
        <f t="array" ref="AB242">_xlfn.IFS(AA242=0,"Prenovato",AA242=1,"Novato",AA242=2,"Principiante avanzado",AA242=3,"Competente",AA242=4,"Proficiente",AA242=5,"Master")</f>
        <v>Principiante avanzado</v>
      </c>
      <c r="AC242" s="20" t="str">
        <f t="shared" si="15"/>
        <v>AUTOEVALUACIÓN</v>
      </c>
    </row>
    <row r="243" spans="1:29" x14ac:dyDescent="0.25">
      <c r="A243" t="s">
        <v>209</v>
      </c>
      <c r="B243" t="s">
        <v>226</v>
      </c>
      <c r="C243" t="s">
        <v>233</v>
      </c>
      <c r="D243" t="s">
        <v>234</v>
      </c>
      <c r="E243" t="s">
        <v>209</v>
      </c>
      <c r="F243" t="s">
        <v>226</v>
      </c>
      <c r="G243" t="s">
        <v>259</v>
      </c>
      <c r="H243" s="3">
        <v>44854</v>
      </c>
      <c r="I243" s="1">
        <f t="shared" ca="1" si="12"/>
        <v>8</v>
      </c>
      <c r="J243" s="1" t="str">
        <f t="shared" ca="1" si="13"/>
        <v>3. Mayor a 6 meses</v>
      </c>
      <c r="K243" t="str">
        <f t="shared" si="14"/>
        <v>NO</v>
      </c>
      <c r="L243" t="s">
        <v>233</v>
      </c>
      <c r="M243" t="s">
        <v>236</v>
      </c>
      <c r="N243" t="s">
        <v>31</v>
      </c>
      <c r="O243" t="s">
        <v>31</v>
      </c>
      <c r="P243">
        <v>3</v>
      </c>
      <c r="Q243" t="s">
        <v>5</v>
      </c>
      <c r="R243" t="s">
        <v>21</v>
      </c>
      <c r="S243" s="20">
        <v>3</v>
      </c>
      <c r="T243" s="20" t="str" cm="1">
        <f t="array" ref="T243">_xlfn.IFS(S243=0,"Prenovato",S243=1,"Novato",S243=2,"Principiante avanzado",S243=3,"Competente",S243=4,"Proficiente",S243=5,"Master")</f>
        <v>Competente</v>
      </c>
      <c r="U243" s="20">
        <v>2</v>
      </c>
      <c r="V243" s="20" t="str" cm="1">
        <f t="array" ref="V243">_xlfn.IFS(U243=0,"No evidenciado",U243=1,"Novato",U243=2,"Principiante avanzado",U243=3,"Competente",U243=4,"Proficiente",U243=5,"Master")</f>
        <v>Principiante avanzado</v>
      </c>
      <c r="W243" s="20">
        <v>2</v>
      </c>
      <c r="X243" s="20" t="str" cm="1">
        <f t="array" ref="X243">_xlfn.IFS(W243=0,"No evidenciado",W243=1,"Novato",W243=2,"Principiante avanzado",W243=3,"Competente",W243=4,"Proficiente",W243=5,"Master")</f>
        <v>Principiante avanzado</v>
      </c>
      <c r="Y243" s="20">
        <v>4</v>
      </c>
      <c r="Z243" s="20" t="str" cm="1">
        <f t="array" ref="Z243">_xlfn.IFS(Y243=0,"No evidenciado",Y243=1,"Novato",Y243=2,"Principiante avanzado",Y243=3,"Competente",Y243=4,"Proficiente",Y243=5,"Master")</f>
        <v>Proficiente</v>
      </c>
      <c r="AA243" s="20">
        <v>2</v>
      </c>
      <c r="AB243" s="20" t="str" cm="1">
        <f t="array" ref="AB243">_xlfn.IFS(AA243=0,"Prenovato",AA243=1,"Novato",AA243=2,"Principiante avanzado",AA243=3,"Competente",AA243=4,"Proficiente",AA243=5,"Master")</f>
        <v>Principiante avanzado</v>
      </c>
      <c r="AC243" s="20" t="str">
        <f t="shared" si="15"/>
        <v>AUTOEVALUACIÓN</v>
      </c>
    </row>
    <row r="244" spans="1:29" x14ac:dyDescent="0.25">
      <c r="A244" t="s">
        <v>209</v>
      </c>
      <c r="B244" t="s">
        <v>226</v>
      </c>
      <c r="C244" t="s">
        <v>233</v>
      </c>
      <c r="D244" t="s">
        <v>234</v>
      </c>
      <c r="E244" t="s">
        <v>209</v>
      </c>
      <c r="F244" t="s">
        <v>226</v>
      </c>
      <c r="G244" t="s">
        <v>259</v>
      </c>
      <c r="H244" s="3">
        <v>44854</v>
      </c>
      <c r="I244" s="1">
        <f t="shared" ca="1" si="12"/>
        <v>8</v>
      </c>
      <c r="J244" s="1" t="str">
        <f t="shared" ca="1" si="13"/>
        <v>3. Mayor a 6 meses</v>
      </c>
      <c r="K244" t="str">
        <f t="shared" si="14"/>
        <v>NO</v>
      </c>
      <c r="L244" t="s">
        <v>233</v>
      </c>
      <c r="M244" t="s">
        <v>237</v>
      </c>
      <c r="N244" t="s">
        <v>244</v>
      </c>
      <c r="O244" t="s">
        <v>245</v>
      </c>
      <c r="P244">
        <v>3</v>
      </c>
      <c r="Q244" t="s">
        <v>5</v>
      </c>
      <c r="R244" t="s">
        <v>21</v>
      </c>
      <c r="S244" s="20">
        <v>3</v>
      </c>
      <c r="T244" s="20" t="str" cm="1">
        <f t="array" ref="T244">_xlfn.IFS(S244=0,"Prenovato",S244=1,"Novato",S244=2,"Principiante avanzado",S244=3,"Competente",S244=4,"Proficiente",S244=5,"Master")</f>
        <v>Competente</v>
      </c>
      <c r="U244" s="20">
        <v>2</v>
      </c>
      <c r="V244" s="20" t="str" cm="1">
        <f t="array" ref="V244">_xlfn.IFS(U244=0,"No evidenciado",U244=1,"Novato",U244=2,"Principiante avanzado",U244=3,"Competente",U244=4,"Proficiente",U244=5,"Master")</f>
        <v>Principiante avanzado</v>
      </c>
      <c r="W244" s="20">
        <v>2</v>
      </c>
      <c r="X244" s="20" t="str" cm="1">
        <f t="array" ref="X244">_xlfn.IFS(W244=0,"No evidenciado",W244=1,"Novato",W244=2,"Principiante avanzado",W244=3,"Competente",W244=4,"Proficiente",W244=5,"Master")</f>
        <v>Principiante avanzado</v>
      </c>
      <c r="Y244" s="20">
        <v>4</v>
      </c>
      <c r="Z244" s="20" t="str" cm="1">
        <f t="array" ref="Z244">_xlfn.IFS(Y244=0,"No evidenciado",Y244=1,"Novato",Y244=2,"Principiante avanzado",Y244=3,"Competente",Y244=4,"Proficiente",Y244=5,"Master")</f>
        <v>Proficiente</v>
      </c>
      <c r="AA244" s="20">
        <v>2</v>
      </c>
      <c r="AB244" s="20" t="str" cm="1">
        <f t="array" ref="AB244">_xlfn.IFS(AA244=0,"Prenovato",AA244=1,"Novato",AA244=2,"Principiante avanzado",AA244=3,"Competente",AA244=4,"Proficiente",AA244=5,"Master")</f>
        <v>Principiante avanzado</v>
      </c>
      <c r="AC244" s="20" t="str">
        <f t="shared" si="15"/>
        <v>AUTOEVALUACIÓN</v>
      </c>
    </row>
    <row r="245" spans="1:29" x14ac:dyDescent="0.25">
      <c r="A245" t="s">
        <v>209</v>
      </c>
      <c r="B245" t="s">
        <v>226</v>
      </c>
      <c r="C245" t="s">
        <v>233</v>
      </c>
      <c r="D245" t="s">
        <v>234</v>
      </c>
      <c r="E245" t="s">
        <v>209</v>
      </c>
      <c r="F245" t="s">
        <v>226</v>
      </c>
      <c r="G245" t="s">
        <v>259</v>
      </c>
      <c r="H245" s="3">
        <v>44854</v>
      </c>
      <c r="I245" s="1">
        <f t="shared" ca="1" si="12"/>
        <v>8</v>
      </c>
      <c r="J245" s="1" t="str">
        <f t="shared" ca="1" si="13"/>
        <v>3. Mayor a 6 meses</v>
      </c>
      <c r="K245" t="str">
        <f t="shared" si="14"/>
        <v>NO</v>
      </c>
      <c r="L245" t="s">
        <v>233</v>
      </c>
      <c r="M245" t="s">
        <v>238</v>
      </c>
      <c r="N245" t="s">
        <v>31</v>
      </c>
      <c r="O245" t="s">
        <v>31</v>
      </c>
      <c r="P245">
        <v>3</v>
      </c>
      <c r="Q245" t="s">
        <v>5</v>
      </c>
      <c r="R245" t="s">
        <v>21</v>
      </c>
      <c r="S245" s="20">
        <v>3</v>
      </c>
      <c r="T245" s="20" t="str" cm="1">
        <f t="array" ref="T245">_xlfn.IFS(S245=0,"Prenovato",S245=1,"Novato",S245=2,"Principiante avanzado",S245=3,"Competente",S245=4,"Proficiente",S245=5,"Master")</f>
        <v>Competente</v>
      </c>
      <c r="U245" s="20">
        <v>2</v>
      </c>
      <c r="V245" s="20" t="str" cm="1">
        <f t="array" ref="V245">_xlfn.IFS(U245=0,"No evidenciado",U245=1,"Novato",U245=2,"Principiante avanzado",U245=3,"Competente",U245=4,"Proficiente",U245=5,"Master")</f>
        <v>Principiante avanzado</v>
      </c>
      <c r="W245" s="20">
        <v>2</v>
      </c>
      <c r="X245" s="20" t="str" cm="1">
        <f t="array" ref="X245">_xlfn.IFS(W245=0,"No evidenciado",W245=1,"Novato",W245=2,"Principiante avanzado",W245=3,"Competente",W245=4,"Proficiente",W245=5,"Master")</f>
        <v>Principiante avanzado</v>
      </c>
      <c r="Y245" s="20">
        <v>4</v>
      </c>
      <c r="Z245" s="20" t="str" cm="1">
        <f t="array" ref="Z245">_xlfn.IFS(Y245=0,"No evidenciado",Y245=1,"Novato",Y245=2,"Principiante avanzado",Y245=3,"Competente",Y245=4,"Proficiente",Y245=5,"Master")</f>
        <v>Proficiente</v>
      </c>
      <c r="AA245" s="20">
        <v>2</v>
      </c>
      <c r="AB245" s="20" t="str" cm="1">
        <f t="array" ref="AB245">_xlfn.IFS(AA245=0,"Prenovato",AA245=1,"Novato",AA245=2,"Principiante avanzado",AA245=3,"Competente",AA245=4,"Proficiente",AA245=5,"Master")</f>
        <v>Principiante avanzado</v>
      </c>
      <c r="AC245" s="20" t="str">
        <f t="shared" si="15"/>
        <v>AUTOEVALUACIÓN</v>
      </c>
    </row>
    <row r="246" spans="1:29" x14ac:dyDescent="0.25">
      <c r="A246" t="s">
        <v>209</v>
      </c>
      <c r="B246" t="s">
        <v>226</v>
      </c>
      <c r="C246" t="s">
        <v>233</v>
      </c>
      <c r="D246" t="s">
        <v>234</v>
      </c>
      <c r="E246" t="s">
        <v>209</v>
      </c>
      <c r="F246" t="s">
        <v>226</v>
      </c>
      <c r="G246" t="s">
        <v>259</v>
      </c>
      <c r="H246" s="3">
        <v>44854</v>
      </c>
      <c r="I246" s="1">
        <f t="shared" ca="1" si="12"/>
        <v>8</v>
      </c>
      <c r="J246" s="1" t="str">
        <f t="shared" ca="1" si="13"/>
        <v>3. Mayor a 6 meses</v>
      </c>
      <c r="K246" t="str">
        <f t="shared" si="14"/>
        <v>NO</v>
      </c>
      <c r="L246" t="s">
        <v>233</v>
      </c>
      <c r="M246" t="s">
        <v>173</v>
      </c>
      <c r="N246" t="s">
        <v>244</v>
      </c>
      <c r="O246" t="s">
        <v>245</v>
      </c>
      <c r="P246">
        <v>2</v>
      </c>
      <c r="Q246" t="s">
        <v>4</v>
      </c>
      <c r="R246" t="s">
        <v>21</v>
      </c>
      <c r="S246" s="20">
        <v>3</v>
      </c>
      <c r="T246" s="20" t="str" cm="1">
        <f t="array" ref="T246">_xlfn.IFS(S246=0,"Prenovato",S246=1,"Novato",S246=2,"Principiante avanzado",S246=3,"Competente",S246=4,"Proficiente",S246=5,"Master")</f>
        <v>Competente</v>
      </c>
      <c r="U246" s="20">
        <v>2</v>
      </c>
      <c r="V246" s="20" t="str" cm="1">
        <f t="array" ref="V246">_xlfn.IFS(U246=0,"No evidenciado",U246=1,"Novato",U246=2,"Principiante avanzado",U246=3,"Competente",U246=4,"Proficiente",U246=5,"Master")</f>
        <v>Principiante avanzado</v>
      </c>
      <c r="W246" s="20">
        <v>2</v>
      </c>
      <c r="X246" s="20" t="str" cm="1">
        <f t="array" ref="X246">_xlfn.IFS(W246=0,"No evidenciado",W246=1,"Novato",W246=2,"Principiante avanzado",W246=3,"Competente",W246=4,"Proficiente",W246=5,"Master")</f>
        <v>Principiante avanzado</v>
      </c>
      <c r="Y246" s="20">
        <v>4</v>
      </c>
      <c r="Z246" s="20" t="str" cm="1">
        <f t="array" ref="Z246">_xlfn.IFS(Y246=0,"No evidenciado",Y246=1,"Novato",Y246=2,"Principiante avanzado",Y246=3,"Competente",Y246=4,"Proficiente",Y246=5,"Master")</f>
        <v>Proficiente</v>
      </c>
      <c r="AA246" s="20">
        <v>2</v>
      </c>
      <c r="AB246" s="20" t="str" cm="1">
        <f t="array" ref="AB246">_xlfn.IFS(AA246=0,"Prenovato",AA246=1,"Novato",AA246=2,"Principiante avanzado",AA246=3,"Competente",AA246=4,"Proficiente",AA246=5,"Master")</f>
        <v>Principiante avanzado</v>
      </c>
      <c r="AC246" s="20" t="str">
        <f t="shared" si="15"/>
        <v>AUTOEVALUACIÓN</v>
      </c>
    </row>
    <row r="247" spans="1:29" x14ac:dyDescent="0.25">
      <c r="A247" t="s">
        <v>209</v>
      </c>
      <c r="B247" t="s">
        <v>226</v>
      </c>
      <c r="C247" t="s">
        <v>233</v>
      </c>
      <c r="D247" t="s">
        <v>234</v>
      </c>
      <c r="E247" t="s">
        <v>209</v>
      </c>
      <c r="F247" t="s">
        <v>226</v>
      </c>
      <c r="G247" t="s">
        <v>259</v>
      </c>
      <c r="H247" s="3">
        <v>44854</v>
      </c>
      <c r="I247" s="1">
        <f t="shared" ca="1" si="12"/>
        <v>8</v>
      </c>
      <c r="J247" s="1" t="str">
        <f t="shared" ca="1" si="13"/>
        <v>3. Mayor a 6 meses</v>
      </c>
      <c r="K247" t="str">
        <f t="shared" si="14"/>
        <v>NO</v>
      </c>
      <c r="L247" t="s">
        <v>233</v>
      </c>
      <c r="M247" t="s">
        <v>61</v>
      </c>
      <c r="N247" t="s">
        <v>244</v>
      </c>
      <c r="O247" t="s">
        <v>245</v>
      </c>
      <c r="P247">
        <v>2</v>
      </c>
      <c r="Q247" t="s">
        <v>4</v>
      </c>
      <c r="R247" t="s">
        <v>21</v>
      </c>
      <c r="S247" s="20">
        <v>3</v>
      </c>
      <c r="T247" s="20" t="str" cm="1">
        <f t="array" ref="T247">_xlfn.IFS(S247=0,"Prenovato",S247=1,"Novato",S247=2,"Principiante avanzado",S247=3,"Competente",S247=4,"Proficiente",S247=5,"Master")</f>
        <v>Competente</v>
      </c>
      <c r="U247" s="20">
        <v>2</v>
      </c>
      <c r="V247" s="20" t="str" cm="1">
        <f t="array" ref="V247">_xlfn.IFS(U247=0,"No evidenciado",U247=1,"Novato",U247=2,"Principiante avanzado",U247=3,"Competente",U247=4,"Proficiente",U247=5,"Master")</f>
        <v>Principiante avanzado</v>
      </c>
      <c r="W247" s="20">
        <v>2</v>
      </c>
      <c r="X247" s="20" t="str" cm="1">
        <f t="array" ref="X247">_xlfn.IFS(W247=0,"No evidenciado",W247=1,"Novato",W247=2,"Principiante avanzado",W247=3,"Competente",W247=4,"Proficiente",W247=5,"Master")</f>
        <v>Principiante avanzado</v>
      </c>
      <c r="Y247" s="20">
        <v>4</v>
      </c>
      <c r="Z247" s="20" t="str" cm="1">
        <f t="array" ref="Z247">_xlfn.IFS(Y247=0,"No evidenciado",Y247=1,"Novato",Y247=2,"Principiante avanzado",Y247=3,"Competente",Y247=4,"Proficiente",Y247=5,"Master")</f>
        <v>Proficiente</v>
      </c>
      <c r="AA247" s="20">
        <v>2</v>
      </c>
      <c r="AB247" s="20" t="str" cm="1">
        <f t="array" ref="AB247">_xlfn.IFS(AA247=0,"Prenovato",AA247=1,"Novato",AA247=2,"Principiante avanzado",AA247=3,"Competente",AA247=4,"Proficiente",AA247=5,"Master")</f>
        <v>Principiante avanzado</v>
      </c>
      <c r="AC247" s="20" t="str">
        <f t="shared" si="15"/>
        <v>AUTOEVALUACIÓN</v>
      </c>
    </row>
    <row r="248" spans="1:29" x14ac:dyDescent="0.25">
      <c r="A248" t="s">
        <v>209</v>
      </c>
      <c r="B248" t="s">
        <v>226</v>
      </c>
      <c r="C248" t="s">
        <v>233</v>
      </c>
      <c r="D248" t="s">
        <v>234</v>
      </c>
      <c r="E248" t="s">
        <v>209</v>
      </c>
      <c r="F248" t="s">
        <v>226</v>
      </c>
      <c r="G248" t="s">
        <v>259</v>
      </c>
      <c r="H248" s="3">
        <v>44854</v>
      </c>
      <c r="I248" s="1">
        <f t="shared" ca="1" si="12"/>
        <v>8</v>
      </c>
      <c r="J248" s="1" t="str">
        <f t="shared" ca="1" si="13"/>
        <v>3. Mayor a 6 meses</v>
      </c>
      <c r="K248" t="str">
        <f t="shared" si="14"/>
        <v>NO</v>
      </c>
      <c r="L248" t="s">
        <v>233</v>
      </c>
      <c r="M248" t="s">
        <v>243</v>
      </c>
      <c r="N248" t="s">
        <v>245</v>
      </c>
      <c r="O248" t="s">
        <v>245</v>
      </c>
      <c r="P248">
        <v>3</v>
      </c>
      <c r="Q248" t="s">
        <v>5</v>
      </c>
      <c r="R248" t="s">
        <v>21</v>
      </c>
      <c r="S248" s="20">
        <v>3</v>
      </c>
      <c r="T248" s="20" t="str" cm="1">
        <f t="array" ref="T248">_xlfn.IFS(S248=0,"Prenovato",S248=1,"Novato",S248=2,"Principiante avanzado",S248=3,"Competente",S248=4,"Proficiente",S248=5,"Master")</f>
        <v>Competente</v>
      </c>
      <c r="U248" s="20">
        <v>2</v>
      </c>
      <c r="V248" s="20" t="str" cm="1">
        <f t="array" ref="V248">_xlfn.IFS(U248=0,"No evidenciado",U248=1,"Novato",U248=2,"Principiante avanzado",U248=3,"Competente",U248=4,"Proficiente",U248=5,"Master")</f>
        <v>Principiante avanzado</v>
      </c>
      <c r="W248" s="20">
        <v>2</v>
      </c>
      <c r="X248" s="20" t="str" cm="1">
        <f t="array" ref="X248">_xlfn.IFS(W248=0,"No evidenciado",W248=1,"Novato",W248=2,"Principiante avanzado",W248=3,"Competente",W248=4,"Proficiente",W248=5,"Master")</f>
        <v>Principiante avanzado</v>
      </c>
      <c r="Y248" s="20">
        <v>4</v>
      </c>
      <c r="Z248" s="20" t="str" cm="1">
        <f t="array" ref="Z248">_xlfn.IFS(Y248=0,"No evidenciado",Y248=1,"Novato",Y248=2,"Principiante avanzado",Y248=3,"Competente",Y248=4,"Proficiente",Y248=5,"Master")</f>
        <v>Proficiente</v>
      </c>
      <c r="AA248" s="20">
        <v>2</v>
      </c>
      <c r="AB248" s="20" t="str" cm="1">
        <f t="array" ref="AB248">_xlfn.IFS(AA248=0,"Prenovato",AA248=1,"Novato",AA248=2,"Principiante avanzado",AA248=3,"Competente",AA248=4,"Proficiente",AA248=5,"Master")</f>
        <v>Principiante avanzado</v>
      </c>
      <c r="AC248" s="20" t="str">
        <f t="shared" si="15"/>
        <v>AUTOEVALUACIÓN</v>
      </c>
    </row>
    <row r="249" spans="1:29" x14ac:dyDescent="0.25">
      <c r="A249" t="s">
        <v>209</v>
      </c>
      <c r="B249" t="s">
        <v>226</v>
      </c>
      <c r="C249" t="s">
        <v>233</v>
      </c>
      <c r="D249" t="s">
        <v>234</v>
      </c>
      <c r="E249" t="s">
        <v>209</v>
      </c>
      <c r="F249" t="s">
        <v>226</v>
      </c>
      <c r="G249" t="s">
        <v>259</v>
      </c>
      <c r="H249" s="3">
        <v>44854</v>
      </c>
      <c r="I249" s="1">
        <f t="shared" ca="1" si="12"/>
        <v>8</v>
      </c>
      <c r="J249" s="1" t="str">
        <f t="shared" ca="1" si="13"/>
        <v>3. Mayor a 6 meses</v>
      </c>
      <c r="K249" t="str">
        <f t="shared" si="14"/>
        <v>NO</v>
      </c>
      <c r="L249" t="s">
        <v>233</v>
      </c>
      <c r="M249" t="s">
        <v>60</v>
      </c>
      <c r="N249" t="s">
        <v>31</v>
      </c>
      <c r="O249" t="s">
        <v>31</v>
      </c>
      <c r="P249">
        <v>4</v>
      </c>
      <c r="Q249" t="s">
        <v>7</v>
      </c>
      <c r="R249" t="s">
        <v>21</v>
      </c>
      <c r="S249" s="20">
        <v>3</v>
      </c>
      <c r="T249" s="20" t="str" cm="1">
        <f t="array" ref="T249">_xlfn.IFS(S249=0,"Prenovato",S249=1,"Novato",S249=2,"Principiante avanzado",S249=3,"Competente",S249=4,"Proficiente",S249=5,"Master")</f>
        <v>Competente</v>
      </c>
      <c r="U249" s="20">
        <v>2</v>
      </c>
      <c r="V249" s="20" t="str" cm="1">
        <f t="array" ref="V249">_xlfn.IFS(U249=0,"No evidenciado",U249=1,"Novato",U249=2,"Principiante avanzado",U249=3,"Competente",U249=4,"Proficiente",U249=5,"Master")</f>
        <v>Principiante avanzado</v>
      </c>
      <c r="W249" s="20">
        <v>2</v>
      </c>
      <c r="X249" s="20" t="str" cm="1">
        <f t="array" ref="X249">_xlfn.IFS(W249=0,"No evidenciado",W249=1,"Novato",W249=2,"Principiante avanzado",W249=3,"Competente",W249=4,"Proficiente",W249=5,"Master")</f>
        <v>Principiante avanzado</v>
      </c>
      <c r="Y249" s="20">
        <v>4</v>
      </c>
      <c r="Z249" s="20" t="str" cm="1">
        <f t="array" ref="Z249">_xlfn.IFS(Y249=0,"No evidenciado",Y249=1,"Novato",Y249=2,"Principiante avanzado",Y249=3,"Competente",Y249=4,"Proficiente",Y249=5,"Master")</f>
        <v>Proficiente</v>
      </c>
      <c r="AA249" s="20">
        <v>2</v>
      </c>
      <c r="AB249" s="20" t="str" cm="1">
        <f t="array" ref="AB249">_xlfn.IFS(AA249=0,"Prenovato",AA249=1,"Novato",AA249=2,"Principiante avanzado",AA249=3,"Competente",AA249=4,"Proficiente",AA249=5,"Master")</f>
        <v>Principiante avanzado</v>
      </c>
      <c r="AC249" s="20" t="str">
        <f t="shared" si="15"/>
        <v>AUTOEVALUACIÓN</v>
      </c>
    </row>
    <row r="250" spans="1:29" x14ac:dyDescent="0.25">
      <c r="A250" t="s">
        <v>209</v>
      </c>
      <c r="B250" t="s">
        <v>226</v>
      </c>
      <c r="C250" t="s">
        <v>233</v>
      </c>
      <c r="D250" t="s">
        <v>234</v>
      </c>
      <c r="E250" t="s">
        <v>209</v>
      </c>
      <c r="F250" t="s">
        <v>226</v>
      </c>
      <c r="G250" t="s">
        <v>259</v>
      </c>
      <c r="H250" s="3">
        <v>44854</v>
      </c>
      <c r="I250" s="1">
        <f t="shared" ca="1" si="12"/>
        <v>8</v>
      </c>
      <c r="J250" s="1" t="str">
        <f t="shared" ca="1" si="13"/>
        <v>3. Mayor a 6 meses</v>
      </c>
      <c r="K250" t="str">
        <f t="shared" si="14"/>
        <v>NO</v>
      </c>
      <c r="L250" t="s">
        <v>233</v>
      </c>
      <c r="M250" t="s">
        <v>241</v>
      </c>
      <c r="N250" t="s">
        <v>245</v>
      </c>
      <c r="O250" t="s">
        <v>245</v>
      </c>
      <c r="P250">
        <v>2</v>
      </c>
      <c r="Q250" t="s">
        <v>4</v>
      </c>
      <c r="R250" t="s">
        <v>21</v>
      </c>
      <c r="S250" s="20">
        <v>3</v>
      </c>
      <c r="T250" s="20" t="str" cm="1">
        <f t="array" ref="T250">_xlfn.IFS(S250=0,"Prenovato",S250=1,"Novato",S250=2,"Principiante avanzado",S250=3,"Competente",S250=4,"Proficiente",S250=5,"Master")</f>
        <v>Competente</v>
      </c>
      <c r="U250" s="20">
        <v>2</v>
      </c>
      <c r="V250" s="20" t="str" cm="1">
        <f t="array" ref="V250">_xlfn.IFS(U250=0,"No evidenciado",U250=1,"Novato",U250=2,"Principiante avanzado",U250=3,"Competente",U250=4,"Proficiente",U250=5,"Master")</f>
        <v>Principiante avanzado</v>
      </c>
      <c r="W250" s="20">
        <v>2</v>
      </c>
      <c r="X250" s="20" t="str" cm="1">
        <f t="array" ref="X250">_xlfn.IFS(W250=0,"No evidenciado",W250=1,"Novato",W250=2,"Principiante avanzado",W250=3,"Competente",W250=4,"Proficiente",W250=5,"Master")</f>
        <v>Principiante avanzado</v>
      </c>
      <c r="Y250" s="20">
        <v>4</v>
      </c>
      <c r="Z250" s="20" t="str" cm="1">
        <f t="array" ref="Z250">_xlfn.IFS(Y250=0,"No evidenciado",Y250=1,"Novato",Y250=2,"Principiante avanzado",Y250=3,"Competente",Y250=4,"Proficiente",Y250=5,"Master")</f>
        <v>Proficiente</v>
      </c>
      <c r="AA250" s="20">
        <v>2</v>
      </c>
      <c r="AB250" s="20" t="str" cm="1">
        <f t="array" ref="AB250">_xlfn.IFS(AA250=0,"Prenovato",AA250=1,"Novato",AA250=2,"Principiante avanzado",AA250=3,"Competente",AA250=4,"Proficiente",AA250=5,"Master")</f>
        <v>Principiante avanzado</v>
      </c>
      <c r="AC250" s="20" t="str">
        <f t="shared" si="15"/>
        <v>AUTOEVALUACIÓN</v>
      </c>
    </row>
    <row r="251" spans="1:29" x14ac:dyDescent="0.25">
      <c r="A251" t="s">
        <v>209</v>
      </c>
      <c r="B251" t="s">
        <v>226</v>
      </c>
      <c r="C251" t="s">
        <v>233</v>
      </c>
      <c r="D251" t="s">
        <v>234</v>
      </c>
      <c r="E251" t="s">
        <v>209</v>
      </c>
      <c r="F251" t="s">
        <v>226</v>
      </c>
      <c r="G251" t="s">
        <v>259</v>
      </c>
      <c r="H251" s="3">
        <v>44854</v>
      </c>
      <c r="I251" s="1">
        <f t="shared" ca="1" si="12"/>
        <v>8</v>
      </c>
      <c r="J251" s="1" t="str">
        <f t="shared" ca="1" si="13"/>
        <v>3. Mayor a 6 meses</v>
      </c>
      <c r="K251" t="str">
        <f t="shared" si="14"/>
        <v>NO</v>
      </c>
      <c r="L251" t="s">
        <v>233</v>
      </c>
      <c r="M251" t="s">
        <v>242</v>
      </c>
      <c r="N251" t="s">
        <v>244</v>
      </c>
      <c r="O251" t="s">
        <v>245</v>
      </c>
      <c r="P251">
        <v>2</v>
      </c>
      <c r="Q251" t="s">
        <v>4</v>
      </c>
      <c r="R251" t="s">
        <v>21</v>
      </c>
      <c r="S251" s="20">
        <v>3</v>
      </c>
      <c r="T251" s="20" t="str" cm="1">
        <f t="array" ref="T251">_xlfn.IFS(S251=0,"Prenovato",S251=1,"Novato",S251=2,"Principiante avanzado",S251=3,"Competente",S251=4,"Proficiente",S251=5,"Master")</f>
        <v>Competente</v>
      </c>
      <c r="U251" s="20">
        <v>2</v>
      </c>
      <c r="V251" s="20" t="str" cm="1">
        <f t="array" ref="V251">_xlfn.IFS(U251=0,"No evidenciado",U251=1,"Novato",U251=2,"Principiante avanzado",U251=3,"Competente",U251=4,"Proficiente",U251=5,"Master")</f>
        <v>Principiante avanzado</v>
      </c>
      <c r="W251" s="20">
        <v>2</v>
      </c>
      <c r="X251" s="20" t="str" cm="1">
        <f t="array" ref="X251">_xlfn.IFS(W251=0,"No evidenciado",W251=1,"Novato",W251=2,"Principiante avanzado",W251=3,"Competente",W251=4,"Proficiente",W251=5,"Master")</f>
        <v>Principiante avanzado</v>
      </c>
      <c r="Y251" s="20">
        <v>4</v>
      </c>
      <c r="Z251" s="20" t="str" cm="1">
        <f t="array" ref="Z251">_xlfn.IFS(Y251=0,"No evidenciado",Y251=1,"Novato",Y251=2,"Principiante avanzado",Y251=3,"Competente",Y251=4,"Proficiente",Y251=5,"Master")</f>
        <v>Proficiente</v>
      </c>
      <c r="AA251" s="20">
        <v>2</v>
      </c>
      <c r="AB251" s="20" t="str" cm="1">
        <f t="array" ref="AB251">_xlfn.IFS(AA251=0,"Prenovato",AA251=1,"Novato",AA251=2,"Principiante avanzado",AA251=3,"Competente",AA251=4,"Proficiente",AA251=5,"Master")</f>
        <v>Principiante avanzado</v>
      </c>
      <c r="AC251" s="20" t="str">
        <f t="shared" si="15"/>
        <v>AUTOEVALUACIÓN</v>
      </c>
    </row>
    <row r="252" spans="1:29" x14ac:dyDescent="0.25">
      <c r="A252" t="s">
        <v>209</v>
      </c>
      <c r="B252" t="s">
        <v>226</v>
      </c>
      <c r="C252" t="s">
        <v>233</v>
      </c>
      <c r="D252" t="s">
        <v>234</v>
      </c>
      <c r="E252" t="s">
        <v>209</v>
      </c>
      <c r="F252" t="s">
        <v>226</v>
      </c>
      <c r="G252" t="s">
        <v>259</v>
      </c>
      <c r="H252" s="3">
        <v>44854</v>
      </c>
      <c r="I252" s="1">
        <f t="shared" ca="1" si="12"/>
        <v>8</v>
      </c>
      <c r="J252" s="1" t="str">
        <f t="shared" ca="1" si="13"/>
        <v>3. Mayor a 6 meses</v>
      </c>
      <c r="K252" t="str">
        <f t="shared" si="14"/>
        <v>NO</v>
      </c>
      <c r="L252" t="s">
        <v>233</v>
      </c>
      <c r="M252" t="s">
        <v>239</v>
      </c>
      <c r="N252" t="s">
        <v>245</v>
      </c>
      <c r="O252" t="s">
        <v>245</v>
      </c>
      <c r="P252">
        <v>3</v>
      </c>
      <c r="Q252" t="s">
        <v>5</v>
      </c>
      <c r="R252" t="s">
        <v>21</v>
      </c>
      <c r="S252" s="20">
        <v>3</v>
      </c>
      <c r="T252" s="20" t="str" cm="1">
        <f t="array" ref="T252">_xlfn.IFS(S252=0,"Prenovato",S252=1,"Novato",S252=2,"Principiante avanzado",S252=3,"Competente",S252=4,"Proficiente",S252=5,"Master")</f>
        <v>Competente</v>
      </c>
      <c r="U252" s="20">
        <v>2</v>
      </c>
      <c r="V252" s="20" t="str" cm="1">
        <f t="array" ref="V252">_xlfn.IFS(U252=0,"No evidenciado",U252=1,"Novato",U252=2,"Principiante avanzado",U252=3,"Competente",U252=4,"Proficiente",U252=5,"Master")</f>
        <v>Principiante avanzado</v>
      </c>
      <c r="W252" s="20">
        <v>2</v>
      </c>
      <c r="X252" s="20" t="str" cm="1">
        <f t="array" ref="X252">_xlfn.IFS(W252=0,"No evidenciado",W252=1,"Novato",W252=2,"Principiante avanzado",W252=3,"Competente",W252=4,"Proficiente",W252=5,"Master")</f>
        <v>Principiante avanzado</v>
      </c>
      <c r="Y252" s="20">
        <v>4</v>
      </c>
      <c r="Z252" s="20" t="str" cm="1">
        <f t="array" ref="Z252">_xlfn.IFS(Y252=0,"No evidenciado",Y252=1,"Novato",Y252=2,"Principiante avanzado",Y252=3,"Competente",Y252=4,"Proficiente",Y252=5,"Master")</f>
        <v>Proficiente</v>
      </c>
      <c r="AA252" s="20">
        <v>2</v>
      </c>
      <c r="AB252" s="20" t="str" cm="1">
        <f t="array" ref="AB252">_xlfn.IFS(AA252=0,"Prenovato",AA252=1,"Novato",AA252=2,"Principiante avanzado",AA252=3,"Competente",AA252=4,"Proficiente",AA252=5,"Master")</f>
        <v>Principiante avanzado</v>
      </c>
      <c r="AC252" s="20" t="str">
        <f t="shared" si="15"/>
        <v>AUTOEVALUACIÓN</v>
      </c>
    </row>
    <row r="253" spans="1:29" x14ac:dyDescent="0.25">
      <c r="A253" t="s">
        <v>209</v>
      </c>
      <c r="B253" t="s">
        <v>226</v>
      </c>
      <c r="C253" t="s">
        <v>233</v>
      </c>
      <c r="D253" t="s">
        <v>234</v>
      </c>
      <c r="E253" t="s">
        <v>209</v>
      </c>
      <c r="F253" t="s">
        <v>226</v>
      </c>
      <c r="G253" t="s">
        <v>259</v>
      </c>
      <c r="H253" s="3">
        <v>44854</v>
      </c>
      <c r="I253" s="1">
        <f t="shared" ca="1" si="12"/>
        <v>8</v>
      </c>
      <c r="J253" s="1" t="str">
        <f t="shared" ca="1" si="13"/>
        <v>3. Mayor a 6 meses</v>
      </c>
      <c r="K253" t="str">
        <f t="shared" si="14"/>
        <v>NO</v>
      </c>
      <c r="L253" t="s">
        <v>233</v>
      </c>
      <c r="M253" t="s">
        <v>240</v>
      </c>
      <c r="N253" t="s">
        <v>244</v>
      </c>
      <c r="O253" t="s">
        <v>245</v>
      </c>
      <c r="P253">
        <v>2</v>
      </c>
      <c r="Q253" t="s">
        <v>4</v>
      </c>
      <c r="R253" t="s">
        <v>21</v>
      </c>
      <c r="S253" s="20">
        <v>3</v>
      </c>
      <c r="T253" s="20" t="str" cm="1">
        <f t="array" ref="T253">_xlfn.IFS(S253=0,"Prenovato",S253=1,"Novato",S253=2,"Principiante avanzado",S253=3,"Competente",S253=4,"Proficiente",S253=5,"Master")</f>
        <v>Competente</v>
      </c>
      <c r="U253" s="20">
        <v>2</v>
      </c>
      <c r="V253" s="20" t="str" cm="1">
        <f t="array" ref="V253">_xlfn.IFS(U253=0,"No evidenciado",U253=1,"Novato",U253=2,"Principiante avanzado",U253=3,"Competente",U253=4,"Proficiente",U253=5,"Master")</f>
        <v>Principiante avanzado</v>
      </c>
      <c r="W253" s="20">
        <v>2</v>
      </c>
      <c r="X253" s="20" t="str" cm="1">
        <f t="array" ref="X253">_xlfn.IFS(W253=0,"No evidenciado",W253=1,"Novato",W253=2,"Principiante avanzado",W253=3,"Competente",W253=4,"Proficiente",W253=5,"Master")</f>
        <v>Principiante avanzado</v>
      </c>
      <c r="Y253" s="20">
        <v>4</v>
      </c>
      <c r="Z253" s="20" t="str" cm="1">
        <f t="array" ref="Z253">_xlfn.IFS(Y253=0,"No evidenciado",Y253=1,"Novato",Y253=2,"Principiante avanzado",Y253=3,"Competente",Y253=4,"Proficiente",Y253=5,"Master")</f>
        <v>Proficiente</v>
      </c>
      <c r="AA253" s="20">
        <v>2</v>
      </c>
      <c r="AB253" s="20" t="str" cm="1">
        <f t="array" ref="AB253">_xlfn.IFS(AA253=0,"Prenovato",AA253=1,"Novato",AA253=2,"Principiante avanzado",AA253=3,"Competente",AA253=4,"Proficiente",AA253=5,"Master")</f>
        <v>Principiante avanzado</v>
      </c>
      <c r="AC253" s="20" t="str">
        <f t="shared" si="15"/>
        <v>AUTOEVALUACIÓN</v>
      </c>
    </row>
    <row r="254" spans="1:29" x14ac:dyDescent="0.25">
      <c r="A254" t="s">
        <v>202</v>
      </c>
      <c r="B254" t="s">
        <v>219</v>
      </c>
      <c r="C254" t="s">
        <v>231</v>
      </c>
      <c r="D254" t="s">
        <v>234</v>
      </c>
      <c r="E254" t="s">
        <v>209</v>
      </c>
      <c r="F254" t="s">
        <v>226</v>
      </c>
      <c r="G254" t="s">
        <v>259</v>
      </c>
      <c r="H254" s="3">
        <v>44854</v>
      </c>
      <c r="I254" s="1">
        <f t="shared" ca="1" si="12"/>
        <v>8</v>
      </c>
      <c r="J254" s="1" t="str">
        <f t="shared" ca="1" si="13"/>
        <v>3. Mayor a 6 meses</v>
      </c>
      <c r="K254" t="str">
        <f t="shared" si="14"/>
        <v>NO</v>
      </c>
      <c r="L254" t="s">
        <v>233</v>
      </c>
      <c r="M254" t="s">
        <v>235</v>
      </c>
      <c r="N254" t="s">
        <v>31</v>
      </c>
      <c r="O254" t="s">
        <v>31</v>
      </c>
      <c r="P254">
        <v>2</v>
      </c>
      <c r="Q254" t="s">
        <v>4</v>
      </c>
      <c r="R254" t="s">
        <v>21</v>
      </c>
      <c r="S254" s="20">
        <v>1</v>
      </c>
      <c r="T254" s="20" t="str" cm="1">
        <f t="array" ref="T254">_xlfn.IFS(S254=0,"Prenovato",S254=1,"Novato",S254=2,"Principiante avanzado",S254=3,"Competente",S254=4,"Proficiente",S254=5,"Master")</f>
        <v>Novato</v>
      </c>
      <c r="U254" s="20">
        <v>2</v>
      </c>
      <c r="V254" s="20" t="str" cm="1">
        <f t="array" ref="V254">_xlfn.IFS(U254=0,"No evidenciado",U254=1,"Novato",U254=2,"Principiante avanzado",U254=3,"Competente",U254=4,"Proficiente",U254=5,"Master")</f>
        <v>Principiante avanzado</v>
      </c>
      <c r="W254" s="20">
        <v>2</v>
      </c>
      <c r="X254" s="20" t="str" cm="1">
        <f t="array" ref="X254">_xlfn.IFS(W254=0,"No evidenciado",W254=1,"Novato",W254=2,"Principiante avanzado",W254=3,"Competente",W254=4,"Proficiente",W254=5,"Master")</f>
        <v>Principiante avanzado</v>
      </c>
      <c r="Y254" s="20">
        <v>3</v>
      </c>
      <c r="Z254" s="20" t="str" cm="1">
        <f t="array" ref="Z254">_xlfn.IFS(Y254=0,"No evidenciado",Y254=1,"Novato",Y254=2,"Principiante avanzado",Y254=3,"Competente",Y254=4,"Proficiente",Y254=5,"Master")</f>
        <v>Competente</v>
      </c>
      <c r="AA254" s="20">
        <v>1</v>
      </c>
      <c r="AB254" s="20" t="str" cm="1">
        <f t="array" ref="AB254">_xlfn.IFS(AA254=0,"Prenovato",AA254=1,"Novato",AA254=2,"Principiante avanzado",AA254=3,"Competente",AA254=4,"Proficiente",AA254=5,"Master")</f>
        <v>Novato</v>
      </c>
      <c r="AC254" s="20" t="str">
        <f t="shared" si="15"/>
        <v>EVALUACIÓN</v>
      </c>
    </row>
    <row r="255" spans="1:29" x14ac:dyDescent="0.25">
      <c r="A255" t="s">
        <v>202</v>
      </c>
      <c r="B255" t="s">
        <v>219</v>
      </c>
      <c r="C255" t="s">
        <v>231</v>
      </c>
      <c r="D255" t="s">
        <v>234</v>
      </c>
      <c r="E255" t="s">
        <v>209</v>
      </c>
      <c r="F255" t="s">
        <v>226</v>
      </c>
      <c r="G255" t="s">
        <v>259</v>
      </c>
      <c r="H255" s="3">
        <v>44854</v>
      </c>
      <c r="I255" s="1">
        <f t="shared" ca="1" si="12"/>
        <v>8</v>
      </c>
      <c r="J255" s="1" t="str">
        <f t="shared" ca="1" si="13"/>
        <v>3. Mayor a 6 meses</v>
      </c>
      <c r="K255" t="str">
        <f t="shared" si="14"/>
        <v>NO</v>
      </c>
      <c r="L255" t="s">
        <v>233</v>
      </c>
      <c r="M255" t="s">
        <v>236</v>
      </c>
      <c r="N255" t="s">
        <v>31</v>
      </c>
      <c r="O255" t="s">
        <v>31</v>
      </c>
      <c r="P255">
        <v>3</v>
      </c>
      <c r="Q255" t="s">
        <v>5</v>
      </c>
      <c r="R255" t="s">
        <v>21</v>
      </c>
      <c r="S255" s="20">
        <v>1</v>
      </c>
      <c r="T255" s="20" t="str" cm="1">
        <f t="array" ref="T255">_xlfn.IFS(S255=0,"Prenovato",S255=1,"Novato",S255=2,"Principiante avanzado",S255=3,"Competente",S255=4,"Proficiente",S255=5,"Master")</f>
        <v>Novato</v>
      </c>
      <c r="U255" s="20">
        <v>2</v>
      </c>
      <c r="V255" s="20" t="str" cm="1">
        <f t="array" ref="V255">_xlfn.IFS(U255=0,"No evidenciado",U255=1,"Novato",U255=2,"Principiante avanzado",U255=3,"Competente",U255=4,"Proficiente",U255=5,"Master")</f>
        <v>Principiante avanzado</v>
      </c>
      <c r="W255" s="20">
        <v>2</v>
      </c>
      <c r="X255" s="20" t="str" cm="1">
        <f t="array" ref="X255">_xlfn.IFS(W255=0,"No evidenciado",W255=1,"Novato",W255=2,"Principiante avanzado",W255=3,"Competente",W255=4,"Proficiente",W255=5,"Master")</f>
        <v>Principiante avanzado</v>
      </c>
      <c r="Y255" s="20">
        <v>3</v>
      </c>
      <c r="Z255" s="20" t="str" cm="1">
        <f t="array" ref="Z255">_xlfn.IFS(Y255=0,"No evidenciado",Y255=1,"Novato",Y255=2,"Principiante avanzado",Y255=3,"Competente",Y255=4,"Proficiente",Y255=5,"Master")</f>
        <v>Competente</v>
      </c>
      <c r="AA255" s="20">
        <v>1</v>
      </c>
      <c r="AB255" s="20" t="str" cm="1">
        <f t="array" ref="AB255">_xlfn.IFS(AA255=0,"Prenovato",AA255=1,"Novato",AA255=2,"Principiante avanzado",AA255=3,"Competente",AA255=4,"Proficiente",AA255=5,"Master")</f>
        <v>Novato</v>
      </c>
      <c r="AC255" s="20" t="str">
        <f t="shared" si="15"/>
        <v>EVALUACIÓN</v>
      </c>
    </row>
    <row r="256" spans="1:29" x14ac:dyDescent="0.25">
      <c r="A256" t="s">
        <v>202</v>
      </c>
      <c r="B256" t="s">
        <v>219</v>
      </c>
      <c r="C256" t="s">
        <v>231</v>
      </c>
      <c r="D256" t="s">
        <v>234</v>
      </c>
      <c r="E256" t="s">
        <v>209</v>
      </c>
      <c r="F256" t="s">
        <v>226</v>
      </c>
      <c r="G256" t="s">
        <v>259</v>
      </c>
      <c r="H256" s="3">
        <v>44854</v>
      </c>
      <c r="I256" s="1">
        <f t="shared" ca="1" si="12"/>
        <v>8</v>
      </c>
      <c r="J256" s="1" t="str">
        <f t="shared" ca="1" si="13"/>
        <v>3. Mayor a 6 meses</v>
      </c>
      <c r="K256" t="str">
        <f t="shared" si="14"/>
        <v>NO</v>
      </c>
      <c r="L256" t="s">
        <v>233</v>
      </c>
      <c r="M256" t="s">
        <v>237</v>
      </c>
      <c r="N256" t="s">
        <v>244</v>
      </c>
      <c r="O256" t="s">
        <v>245</v>
      </c>
      <c r="P256">
        <v>2</v>
      </c>
      <c r="Q256" t="s">
        <v>4</v>
      </c>
      <c r="R256" t="s">
        <v>21</v>
      </c>
      <c r="S256" s="20">
        <v>1</v>
      </c>
      <c r="T256" s="20" t="str" cm="1">
        <f t="array" ref="T256">_xlfn.IFS(S256=0,"Prenovato",S256=1,"Novato",S256=2,"Principiante avanzado",S256=3,"Competente",S256=4,"Proficiente",S256=5,"Master")</f>
        <v>Novato</v>
      </c>
      <c r="U256" s="20">
        <v>2</v>
      </c>
      <c r="V256" s="20" t="str" cm="1">
        <f t="array" ref="V256">_xlfn.IFS(U256=0,"No evidenciado",U256=1,"Novato",U256=2,"Principiante avanzado",U256=3,"Competente",U256=4,"Proficiente",U256=5,"Master")</f>
        <v>Principiante avanzado</v>
      </c>
      <c r="W256" s="20">
        <v>2</v>
      </c>
      <c r="X256" s="20" t="str" cm="1">
        <f t="array" ref="X256">_xlfn.IFS(W256=0,"No evidenciado",W256=1,"Novato",W256=2,"Principiante avanzado",W256=3,"Competente",W256=4,"Proficiente",W256=5,"Master")</f>
        <v>Principiante avanzado</v>
      </c>
      <c r="Y256" s="20">
        <v>3</v>
      </c>
      <c r="Z256" s="20" t="str" cm="1">
        <f t="array" ref="Z256">_xlfn.IFS(Y256=0,"No evidenciado",Y256=1,"Novato",Y256=2,"Principiante avanzado",Y256=3,"Competente",Y256=4,"Proficiente",Y256=5,"Master")</f>
        <v>Competente</v>
      </c>
      <c r="AA256" s="20">
        <v>1</v>
      </c>
      <c r="AB256" s="20" t="str" cm="1">
        <f t="array" ref="AB256">_xlfn.IFS(AA256=0,"Prenovato",AA256=1,"Novato",AA256=2,"Principiante avanzado",AA256=3,"Competente",AA256=4,"Proficiente",AA256=5,"Master")</f>
        <v>Novato</v>
      </c>
      <c r="AC256" s="20" t="str">
        <f t="shared" si="15"/>
        <v>EVALUACIÓN</v>
      </c>
    </row>
    <row r="257" spans="1:29" x14ac:dyDescent="0.25">
      <c r="A257" t="s">
        <v>202</v>
      </c>
      <c r="B257" t="s">
        <v>219</v>
      </c>
      <c r="C257" t="s">
        <v>231</v>
      </c>
      <c r="D257" t="s">
        <v>234</v>
      </c>
      <c r="E257" t="s">
        <v>209</v>
      </c>
      <c r="F257" t="s">
        <v>226</v>
      </c>
      <c r="G257" t="s">
        <v>259</v>
      </c>
      <c r="H257" s="3">
        <v>44854</v>
      </c>
      <c r="I257" s="1">
        <f t="shared" ca="1" si="12"/>
        <v>8</v>
      </c>
      <c r="J257" s="1" t="str">
        <f t="shared" ca="1" si="13"/>
        <v>3. Mayor a 6 meses</v>
      </c>
      <c r="K257" t="str">
        <f t="shared" si="14"/>
        <v>NO</v>
      </c>
      <c r="L257" t="s">
        <v>233</v>
      </c>
      <c r="M257" t="s">
        <v>238</v>
      </c>
      <c r="N257" t="s">
        <v>31</v>
      </c>
      <c r="O257" t="s">
        <v>31</v>
      </c>
      <c r="P257">
        <v>2</v>
      </c>
      <c r="Q257" t="s">
        <v>4</v>
      </c>
      <c r="R257" t="s">
        <v>21</v>
      </c>
      <c r="S257" s="20">
        <v>1</v>
      </c>
      <c r="T257" s="20" t="str" cm="1">
        <f t="array" ref="T257">_xlfn.IFS(S257=0,"Prenovato",S257=1,"Novato",S257=2,"Principiante avanzado",S257=3,"Competente",S257=4,"Proficiente",S257=5,"Master")</f>
        <v>Novato</v>
      </c>
      <c r="U257" s="20">
        <v>2</v>
      </c>
      <c r="V257" s="20" t="str" cm="1">
        <f t="array" ref="V257">_xlfn.IFS(U257=0,"No evidenciado",U257=1,"Novato",U257=2,"Principiante avanzado",U257=3,"Competente",U257=4,"Proficiente",U257=5,"Master")</f>
        <v>Principiante avanzado</v>
      </c>
      <c r="W257" s="20">
        <v>2</v>
      </c>
      <c r="X257" s="20" t="str" cm="1">
        <f t="array" ref="X257">_xlfn.IFS(W257=0,"No evidenciado",W257=1,"Novato",W257=2,"Principiante avanzado",W257=3,"Competente",W257=4,"Proficiente",W257=5,"Master")</f>
        <v>Principiante avanzado</v>
      </c>
      <c r="Y257" s="20">
        <v>3</v>
      </c>
      <c r="Z257" s="20" t="str" cm="1">
        <f t="array" ref="Z257">_xlfn.IFS(Y257=0,"No evidenciado",Y257=1,"Novato",Y257=2,"Principiante avanzado",Y257=3,"Competente",Y257=4,"Proficiente",Y257=5,"Master")</f>
        <v>Competente</v>
      </c>
      <c r="AA257" s="20">
        <v>1</v>
      </c>
      <c r="AB257" s="20" t="str" cm="1">
        <f t="array" ref="AB257">_xlfn.IFS(AA257=0,"Prenovato",AA257=1,"Novato",AA257=2,"Principiante avanzado",AA257=3,"Competente",AA257=4,"Proficiente",AA257=5,"Master")</f>
        <v>Novato</v>
      </c>
      <c r="AC257" s="20" t="str">
        <f t="shared" si="15"/>
        <v>EVALUACIÓN</v>
      </c>
    </row>
    <row r="258" spans="1:29" x14ac:dyDescent="0.25">
      <c r="A258" t="s">
        <v>202</v>
      </c>
      <c r="B258" t="s">
        <v>219</v>
      </c>
      <c r="C258" t="s">
        <v>231</v>
      </c>
      <c r="D258" t="s">
        <v>234</v>
      </c>
      <c r="E258" t="s">
        <v>209</v>
      </c>
      <c r="F258" t="s">
        <v>226</v>
      </c>
      <c r="G258" t="s">
        <v>259</v>
      </c>
      <c r="H258" s="3">
        <v>44854</v>
      </c>
      <c r="I258" s="1">
        <f t="shared" ref="I258:I321" ca="1" si="16">DATEDIF(H258,TODAY(),"m")</f>
        <v>8</v>
      </c>
      <c r="J258" s="1" t="str">
        <f t="shared" ref="J258:J321" ca="1" si="17">IF(I258&lt;=3,"1. Menor o igual a 3 meses",IF(I258&lt;=6,"2. Entre 4 - 6 meses","3. Mayor a 6 meses"))</f>
        <v>3. Mayor a 6 meses</v>
      </c>
      <c r="K258" t="str">
        <f t="shared" ref="K258:K321" si="18">IF(COUNTIFS($E$2:$E$385,E258,$O$2:$O$385,"PRINCIPAL",$P$2:$P$385,0)&gt;0,"SI","NO")</f>
        <v>NO</v>
      </c>
      <c r="L258" t="s">
        <v>233</v>
      </c>
      <c r="M258" t="s">
        <v>173</v>
      </c>
      <c r="N258" t="s">
        <v>244</v>
      </c>
      <c r="O258" t="s">
        <v>245</v>
      </c>
      <c r="P258">
        <v>2</v>
      </c>
      <c r="Q258" t="s">
        <v>4</v>
      </c>
      <c r="R258" t="s">
        <v>21</v>
      </c>
      <c r="S258" s="20">
        <v>1</v>
      </c>
      <c r="T258" s="20" t="str" cm="1">
        <f t="array" ref="T258">_xlfn.IFS(S258=0,"Prenovato",S258=1,"Novato",S258=2,"Principiante avanzado",S258=3,"Competente",S258=4,"Proficiente",S258=5,"Master")</f>
        <v>Novato</v>
      </c>
      <c r="U258" s="20">
        <v>2</v>
      </c>
      <c r="V258" s="20" t="str" cm="1">
        <f t="array" ref="V258">_xlfn.IFS(U258=0,"No evidenciado",U258=1,"Novato",U258=2,"Principiante avanzado",U258=3,"Competente",U258=4,"Proficiente",U258=5,"Master")</f>
        <v>Principiante avanzado</v>
      </c>
      <c r="W258" s="20">
        <v>2</v>
      </c>
      <c r="X258" s="20" t="str" cm="1">
        <f t="array" ref="X258">_xlfn.IFS(W258=0,"No evidenciado",W258=1,"Novato",W258=2,"Principiante avanzado",W258=3,"Competente",W258=4,"Proficiente",W258=5,"Master")</f>
        <v>Principiante avanzado</v>
      </c>
      <c r="Y258" s="20">
        <v>3</v>
      </c>
      <c r="Z258" s="20" t="str" cm="1">
        <f t="array" ref="Z258">_xlfn.IFS(Y258=0,"No evidenciado",Y258=1,"Novato",Y258=2,"Principiante avanzado",Y258=3,"Competente",Y258=4,"Proficiente",Y258=5,"Master")</f>
        <v>Competente</v>
      </c>
      <c r="AA258" s="20">
        <v>1</v>
      </c>
      <c r="AB258" s="20" t="str" cm="1">
        <f t="array" ref="AB258">_xlfn.IFS(AA258=0,"Prenovato",AA258=1,"Novato",AA258=2,"Principiante avanzado",AA258=3,"Competente",AA258=4,"Proficiente",AA258=5,"Master")</f>
        <v>Novato</v>
      </c>
      <c r="AC258" s="20" t="str">
        <f t="shared" ref="AC258:AC321" si="19">IF(A258&lt;&gt;E258,"EVALUACIÓN","AUTOEVALUACIÓN")</f>
        <v>EVALUACIÓN</v>
      </c>
    </row>
    <row r="259" spans="1:29" x14ac:dyDescent="0.25">
      <c r="A259" t="s">
        <v>202</v>
      </c>
      <c r="B259" t="s">
        <v>219</v>
      </c>
      <c r="C259" t="s">
        <v>231</v>
      </c>
      <c r="D259" t="s">
        <v>234</v>
      </c>
      <c r="E259" t="s">
        <v>209</v>
      </c>
      <c r="F259" t="s">
        <v>226</v>
      </c>
      <c r="G259" t="s">
        <v>259</v>
      </c>
      <c r="H259" s="3">
        <v>44854</v>
      </c>
      <c r="I259" s="1">
        <f t="shared" ca="1" si="16"/>
        <v>8</v>
      </c>
      <c r="J259" s="1" t="str">
        <f t="shared" ca="1" si="17"/>
        <v>3. Mayor a 6 meses</v>
      </c>
      <c r="K259" t="str">
        <f t="shared" si="18"/>
        <v>NO</v>
      </c>
      <c r="L259" t="s">
        <v>233</v>
      </c>
      <c r="M259" t="s">
        <v>61</v>
      </c>
      <c r="N259" t="s">
        <v>244</v>
      </c>
      <c r="O259" t="s">
        <v>245</v>
      </c>
      <c r="P259">
        <v>2</v>
      </c>
      <c r="Q259" t="s">
        <v>4</v>
      </c>
      <c r="R259" t="s">
        <v>21</v>
      </c>
      <c r="S259" s="20">
        <v>1</v>
      </c>
      <c r="T259" s="20" t="str" cm="1">
        <f t="array" ref="T259">_xlfn.IFS(S259=0,"Prenovato",S259=1,"Novato",S259=2,"Principiante avanzado",S259=3,"Competente",S259=4,"Proficiente",S259=5,"Master")</f>
        <v>Novato</v>
      </c>
      <c r="U259" s="20">
        <v>2</v>
      </c>
      <c r="V259" s="20" t="str" cm="1">
        <f t="array" ref="V259">_xlfn.IFS(U259=0,"No evidenciado",U259=1,"Novato",U259=2,"Principiante avanzado",U259=3,"Competente",U259=4,"Proficiente",U259=5,"Master")</f>
        <v>Principiante avanzado</v>
      </c>
      <c r="W259" s="20">
        <v>2</v>
      </c>
      <c r="X259" s="20" t="str" cm="1">
        <f t="array" ref="X259">_xlfn.IFS(W259=0,"No evidenciado",W259=1,"Novato",W259=2,"Principiante avanzado",W259=3,"Competente",W259=4,"Proficiente",W259=5,"Master")</f>
        <v>Principiante avanzado</v>
      </c>
      <c r="Y259" s="20">
        <v>3</v>
      </c>
      <c r="Z259" s="20" t="str" cm="1">
        <f t="array" ref="Z259">_xlfn.IFS(Y259=0,"No evidenciado",Y259=1,"Novato",Y259=2,"Principiante avanzado",Y259=3,"Competente",Y259=4,"Proficiente",Y259=5,"Master")</f>
        <v>Competente</v>
      </c>
      <c r="AA259" s="20">
        <v>1</v>
      </c>
      <c r="AB259" s="20" t="str" cm="1">
        <f t="array" ref="AB259">_xlfn.IFS(AA259=0,"Prenovato",AA259=1,"Novato",AA259=2,"Principiante avanzado",AA259=3,"Competente",AA259=4,"Proficiente",AA259=5,"Master")</f>
        <v>Novato</v>
      </c>
      <c r="AC259" s="20" t="str">
        <f t="shared" si="19"/>
        <v>EVALUACIÓN</v>
      </c>
    </row>
    <row r="260" spans="1:29" x14ac:dyDescent="0.25">
      <c r="A260" t="s">
        <v>202</v>
      </c>
      <c r="B260" t="s">
        <v>219</v>
      </c>
      <c r="C260" t="s">
        <v>231</v>
      </c>
      <c r="D260" t="s">
        <v>234</v>
      </c>
      <c r="E260" t="s">
        <v>209</v>
      </c>
      <c r="F260" t="s">
        <v>226</v>
      </c>
      <c r="G260" t="s">
        <v>259</v>
      </c>
      <c r="H260" s="3">
        <v>44854</v>
      </c>
      <c r="I260" s="1">
        <f t="shared" ca="1" si="16"/>
        <v>8</v>
      </c>
      <c r="J260" s="1" t="str">
        <f t="shared" ca="1" si="17"/>
        <v>3. Mayor a 6 meses</v>
      </c>
      <c r="K260" t="str">
        <f t="shared" si="18"/>
        <v>NO</v>
      </c>
      <c r="L260" t="s">
        <v>233</v>
      </c>
      <c r="M260" t="s">
        <v>243</v>
      </c>
      <c r="N260" t="s">
        <v>245</v>
      </c>
      <c r="O260" t="s">
        <v>245</v>
      </c>
      <c r="P260">
        <v>2</v>
      </c>
      <c r="Q260" t="s">
        <v>4</v>
      </c>
      <c r="R260" t="s">
        <v>21</v>
      </c>
      <c r="S260" s="20">
        <v>1</v>
      </c>
      <c r="T260" s="20" t="str" cm="1">
        <f t="array" ref="T260">_xlfn.IFS(S260=0,"Prenovato",S260=1,"Novato",S260=2,"Principiante avanzado",S260=3,"Competente",S260=4,"Proficiente",S260=5,"Master")</f>
        <v>Novato</v>
      </c>
      <c r="U260" s="20">
        <v>2</v>
      </c>
      <c r="V260" s="20" t="str" cm="1">
        <f t="array" ref="V260">_xlfn.IFS(U260=0,"No evidenciado",U260=1,"Novato",U260=2,"Principiante avanzado",U260=3,"Competente",U260=4,"Proficiente",U260=5,"Master")</f>
        <v>Principiante avanzado</v>
      </c>
      <c r="W260" s="20">
        <v>2</v>
      </c>
      <c r="X260" s="20" t="str" cm="1">
        <f t="array" ref="X260">_xlfn.IFS(W260=0,"No evidenciado",W260=1,"Novato",W260=2,"Principiante avanzado",W260=3,"Competente",W260=4,"Proficiente",W260=5,"Master")</f>
        <v>Principiante avanzado</v>
      </c>
      <c r="Y260" s="20">
        <v>3</v>
      </c>
      <c r="Z260" s="20" t="str" cm="1">
        <f t="array" ref="Z260">_xlfn.IFS(Y260=0,"No evidenciado",Y260=1,"Novato",Y260=2,"Principiante avanzado",Y260=3,"Competente",Y260=4,"Proficiente",Y260=5,"Master")</f>
        <v>Competente</v>
      </c>
      <c r="AA260" s="20">
        <v>1</v>
      </c>
      <c r="AB260" s="20" t="str" cm="1">
        <f t="array" ref="AB260">_xlfn.IFS(AA260=0,"Prenovato",AA260=1,"Novato",AA260=2,"Principiante avanzado",AA260=3,"Competente",AA260=4,"Proficiente",AA260=5,"Master")</f>
        <v>Novato</v>
      </c>
      <c r="AC260" s="20" t="str">
        <f t="shared" si="19"/>
        <v>EVALUACIÓN</v>
      </c>
    </row>
    <row r="261" spans="1:29" x14ac:dyDescent="0.25">
      <c r="A261" t="s">
        <v>202</v>
      </c>
      <c r="B261" t="s">
        <v>219</v>
      </c>
      <c r="C261" t="s">
        <v>231</v>
      </c>
      <c r="D261" t="s">
        <v>234</v>
      </c>
      <c r="E261" t="s">
        <v>209</v>
      </c>
      <c r="F261" t="s">
        <v>226</v>
      </c>
      <c r="G261" t="s">
        <v>259</v>
      </c>
      <c r="H261" s="3">
        <v>44854</v>
      </c>
      <c r="I261" s="1">
        <f t="shared" ca="1" si="16"/>
        <v>8</v>
      </c>
      <c r="J261" s="1" t="str">
        <f t="shared" ca="1" si="17"/>
        <v>3. Mayor a 6 meses</v>
      </c>
      <c r="K261" t="str">
        <f t="shared" si="18"/>
        <v>NO</v>
      </c>
      <c r="L261" t="s">
        <v>233</v>
      </c>
      <c r="M261" t="s">
        <v>60</v>
      </c>
      <c r="N261" t="s">
        <v>31</v>
      </c>
      <c r="O261" t="s">
        <v>31</v>
      </c>
      <c r="P261">
        <v>2</v>
      </c>
      <c r="Q261" t="s">
        <v>4</v>
      </c>
      <c r="R261" t="s">
        <v>21</v>
      </c>
      <c r="S261" s="20">
        <v>1</v>
      </c>
      <c r="T261" s="20" t="str" cm="1">
        <f t="array" ref="T261">_xlfn.IFS(S261=0,"Prenovato",S261=1,"Novato",S261=2,"Principiante avanzado",S261=3,"Competente",S261=4,"Proficiente",S261=5,"Master")</f>
        <v>Novato</v>
      </c>
      <c r="U261" s="20">
        <v>2</v>
      </c>
      <c r="V261" s="20" t="str" cm="1">
        <f t="array" ref="V261">_xlfn.IFS(U261=0,"No evidenciado",U261=1,"Novato",U261=2,"Principiante avanzado",U261=3,"Competente",U261=4,"Proficiente",U261=5,"Master")</f>
        <v>Principiante avanzado</v>
      </c>
      <c r="W261" s="20">
        <v>2</v>
      </c>
      <c r="X261" s="20" t="str" cm="1">
        <f t="array" ref="X261">_xlfn.IFS(W261=0,"No evidenciado",W261=1,"Novato",W261=2,"Principiante avanzado",W261=3,"Competente",W261=4,"Proficiente",W261=5,"Master")</f>
        <v>Principiante avanzado</v>
      </c>
      <c r="Y261" s="20">
        <v>3</v>
      </c>
      <c r="Z261" s="20" t="str" cm="1">
        <f t="array" ref="Z261">_xlfn.IFS(Y261=0,"No evidenciado",Y261=1,"Novato",Y261=2,"Principiante avanzado",Y261=3,"Competente",Y261=4,"Proficiente",Y261=5,"Master")</f>
        <v>Competente</v>
      </c>
      <c r="AA261" s="20">
        <v>1</v>
      </c>
      <c r="AB261" s="20" t="str" cm="1">
        <f t="array" ref="AB261">_xlfn.IFS(AA261=0,"Prenovato",AA261=1,"Novato",AA261=2,"Principiante avanzado",AA261=3,"Competente",AA261=4,"Proficiente",AA261=5,"Master")</f>
        <v>Novato</v>
      </c>
      <c r="AC261" s="20" t="str">
        <f t="shared" si="19"/>
        <v>EVALUACIÓN</v>
      </c>
    </row>
    <row r="262" spans="1:29" x14ac:dyDescent="0.25">
      <c r="A262" t="s">
        <v>202</v>
      </c>
      <c r="B262" t="s">
        <v>219</v>
      </c>
      <c r="C262" t="s">
        <v>231</v>
      </c>
      <c r="D262" t="s">
        <v>234</v>
      </c>
      <c r="E262" t="s">
        <v>209</v>
      </c>
      <c r="F262" t="s">
        <v>226</v>
      </c>
      <c r="G262" t="s">
        <v>259</v>
      </c>
      <c r="H262" s="3">
        <v>44854</v>
      </c>
      <c r="I262" s="1">
        <f t="shared" ca="1" si="16"/>
        <v>8</v>
      </c>
      <c r="J262" s="1" t="str">
        <f t="shared" ca="1" si="17"/>
        <v>3. Mayor a 6 meses</v>
      </c>
      <c r="K262" t="str">
        <f t="shared" si="18"/>
        <v>NO</v>
      </c>
      <c r="L262" t="s">
        <v>233</v>
      </c>
      <c r="M262" t="s">
        <v>241</v>
      </c>
      <c r="N262" t="s">
        <v>245</v>
      </c>
      <c r="O262" t="s">
        <v>245</v>
      </c>
      <c r="P262">
        <v>1</v>
      </c>
      <c r="Q262" t="s">
        <v>6</v>
      </c>
      <c r="R262" t="s">
        <v>21</v>
      </c>
      <c r="S262" s="20">
        <v>1</v>
      </c>
      <c r="T262" s="20" t="str" cm="1">
        <f t="array" ref="T262">_xlfn.IFS(S262=0,"Prenovato",S262=1,"Novato",S262=2,"Principiante avanzado",S262=3,"Competente",S262=4,"Proficiente",S262=5,"Master")</f>
        <v>Novato</v>
      </c>
      <c r="U262" s="20">
        <v>2</v>
      </c>
      <c r="V262" s="20" t="str" cm="1">
        <f t="array" ref="V262">_xlfn.IFS(U262=0,"No evidenciado",U262=1,"Novato",U262=2,"Principiante avanzado",U262=3,"Competente",U262=4,"Proficiente",U262=5,"Master")</f>
        <v>Principiante avanzado</v>
      </c>
      <c r="W262" s="20">
        <v>2</v>
      </c>
      <c r="X262" s="20" t="str" cm="1">
        <f t="array" ref="X262">_xlfn.IFS(W262=0,"No evidenciado",W262=1,"Novato",W262=2,"Principiante avanzado",W262=3,"Competente",W262=4,"Proficiente",W262=5,"Master")</f>
        <v>Principiante avanzado</v>
      </c>
      <c r="Y262" s="20">
        <v>3</v>
      </c>
      <c r="Z262" s="20" t="str" cm="1">
        <f t="array" ref="Z262">_xlfn.IFS(Y262=0,"No evidenciado",Y262=1,"Novato",Y262=2,"Principiante avanzado",Y262=3,"Competente",Y262=4,"Proficiente",Y262=5,"Master")</f>
        <v>Competente</v>
      </c>
      <c r="AA262" s="20">
        <v>1</v>
      </c>
      <c r="AB262" s="20" t="str" cm="1">
        <f t="array" ref="AB262">_xlfn.IFS(AA262=0,"Prenovato",AA262=1,"Novato",AA262=2,"Principiante avanzado",AA262=3,"Competente",AA262=4,"Proficiente",AA262=5,"Master")</f>
        <v>Novato</v>
      </c>
      <c r="AC262" s="20" t="str">
        <f t="shared" si="19"/>
        <v>EVALUACIÓN</v>
      </c>
    </row>
    <row r="263" spans="1:29" x14ac:dyDescent="0.25">
      <c r="A263" t="s">
        <v>202</v>
      </c>
      <c r="B263" t="s">
        <v>219</v>
      </c>
      <c r="C263" t="s">
        <v>231</v>
      </c>
      <c r="D263" t="s">
        <v>234</v>
      </c>
      <c r="E263" t="s">
        <v>209</v>
      </c>
      <c r="F263" t="s">
        <v>226</v>
      </c>
      <c r="G263" t="s">
        <v>259</v>
      </c>
      <c r="H263" s="3">
        <v>44854</v>
      </c>
      <c r="I263" s="1">
        <f t="shared" ca="1" si="16"/>
        <v>8</v>
      </c>
      <c r="J263" s="1" t="str">
        <f t="shared" ca="1" si="17"/>
        <v>3. Mayor a 6 meses</v>
      </c>
      <c r="K263" t="str">
        <f t="shared" si="18"/>
        <v>NO</v>
      </c>
      <c r="L263" t="s">
        <v>233</v>
      </c>
      <c r="M263" t="s">
        <v>242</v>
      </c>
      <c r="N263" t="s">
        <v>244</v>
      </c>
      <c r="O263" t="s">
        <v>245</v>
      </c>
      <c r="P263">
        <v>2</v>
      </c>
      <c r="Q263" t="s">
        <v>4</v>
      </c>
      <c r="R263" t="s">
        <v>21</v>
      </c>
      <c r="S263" s="20">
        <v>1</v>
      </c>
      <c r="T263" s="20" t="str" cm="1">
        <f t="array" ref="T263">_xlfn.IFS(S263=0,"Prenovato",S263=1,"Novato",S263=2,"Principiante avanzado",S263=3,"Competente",S263=4,"Proficiente",S263=5,"Master")</f>
        <v>Novato</v>
      </c>
      <c r="U263" s="20">
        <v>2</v>
      </c>
      <c r="V263" s="20" t="str" cm="1">
        <f t="array" ref="V263">_xlfn.IFS(U263=0,"No evidenciado",U263=1,"Novato",U263=2,"Principiante avanzado",U263=3,"Competente",U263=4,"Proficiente",U263=5,"Master")</f>
        <v>Principiante avanzado</v>
      </c>
      <c r="W263" s="20">
        <v>2</v>
      </c>
      <c r="X263" s="20" t="str" cm="1">
        <f t="array" ref="X263">_xlfn.IFS(W263=0,"No evidenciado",W263=1,"Novato",W263=2,"Principiante avanzado",W263=3,"Competente",W263=4,"Proficiente",W263=5,"Master")</f>
        <v>Principiante avanzado</v>
      </c>
      <c r="Y263" s="20">
        <v>3</v>
      </c>
      <c r="Z263" s="20" t="str" cm="1">
        <f t="array" ref="Z263">_xlfn.IFS(Y263=0,"No evidenciado",Y263=1,"Novato",Y263=2,"Principiante avanzado",Y263=3,"Competente",Y263=4,"Proficiente",Y263=5,"Master")</f>
        <v>Competente</v>
      </c>
      <c r="AA263" s="20">
        <v>1</v>
      </c>
      <c r="AB263" s="20" t="str" cm="1">
        <f t="array" ref="AB263">_xlfn.IFS(AA263=0,"Prenovato",AA263=1,"Novato",AA263=2,"Principiante avanzado",AA263=3,"Competente",AA263=4,"Proficiente",AA263=5,"Master")</f>
        <v>Novato</v>
      </c>
      <c r="AC263" s="20" t="str">
        <f t="shared" si="19"/>
        <v>EVALUACIÓN</v>
      </c>
    </row>
    <row r="264" spans="1:29" x14ac:dyDescent="0.25">
      <c r="A264" t="s">
        <v>202</v>
      </c>
      <c r="B264" t="s">
        <v>219</v>
      </c>
      <c r="C264" t="s">
        <v>231</v>
      </c>
      <c r="D264" t="s">
        <v>234</v>
      </c>
      <c r="E264" t="s">
        <v>209</v>
      </c>
      <c r="F264" t="s">
        <v>226</v>
      </c>
      <c r="G264" t="s">
        <v>259</v>
      </c>
      <c r="H264" s="3">
        <v>44854</v>
      </c>
      <c r="I264" s="1">
        <f t="shared" ca="1" si="16"/>
        <v>8</v>
      </c>
      <c r="J264" s="1" t="str">
        <f t="shared" ca="1" si="17"/>
        <v>3. Mayor a 6 meses</v>
      </c>
      <c r="K264" t="str">
        <f t="shared" si="18"/>
        <v>NO</v>
      </c>
      <c r="L264" t="s">
        <v>233</v>
      </c>
      <c r="M264" t="s">
        <v>239</v>
      </c>
      <c r="N264" t="s">
        <v>245</v>
      </c>
      <c r="O264" t="s">
        <v>245</v>
      </c>
      <c r="P264">
        <v>2</v>
      </c>
      <c r="Q264" t="s">
        <v>4</v>
      </c>
      <c r="R264" t="s">
        <v>21</v>
      </c>
      <c r="S264" s="20">
        <v>1</v>
      </c>
      <c r="T264" s="20" t="str" cm="1">
        <f t="array" ref="T264">_xlfn.IFS(S264=0,"Prenovato",S264=1,"Novato",S264=2,"Principiante avanzado",S264=3,"Competente",S264=4,"Proficiente",S264=5,"Master")</f>
        <v>Novato</v>
      </c>
      <c r="U264" s="20">
        <v>2</v>
      </c>
      <c r="V264" s="20" t="str" cm="1">
        <f t="array" ref="V264">_xlfn.IFS(U264=0,"No evidenciado",U264=1,"Novato",U264=2,"Principiante avanzado",U264=3,"Competente",U264=4,"Proficiente",U264=5,"Master")</f>
        <v>Principiante avanzado</v>
      </c>
      <c r="W264" s="20">
        <v>2</v>
      </c>
      <c r="X264" s="20" t="str" cm="1">
        <f t="array" ref="X264">_xlfn.IFS(W264=0,"No evidenciado",W264=1,"Novato",W264=2,"Principiante avanzado",W264=3,"Competente",W264=4,"Proficiente",W264=5,"Master")</f>
        <v>Principiante avanzado</v>
      </c>
      <c r="Y264" s="20">
        <v>3</v>
      </c>
      <c r="Z264" s="20" t="str" cm="1">
        <f t="array" ref="Z264">_xlfn.IFS(Y264=0,"No evidenciado",Y264=1,"Novato",Y264=2,"Principiante avanzado",Y264=3,"Competente",Y264=4,"Proficiente",Y264=5,"Master")</f>
        <v>Competente</v>
      </c>
      <c r="AA264" s="20">
        <v>1</v>
      </c>
      <c r="AB264" s="20" t="str" cm="1">
        <f t="array" ref="AB264">_xlfn.IFS(AA264=0,"Prenovato",AA264=1,"Novato",AA264=2,"Principiante avanzado",AA264=3,"Competente",AA264=4,"Proficiente",AA264=5,"Master")</f>
        <v>Novato</v>
      </c>
      <c r="AC264" s="20" t="str">
        <f t="shared" si="19"/>
        <v>EVALUACIÓN</v>
      </c>
    </row>
    <row r="265" spans="1:29" x14ac:dyDescent="0.25">
      <c r="A265" t="s">
        <v>202</v>
      </c>
      <c r="B265" t="s">
        <v>219</v>
      </c>
      <c r="C265" t="s">
        <v>231</v>
      </c>
      <c r="D265" t="s">
        <v>234</v>
      </c>
      <c r="E265" t="s">
        <v>209</v>
      </c>
      <c r="F265" t="s">
        <v>226</v>
      </c>
      <c r="G265" t="s">
        <v>259</v>
      </c>
      <c r="H265" s="3">
        <v>44854</v>
      </c>
      <c r="I265" s="1">
        <f t="shared" ca="1" si="16"/>
        <v>8</v>
      </c>
      <c r="J265" s="1" t="str">
        <f t="shared" ca="1" si="17"/>
        <v>3. Mayor a 6 meses</v>
      </c>
      <c r="K265" t="str">
        <f t="shared" si="18"/>
        <v>NO</v>
      </c>
      <c r="L265" t="s">
        <v>233</v>
      </c>
      <c r="M265" t="s">
        <v>240</v>
      </c>
      <c r="N265" t="s">
        <v>244</v>
      </c>
      <c r="O265" t="s">
        <v>245</v>
      </c>
      <c r="P265">
        <v>2</v>
      </c>
      <c r="Q265" t="s">
        <v>4</v>
      </c>
      <c r="R265" t="s">
        <v>21</v>
      </c>
      <c r="S265" s="20">
        <v>1</v>
      </c>
      <c r="T265" s="20" t="str" cm="1">
        <f t="array" ref="T265">_xlfn.IFS(S265=0,"Prenovato",S265=1,"Novato",S265=2,"Principiante avanzado",S265=3,"Competente",S265=4,"Proficiente",S265=5,"Master")</f>
        <v>Novato</v>
      </c>
      <c r="U265" s="20">
        <v>2</v>
      </c>
      <c r="V265" s="20" t="str" cm="1">
        <f t="array" ref="V265">_xlfn.IFS(U265=0,"No evidenciado",U265=1,"Novato",U265=2,"Principiante avanzado",U265=3,"Competente",U265=4,"Proficiente",U265=5,"Master")</f>
        <v>Principiante avanzado</v>
      </c>
      <c r="W265" s="20">
        <v>2</v>
      </c>
      <c r="X265" s="20" t="str" cm="1">
        <f t="array" ref="X265">_xlfn.IFS(W265=0,"No evidenciado",W265=1,"Novato",W265=2,"Principiante avanzado",W265=3,"Competente",W265=4,"Proficiente",W265=5,"Master")</f>
        <v>Principiante avanzado</v>
      </c>
      <c r="Y265" s="20">
        <v>3</v>
      </c>
      <c r="Z265" s="20" t="str" cm="1">
        <f t="array" ref="Z265">_xlfn.IFS(Y265=0,"No evidenciado",Y265=1,"Novato",Y265=2,"Principiante avanzado",Y265=3,"Competente",Y265=4,"Proficiente",Y265=5,"Master")</f>
        <v>Competente</v>
      </c>
      <c r="AA265" s="20">
        <v>1</v>
      </c>
      <c r="AB265" s="20" t="str" cm="1">
        <f t="array" ref="AB265">_xlfn.IFS(AA265=0,"Prenovato",AA265=1,"Novato",AA265=2,"Principiante avanzado",AA265=3,"Competente",AA265=4,"Proficiente",AA265=5,"Master")</f>
        <v>Novato</v>
      </c>
      <c r="AC265" s="20" t="str">
        <f t="shared" si="19"/>
        <v>EVALUACIÓN</v>
      </c>
    </row>
    <row r="266" spans="1:29" x14ac:dyDescent="0.25">
      <c r="A266" t="s">
        <v>198</v>
      </c>
      <c r="B266" t="s">
        <v>215</v>
      </c>
      <c r="C266" t="s">
        <v>232</v>
      </c>
      <c r="D266" t="s">
        <v>234</v>
      </c>
      <c r="E266" t="s">
        <v>202</v>
      </c>
      <c r="F266" t="s">
        <v>219</v>
      </c>
      <c r="G266" t="s">
        <v>260</v>
      </c>
      <c r="H266" s="3">
        <v>44640</v>
      </c>
      <c r="I266" s="1">
        <f t="shared" ca="1" si="16"/>
        <v>15</v>
      </c>
      <c r="J266" s="1" t="str">
        <f t="shared" ca="1" si="17"/>
        <v>3. Mayor a 6 meses</v>
      </c>
      <c r="K266" t="str">
        <f t="shared" si="18"/>
        <v>NO</v>
      </c>
      <c r="L266" t="s">
        <v>231</v>
      </c>
      <c r="M266" t="s">
        <v>239</v>
      </c>
      <c r="N266" t="s">
        <v>245</v>
      </c>
      <c r="O266" t="s">
        <v>245</v>
      </c>
      <c r="P266">
        <v>3</v>
      </c>
      <c r="Q266" t="s">
        <v>5</v>
      </c>
      <c r="R266" t="s">
        <v>21</v>
      </c>
      <c r="S266" s="20">
        <v>3</v>
      </c>
      <c r="T266" s="20" t="str" cm="1">
        <f t="array" ref="T266">_xlfn.IFS(S266=0,"Prenovato",S266=1,"Novato",S266=2,"Principiante avanzado",S266=3,"Competente",S266=4,"Proficiente",S266=5,"Master")</f>
        <v>Competente</v>
      </c>
      <c r="U266" s="20">
        <v>5</v>
      </c>
      <c r="V266" s="20" t="str" cm="1">
        <f t="array" ref="V266">_xlfn.IFS(U266=0,"No evidenciado",U266=1,"Novato",U266=2,"Principiante avanzado",U266=3,"Competente",U266=4,"Proficiente",U266=5,"Master")</f>
        <v>Master</v>
      </c>
      <c r="W266" s="20">
        <v>5</v>
      </c>
      <c r="X266" s="20" t="str" cm="1">
        <f t="array" ref="X266">_xlfn.IFS(W266=0,"No evidenciado",W266=1,"Novato",W266=2,"Principiante avanzado",W266=3,"Competente",W266=4,"Proficiente",W266=5,"Master")</f>
        <v>Master</v>
      </c>
      <c r="Y266" s="20">
        <v>5</v>
      </c>
      <c r="Z266" s="20" t="str" cm="1">
        <f t="array" ref="Z266">_xlfn.IFS(Y266=0,"No evidenciado",Y266=1,"Novato",Y266=2,"Principiante avanzado",Y266=3,"Competente",Y266=4,"Proficiente",Y266=5,"Master")</f>
        <v>Master</v>
      </c>
      <c r="AA266" s="20">
        <v>3</v>
      </c>
      <c r="AB266" s="20" t="str" cm="1">
        <f t="array" ref="AB266">_xlfn.IFS(AA266=0,"Prenovato",AA266=1,"Novato",AA266=2,"Principiante avanzado",AA266=3,"Competente",AA266=4,"Proficiente",AA266=5,"Master")</f>
        <v>Competente</v>
      </c>
      <c r="AC266" s="20" t="str">
        <f t="shared" si="19"/>
        <v>EVALUACIÓN</v>
      </c>
    </row>
    <row r="267" spans="1:29" x14ac:dyDescent="0.25">
      <c r="A267" t="s">
        <v>198</v>
      </c>
      <c r="B267" t="s">
        <v>215</v>
      </c>
      <c r="C267" t="s">
        <v>232</v>
      </c>
      <c r="D267" t="s">
        <v>234</v>
      </c>
      <c r="E267" t="s">
        <v>202</v>
      </c>
      <c r="F267" t="s">
        <v>219</v>
      </c>
      <c r="G267" t="s">
        <v>260</v>
      </c>
      <c r="H267" s="3">
        <v>44640</v>
      </c>
      <c r="I267" s="1">
        <f t="shared" ca="1" si="16"/>
        <v>15</v>
      </c>
      <c r="J267" s="1" t="str">
        <f t="shared" ca="1" si="17"/>
        <v>3. Mayor a 6 meses</v>
      </c>
      <c r="K267" t="str">
        <f t="shared" si="18"/>
        <v>NO</v>
      </c>
      <c r="L267" t="s">
        <v>231</v>
      </c>
      <c r="M267" t="s">
        <v>240</v>
      </c>
      <c r="N267" t="s">
        <v>244</v>
      </c>
      <c r="O267" t="s">
        <v>245</v>
      </c>
      <c r="P267">
        <v>3</v>
      </c>
      <c r="Q267" t="s">
        <v>5</v>
      </c>
      <c r="R267" t="s">
        <v>21</v>
      </c>
      <c r="S267" s="20">
        <v>3</v>
      </c>
      <c r="T267" s="20" t="str" cm="1">
        <f t="array" ref="T267">_xlfn.IFS(S267=0,"Prenovato",S267=1,"Novato",S267=2,"Principiante avanzado",S267=3,"Competente",S267=4,"Proficiente",S267=5,"Master")</f>
        <v>Competente</v>
      </c>
      <c r="U267" s="20">
        <v>5</v>
      </c>
      <c r="V267" s="20" t="str" cm="1">
        <f t="array" ref="V267">_xlfn.IFS(U267=0,"No evidenciado",U267=1,"Novato",U267=2,"Principiante avanzado",U267=3,"Competente",U267=4,"Proficiente",U267=5,"Master")</f>
        <v>Master</v>
      </c>
      <c r="W267" s="20">
        <v>5</v>
      </c>
      <c r="X267" s="20" t="str" cm="1">
        <f t="array" ref="X267">_xlfn.IFS(W267=0,"No evidenciado",W267=1,"Novato",W267=2,"Principiante avanzado",W267=3,"Competente",W267=4,"Proficiente",W267=5,"Master")</f>
        <v>Master</v>
      </c>
      <c r="Y267" s="20">
        <v>5</v>
      </c>
      <c r="Z267" s="20" t="str" cm="1">
        <f t="array" ref="Z267">_xlfn.IFS(Y267=0,"No evidenciado",Y267=1,"Novato",Y267=2,"Principiante avanzado",Y267=3,"Competente",Y267=4,"Proficiente",Y267=5,"Master")</f>
        <v>Master</v>
      </c>
      <c r="AA267" s="20">
        <v>3</v>
      </c>
      <c r="AB267" s="20" t="str" cm="1">
        <f t="array" ref="AB267">_xlfn.IFS(AA267=0,"Prenovato",AA267=1,"Novato",AA267=2,"Principiante avanzado",AA267=3,"Competente",AA267=4,"Proficiente",AA267=5,"Master")</f>
        <v>Competente</v>
      </c>
      <c r="AC267" s="20" t="str">
        <f t="shared" si="19"/>
        <v>EVALUACIÓN</v>
      </c>
    </row>
    <row r="268" spans="1:29" x14ac:dyDescent="0.25">
      <c r="A268" t="s">
        <v>198</v>
      </c>
      <c r="B268" t="s">
        <v>215</v>
      </c>
      <c r="C268" t="s">
        <v>232</v>
      </c>
      <c r="D268" t="s">
        <v>234</v>
      </c>
      <c r="E268" t="s">
        <v>202</v>
      </c>
      <c r="F268" t="s">
        <v>219</v>
      </c>
      <c r="G268" t="s">
        <v>260</v>
      </c>
      <c r="H268" s="3">
        <v>44640</v>
      </c>
      <c r="I268" s="1">
        <f t="shared" ca="1" si="16"/>
        <v>15</v>
      </c>
      <c r="J268" s="1" t="str">
        <f t="shared" ca="1" si="17"/>
        <v>3. Mayor a 6 meses</v>
      </c>
      <c r="K268" t="str">
        <f t="shared" si="18"/>
        <v>NO</v>
      </c>
      <c r="L268" t="s">
        <v>231</v>
      </c>
      <c r="M268" t="s">
        <v>241</v>
      </c>
      <c r="N268" t="s">
        <v>245</v>
      </c>
      <c r="O268" t="s">
        <v>245</v>
      </c>
      <c r="P268">
        <v>3</v>
      </c>
      <c r="Q268" t="s">
        <v>5</v>
      </c>
      <c r="R268" t="s">
        <v>21</v>
      </c>
      <c r="S268" s="20">
        <v>3</v>
      </c>
      <c r="T268" s="20" t="str" cm="1">
        <f t="array" ref="T268">_xlfn.IFS(S268=0,"Prenovato",S268=1,"Novato",S268=2,"Principiante avanzado",S268=3,"Competente",S268=4,"Proficiente",S268=5,"Master")</f>
        <v>Competente</v>
      </c>
      <c r="U268" s="20">
        <v>5</v>
      </c>
      <c r="V268" s="20" t="str" cm="1">
        <f t="array" ref="V268">_xlfn.IFS(U268=0,"No evidenciado",U268=1,"Novato",U268=2,"Principiante avanzado",U268=3,"Competente",U268=4,"Proficiente",U268=5,"Master")</f>
        <v>Master</v>
      </c>
      <c r="W268" s="20">
        <v>5</v>
      </c>
      <c r="X268" s="20" t="str" cm="1">
        <f t="array" ref="X268">_xlfn.IFS(W268=0,"No evidenciado",W268=1,"Novato",W268=2,"Principiante avanzado",W268=3,"Competente",W268=4,"Proficiente",W268=5,"Master")</f>
        <v>Master</v>
      </c>
      <c r="Y268" s="20">
        <v>5</v>
      </c>
      <c r="Z268" s="20" t="str" cm="1">
        <f t="array" ref="Z268">_xlfn.IFS(Y268=0,"No evidenciado",Y268=1,"Novato",Y268=2,"Principiante avanzado",Y268=3,"Competente",Y268=4,"Proficiente",Y268=5,"Master")</f>
        <v>Master</v>
      </c>
      <c r="AA268" s="20">
        <v>3</v>
      </c>
      <c r="AB268" s="20" t="str" cm="1">
        <f t="array" ref="AB268">_xlfn.IFS(AA268=0,"Prenovato",AA268=1,"Novato",AA268=2,"Principiante avanzado",AA268=3,"Competente",AA268=4,"Proficiente",AA268=5,"Master")</f>
        <v>Competente</v>
      </c>
      <c r="AC268" s="20" t="str">
        <f t="shared" si="19"/>
        <v>EVALUACIÓN</v>
      </c>
    </row>
    <row r="269" spans="1:29" x14ac:dyDescent="0.25">
      <c r="A269" t="s">
        <v>198</v>
      </c>
      <c r="B269" t="s">
        <v>215</v>
      </c>
      <c r="C269" t="s">
        <v>232</v>
      </c>
      <c r="D269" t="s">
        <v>234</v>
      </c>
      <c r="E269" t="s">
        <v>202</v>
      </c>
      <c r="F269" t="s">
        <v>219</v>
      </c>
      <c r="G269" t="s">
        <v>260</v>
      </c>
      <c r="H269" s="3">
        <v>44640</v>
      </c>
      <c r="I269" s="1">
        <f t="shared" ca="1" si="16"/>
        <v>15</v>
      </c>
      <c r="J269" s="1" t="str">
        <f t="shared" ca="1" si="17"/>
        <v>3. Mayor a 6 meses</v>
      </c>
      <c r="K269" t="str">
        <f t="shared" si="18"/>
        <v>NO</v>
      </c>
      <c r="L269" t="s">
        <v>231</v>
      </c>
      <c r="M269" t="s">
        <v>60</v>
      </c>
      <c r="N269" t="s">
        <v>31</v>
      </c>
      <c r="O269" t="s">
        <v>31</v>
      </c>
      <c r="P269">
        <v>4</v>
      </c>
      <c r="Q269" t="s">
        <v>7</v>
      </c>
      <c r="R269" t="s">
        <v>21</v>
      </c>
      <c r="S269" s="20">
        <v>3</v>
      </c>
      <c r="T269" s="20" t="str" cm="1">
        <f t="array" ref="T269">_xlfn.IFS(S269=0,"Prenovato",S269=1,"Novato",S269=2,"Principiante avanzado",S269=3,"Competente",S269=4,"Proficiente",S269=5,"Master")</f>
        <v>Competente</v>
      </c>
      <c r="U269" s="20">
        <v>5</v>
      </c>
      <c r="V269" s="20" t="str" cm="1">
        <f t="array" ref="V269">_xlfn.IFS(U269=0,"No evidenciado",U269=1,"Novato",U269=2,"Principiante avanzado",U269=3,"Competente",U269=4,"Proficiente",U269=5,"Master")</f>
        <v>Master</v>
      </c>
      <c r="W269" s="20">
        <v>5</v>
      </c>
      <c r="X269" s="20" t="str" cm="1">
        <f t="array" ref="X269">_xlfn.IFS(W269=0,"No evidenciado",W269=1,"Novato",W269=2,"Principiante avanzado",W269=3,"Competente",W269=4,"Proficiente",W269=5,"Master")</f>
        <v>Master</v>
      </c>
      <c r="Y269" s="20">
        <v>5</v>
      </c>
      <c r="Z269" s="20" t="str" cm="1">
        <f t="array" ref="Z269">_xlfn.IFS(Y269=0,"No evidenciado",Y269=1,"Novato",Y269=2,"Principiante avanzado",Y269=3,"Competente",Y269=4,"Proficiente",Y269=5,"Master")</f>
        <v>Master</v>
      </c>
      <c r="AA269" s="20">
        <v>3</v>
      </c>
      <c r="AB269" s="20" t="str" cm="1">
        <f t="array" ref="AB269">_xlfn.IFS(AA269=0,"Prenovato",AA269=1,"Novato",AA269=2,"Principiante avanzado",AA269=3,"Competente",AA269=4,"Proficiente",AA269=5,"Master")</f>
        <v>Competente</v>
      </c>
      <c r="AC269" s="20" t="str">
        <f t="shared" si="19"/>
        <v>EVALUACIÓN</v>
      </c>
    </row>
    <row r="270" spans="1:29" x14ac:dyDescent="0.25">
      <c r="A270" t="s">
        <v>198</v>
      </c>
      <c r="B270" t="s">
        <v>215</v>
      </c>
      <c r="C270" t="s">
        <v>232</v>
      </c>
      <c r="D270" t="s">
        <v>234</v>
      </c>
      <c r="E270" t="s">
        <v>202</v>
      </c>
      <c r="F270" t="s">
        <v>219</v>
      </c>
      <c r="G270" t="s">
        <v>260</v>
      </c>
      <c r="H270" s="3">
        <v>44640</v>
      </c>
      <c r="I270" s="1">
        <f t="shared" ca="1" si="16"/>
        <v>15</v>
      </c>
      <c r="J270" s="1" t="str">
        <f t="shared" ca="1" si="17"/>
        <v>3. Mayor a 6 meses</v>
      </c>
      <c r="K270" t="str">
        <f t="shared" si="18"/>
        <v>NO</v>
      </c>
      <c r="L270" t="s">
        <v>231</v>
      </c>
      <c r="M270" t="s">
        <v>243</v>
      </c>
      <c r="N270" t="s">
        <v>245</v>
      </c>
      <c r="O270" t="s">
        <v>245</v>
      </c>
      <c r="P270">
        <v>3</v>
      </c>
      <c r="Q270" t="s">
        <v>5</v>
      </c>
      <c r="R270" t="s">
        <v>21</v>
      </c>
      <c r="S270" s="20">
        <v>3</v>
      </c>
      <c r="T270" s="20" t="str" cm="1">
        <f t="array" ref="T270">_xlfn.IFS(S270=0,"Prenovato",S270=1,"Novato",S270=2,"Principiante avanzado",S270=3,"Competente",S270=4,"Proficiente",S270=5,"Master")</f>
        <v>Competente</v>
      </c>
      <c r="U270" s="20">
        <v>5</v>
      </c>
      <c r="V270" s="20" t="str" cm="1">
        <f t="array" ref="V270">_xlfn.IFS(U270=0,"No evidenciado",U270=1,"Novato",U270=2,"Principiante avanzado",U270=3,"Competente",U270=4,"Proficiente",U270=5,"Master")</f>
        <v>Master</v>
      </c>
      <c r="W270" s="20">
        <v>5</v>
      </c>
      <c r="X270" s="20" t="str" cm="1">
        <f t="array" ref="X270">_xlfn.IFS(W270=0,"No evidenciado",W270=1,"Novato",W270=2,"Principiante avanzado",W270=3,"Competente",W270=4,"Proficiente",W270=5,"Master")</f>
        <v>Master</v>
      </c>
      <c r="Y270" s="20">
        <v>5</v>
      </c>
      <c r="Z270" s="20" t="str" cm="1">
        <f t="array" ref="Z270">_xlfn.IFS(Y270=0,"No evidenciado",Y270=1,"Novato",Y270=2,"Principiante avanzado",Y270=3,"Competente",Y270=4,"Proficiente",Y270=5,"Master")</f>
        <v>Master</v>
      </c>
      <c r="AA270" s="20">
        <v>3</v>
      </c>
      <c r="AB270" s="20" t="str" cm="1">
        <f t="array" ref="AB270">_xlfn.IFS(AA270=0,"Prenovato",AA270=1,"Novato",AA270=2,"Principiante avanzado",AA270=3,"Competente",AA270=4,"Proficiente",AA270=5,"Master")</f>
        <v>Competente</v>
      </c>
      <c r="AC270" s="20" t="str">
        <f t="shared" si="19"/>
        <v>EVALUACIÓN</v>
      </c>
    </row>
    <row r="271" spans="1:29" x14ac:dyDescent="0.25">
      <c r="A271" t="s">
        <v>198</v>
      </c>
      <c r="B271" t="s">
        <v>215</v>
      </c>
      <c r="C271" t="s">
        <v>232</v>
      </c>
      <c r="D271" t="s">
        <v>234</v>
      </c>
      <c r="E271" t="s">
        <v>202</v>
      </c>
      <c r="F271" t="s">
        <v>219</v>
      </c>
      <c r="G271" t="s">
        <v>260</v>
      </c>
      <c r="H271" s="3">
        <v>44640</v>
      </c>
      <c r="I271" s="1">
        <f t="shared" ca="1" si="16"/>
        <v>15</v>
      </c>
      <c r="J271" s="1" t="str">
        <f t="shared" ca="1" si="17"/>
        <v>3. Mayor a 6 meses</v>
      </c>
      <c r="K271" t="str">
        <f t="shared" si="18"/>
        <v>NO</v>
      </c>
      <c r="L271" t="s">
        <v>231</v>
      </c>
      <c r="M271" t="s">
        <v>61</v>
      </c>
      <c r="N271" t="s">
        <v>244</v>
      </c>
      <c r="O271" t="s">
        <v>245</v>
      </c>
      <c r="P271">
        <v>3</v>
      </c>
      <c r="Q271" t="s">
        <v>5</v>
      </c>
      <c r="R271" t="s">
        <v>21</v>
      </c>
      <c r="S271" s="20">
        <v>3</v>
      </c>
      <c r="T271" s="20" t="str" cm="1">
        <f t="array" ref="T271">_xlfn.IFS(S271=0,"Prenovato",S271=1,"Novato",S271=2,"Principiante avanzado",S271=3,"Competente",S271=4,"Proficiente",S271=5,"Master")</f>
        <v>Competente</v>
      </c>
      <c r="U271" s="20">
        <v>5</v>
      </c>
      <c r="V271" s="20" t="str" cm="1">
        <f t="array" ref="V271">_xlfn.IFS(U271=0,"No evidenciado",U271=1,"Novato",U271=2,"Principiante avanzado",U271=3,"Competente",U271=4,"Proficiente",U271=5,"Master")</f>
        <v>Master</v>
      </c>
      <c r="W271" s="20">
        <v>5</v>
      </c>
      <c r="X271" s="20" t="str" cm="1">
        <f t="array" ref="X271">_xlfn.IFS(W271=0,"No evidenciado",W271=1,"Novato",W271=2,"Principiante avanzado",W271=3,"Competente",W271=4,"Proficiente",W271=5,"Master")</f>
        <v>Master</v>
      </c>
      <c r="Y271" s="20">
        <v>5</v>
      </c>
      <c r="Z271" s="20" t="str" cm="1">
        <f t="array" ref="Z271">_xlfn.IFS(Y271=0,"No evidenciado",Y271=1,"Novato",Y271=2,"Principiante avanzado",Y271=3,"Competente",Y271=4,"Proficiente",Y271=5,"Master")</f>
        <v>Master</v>
      </c>
      <c r="AA271" s="20">
        <v>3</v>
      </c>
      <c r="AB271" s="20" t="str" cm="1">
        <f t="array" ref="AB271">_xlfn.IFS(AA271=0,"Prenovato",AA271=1,"Novato",AA271=2,"Principiante avanzado",AA271=3,"Competente",AA271=4,"Proficiente",AA271=5,"Master")</f>
        <v>Competente</v>
      </c>
      <c r="AC271" s="20" t="str">
        <f t="shared" si="19"/>
        <v>EVALUACIÓN</v>
      </c>
    </row>
    <row r="272" spans="1:29" x14ac:dyDescent="0.25">
      <c r="A272" t="s">
        <v>198</v>
      </c>
      <c r="B272" t="s">
        <v>215</v>
      </c>
      <c r="C272" t="s">
        <v>232</v>
      </c>
      <c r="D272" t="s">
        <v>234</v>
      </c>
      <c r="E272" t="s">
        <v>202</v>
      </c>
      <c r="F272" t="s">
        <v>219</v>
      </c>
      <c r="G272" t="s">
        <v>260</v>
      </c>
      <c r="H272" s="3">
        <v>44640</v>
      </c>
      <c r="I272" s="1">
        <f t="shared" ca="1" si="16"/>
        <v>15</v>
      </c>
      <c r="J272" s="1" t="str">
        <f t="shared" ca="1" si="17"/>
        <v>3. Mayor a 6 meses</v>
      </c>
      <c r="K272" t="str">
        <f t="shared" si="18"/>
        <v>NO</v>
      </c>
      <c r="L272" t="s">
        <v>231</v>
      </c>
      <c r="M272" t="s">
        <v>173</v>
      </c>
      <c r="N272" t="s">
        <v>244</v>
      </c>
      <c r="O272" t="s">
        <v>245</v>
      </c>
      <c r="P272">
        <v>2</v>
      </c>
      <c r="Q272" t="s">
        <v>4</v>
      </c>
      <c r="R272" t="s">
        <v>21</v>
      </c>
      <c r="S272" s="20">
        <v>3</v>
      </c>
      <c r="T272" s="20" t="str" cm="1">
        <f t="array" ref="T272">_xlfn.IFS(S272=0,"Prenovato",S272=1,"Novato",S272=2,"Principiante avanzado",S272=3,"Competente",S272=4,"Proficiente",S272=5,"Master")</f>
        <v>Competente</v>
      </c>
      <c r="U272" s="20">
        <v>5</v>
      </c>
      <c r="V272" s="20" t="str" cm="1">
        <f t="array" ref="V272">_xlfn.IFS(U272=0,"No evidenciado",U272=1,"Novato",U272=2,"Principiante avanzado",U272=3,"Competente",U272=4,"Proficiente",U272=5,"Master")</f>
        <v>Master</v>
      </c>
      <c r="W272" s="20">
        <v>5</v>
      </c>
      <c r="X272" s="20" t="str" cm="1">
        <f t="array" ref="X272">_xlfn.IFS(W272=0,"No evidenciado",W272=1,"Novato",W272=2,"Principiante avanzado",W272=3,"Competente",W272=4,"Proficiente",W272=5,"Master")</f>
        <v>Master</v>
      </c>
      <c r="Y272" s="20">
        <v>5</v>
      </c>
      <c r="Z272" s="20" t="str" cm="1">
        <f t="array" ref="Z272">_xlfn.IFS(Y272=0,"No evidenciado",Y272=1,"Novato",Y272=2,"Principiante avanzado",Y272=3,"Competente",Y272=4,"Proficiente",Y272=5,"Master")</f>
        <v>Master</v>
      </c>
      <c r="AA272" s="20">
        <v>3</v>
      </c>
      <c r="AB272" s="20" t="str" cm="1">
        <f t="array" ref="AB272">_xlfn.IFS(AA272=0,"Prenovato",AA272=1,"Novato",AA272=2,"Principiante avanzado",AA272=3,"Competente",AA272=4,"Proficiente",AA272=5,"Master")</f>
        <v>Competente</v>
      </c>
      <c r="AC272" s="20" t="str">
        <f t="shared" si="19"/>
        <v>EVALUACIÓN</v>
      </c>
    </row>
    <row r="273" spans="1:29" x14ac:dyDescent="0.25">
      <c r="A273" t="s">
        <v>198</v>
      </c>
      <c r="B273" t="s">
        <v>215</v>
      </c>
      <c r="C273" t="s">
        <v>232</v>
      </c>
      <c r="D273" t="s">
        <v>234</v>
      </c>
      <c r="E273" t="s">
        <v>202</v>
      </c>
      <c r="F273" t="s">
        <v>219</v>
      </c>
      <c r="G273" t="s">
        <v>260</v>
      </c>
      <c r="H273" s="3">
        <v>44640</v>
      </c>
      <c r="I273" s="1">
        <f t="shared" ca="1" si="16"/>
        <v>15</v>
      </c>
      <c r="J273" s="1" t="str">
        <f t="shared" ca="1" si="17"/>
        <v>3. Mayor a 6 meses</v>
      </c>
      <c r="K273" t="str">
        <f t="shared" si="18"/>
        <v>NO</v>
      </c>
      <c r="L273" t="s">
        <v>231</v>
      </c>
      <c r="M273" t="s">
        <v>242</v>
      </c>
      <c r="N273" t="s">
        <v>244</v>
      </c>
      <c r="O273" t="s">
        <v>245</v>
      </c>
      <c r="P273">
        <v>3</v>
      </c>
      <c r="Q273" t="s">
        <v>5</v>
      </c>
      <c r="R273" t="s">
        <v>21</v>
      </c>
      <c r="S273" s="20">
        <v>3</v>
      </c>
      <c r="T273" s="20" t="str" cm="1">
        <f t="array" ref="T273">_xlfn.IFS(S273=0,"Prenovato",S273=1,"Novato",S273=2,"Principiante avanzado",S273=3,"Competente",S273=4,"Proficiente",S273=5,"Master")</f>
        <v>Competente</v>
      </c>
      <c r="U273" s="20">
        <v>5</v>
      </c>
      <c r="V273" s="20" t="str" cm="1">
        <f t="array" ref="V273">_xlfn.IFS(U273=0,"No evidenciado",U273=1,"Novato",U273=2,"Principiante avanzado",U273=3,"Competente",U273=4,"Proficiente",U273=5,"Master")</f>
        <v>Master</v>
      </c>
      <c r="W273" s="20">
        <v>5</v>
      </c>
      <c r="X273" s="20" t="str" cm="1">
        <f t="array" ref="X273">_xlfn.IFS(W273=0,"No evidenciado",W273=1,"Novato",W273=2,"Principiante avanzado",W273=3,"Competente",W273=4,"Proficiente",W273=5,"Master")</f>
        <v>Master</v>
      </c>
      <c r="Y273" s="20">
        <v>5</v>
      </c>
      <c r="Z273" s="20" t="str" cm="1">
        <f t="array" ref="Z273">_xlfn.IFS(Y273=0,"No evidenciado",Y273=1,"Novato",Y273=2,"Principiante avanzado",Y273=3,"Competente",Y273=4,"Proficiente",Y273=5,"Master")</f>
        <v>Master</v>
      </c>
      <c r="AA273" s="20">
        <v>3</v>
      </c>
      <c r="AB273" s="20" t="str" cm="1">
        <f t="array" ref="AB273">_xlfn.IFS(AA273=0,"Prenovato",AA273=1,"Novato",AA273=2,"Principiante avanzado",AA273=3,"Competente",AA273=4,"Proficiente",AA273=5,"Master")</f>
        <v>Competente</v>
      </c>
      <c r="AC273" s="20" t="str">
        <f t="shared" si="19"/>
        <v>EVALUACIÓN</v>
      </c>
    </row>
    <row r="274" spans="1:29" x14ac:dyDescent="0.25">
      <c r="A274" t="s">
        <v>198</v>
      </c>
      <c r="B274" t="s">
        <v>215</v>
      </c>
      <c r="C274" t="s">
        <v>232</v>
      </c>
      <c r="D274" t="s">
        <v>234</v>
      </c>
      <c r="E274" t="s">
        <v>202</v>
      </c>
      <c r="F274" t="s">
        <v>219</v>
      </c>
      <c r="G274" t="s">
        <v>260</v>
      </c>
      <c r="H274" s="3">
        <v>44640</v>
      </c>
      <c r="I274" s="1">
        <f t="shared" ca="1" si="16"/>
        <v>15</v>
      </c>
      <c r="J274" s="1" t="str">
        <f t="shared" ca="1" si="17"/>
        <v>3. Mayor a 6 meses</v>
      </c>
      <c r="K274" t="str">
        <f t="shared" si="18"/>
        <v>NO</v>
      </c>
      <c r="L274" t="s">
        <v>231</v>
      </c>
      <c r="M274" t="s">
        <v>238</v>
      </c>
      <c r="N274" t="s">
        <v>31</v>
      </c>
      <c r="O274" t="s">
        <v>31</v>
      </c>
      <c r="P274">
        <v>4</v>
      </c>
      <c r="Q274" t="s">
        <v>7</v>
      </c>
      <c r="R274" t="s">
        <v>21</v>
      </c>
      <c r="S274" s="20">
        <v>3</v>
      </c>
      <c r="T274" s="20" t="str" cm="1">
        <f t="array" ref="T274">_xlfn.IFS(S274=0,"Prenovato",S274=1,"Novato",S274=2,"Principiante avanzado",S274=3,"Competente",S274=4,"Proficiente",S274=5,"Master")</f>
        <v>Competente</v>
      </c>
      <c r="U274" s="20">
        <v>5</v>
      </c>
      <c r="V274" s="20" t="str" cm="1">
        <f t="array" ref="V274">_xlfn.IFS(U274=0,"No evidenciado",U274=1,"Novato",U274=2,"Principiante avanzado",U274=3,"Competente",U274=4,"Proficiente",U274=5,"Master")</f>
        <v>Master</v>
      </c>
      <c r="W274" s="20">
        <v>5</v>
      </c>
      <c r="X274" s="20" t="str" cm="1">
        <f t="array" ref="X274">_xlfn.IFS(W274=0,"No evidenciado",W274=1,"Novato",W274=2,"Principiante avanzado",W274=3,"Competente",W274=4,"Proficiente",W274=5,"Master")</f>
        <v>Master</v>
      </c>
      <c r="Y274" s="20">
        <v>5</v>
      </c>
      <c r="Z274" s="20" t="str" cm="1">
        <f t="array" ref="Z274">_xlfn.IFS(Y274=0,"No evidenciado",Y274=1,"Novato",Y274=2,"Principiante avanzado",Y274=3,"Competente",Y274=4,"Proficiente",Y274=5,"Master")</f>
        <v>Master</v>
      </c>
      <c r="AA274" s="20">
        <v>3</v>
      </c>
      <c r="AB274" s="20" t="str" cm="1">
        <f t="array" ref="AB274">_xlfn.IFS(AA274=0,"Prenovato",AA274=1,"Novato",AA274=2,"Principiante avanzado",AA274=3,"Competente",AA274=4,"Proficiente",AA274=5,"Master")</f>
        <v>Competente</v>
      </c>
      <c r="AC274" s="20" t="str">
        <f t="shared" si="19"/>
        <v>EVALUACIÓN</v>
      </c>
    </row>
    <row r="275" spans="1:29" x14ac:dyDescent="0.25">
      <c r="A275" t="s">
        <v>198</v>
      </c>
      <c r="B275" t="s">
        <v>215</v>
      </c>
      <c r="C275" t="s">
        <v>232</v>
      </c>
      <c r="D275" t="s">
        <v>234</v>
      </c>
      <c r="E275" t="s">
        <v>202</v>
      </c>
      <c r="F275" t="s">
        <v>219</v>
      </c>
      <c r="G275" t="s">
        <v>260</v>
      </c>
      <c r="H275" s="3">
        <v>44640</v>
      </c>
      <c r="I275" s="1">
        <f t="shared" ca="1" si="16"/>
        <v>15</v>
      </c>
      <c r="J275" s="1" t="str">
        <f t="shared" ca="1" si="17"/>
        <v>3. Mayor a 6 meses</v>
      </c>
      <c r="K275" t="str">
        <f t="shared" si="18"/>
        <v>NO</v>
      </c>
      <c r="L275" t="s">
        <v>231</v>
      </c>
      <c r="M275" t="s">
        <v>237</v>
      </c>
      <c r="N275" t="s">
        <v>244</v>
      </c>
      <c r="O275" t="s">
        <v>245</v>
      </c>
      <c r="P275">
        <v>3</v>
      </c>
      <c r="Q275" t="s">
        <v>5</v>
      </c>
      <c r="R275" t="s">
        <v>21</v>
      </c>
      <c r="S275" s="20">
        <v>3</v>
      </c>
      <c r="T275" s="20" t="str" cm="1">
        <f t="array" ref="T275">_xlfn.IFS(S275=0,"Prenovato",S275=1,"Novato",S275=2,"Principiante avanzado",S275=3,"Competente",S275=4,"Proficiente",S275=5,"Master")</f>
        <v>Competente</v>
      </c>
      <c r="U275" s="20">
        <v>5</v>
      </c>
      <c r="V275" s="20" t="str" cm="1">
        <f t="array" ref="V275">_xlfn.IFS(U275=0,"No evidenciado",U275=1,"Novato",U275=2,"Principiante avanzado",U275=3,"Competente",U275=4,"Proficiente",U275=5,"Master")</f>
        <v>Master</v>
      </c>
      <c r="W275" s="20">
        <v>5</v>
      </c>
      <c r="X275" s="20" t="str" cm="1">
        <f t="array" ref="X275">_xlfn.IFS(W275=0,"No evidenciado",W275=1,"Novato",W275=2,"Principiante avanzado",W275=3,"Competente",W275=4,"Proficiente",W275=5,"Master")</f>
        <v>Master</v>
      </c>
      <c r="Y275" s="20">
        <v>5</v>
      </c>
      <c r="Z275" s="20" t="str" cm="1">
        <f t="array" ref="Z275">_xlfn.IFS(Y275=0,"No evidenciado",Y275=1,"Novato",Y275=2,"Principiante avanzado",Y275=3,"Competente",Y275=4,"Proficiente",Y275=5,"Master")</f>
        <v>Master</v>
      </c>
      <c r="AA275" s="20">
        <v>3</v>
      </c>
      <c r="AB275" s="20" t="str" cm="1">
        <f t="array" ref="AB275">_xlfn.IFS(AA275=0,"Prenovato",AA275=1,"Novato",AA275=2,"Principiante avanzado",AA275=3,"Competente",AA275=4,"Proficiente",AA275=5,"Master")</f>
        <v>Competente</v>
      </c>
      <c r="AC275" s="20" t="str">
        <f t="shared" si="19"/>
        <v>EVALUACIÓN</v>
      </c>
    </row>
    <row r="276" spans="1:29" x14ac:dyDescent="0.25">
      <c r="A276" t="s">
        <v>198</v>
      </c>
      <c r="B276" t="s">
        <v>215</v>
      </c>
      <c r="C276" t="s">
        <v>232</v>
      </c>
      <c r="D276" t="s">
        <v>234</v>
      </c>
      <c r="E276" t="s">
        <v>202</v>
      </c>
      <c r="F276" t="s">
        <v>219</v>
      </c>
      <c r="G276" t="s">
        <v>260</v>
      </c>
      <c r="H276" s="3">
        <v>44640</v>
      </c>
      <c r="I276" s="1">
        <f t="shared" ca="1" si="16"/>
        <v>15</v>
      </c>
      <c r="J276" s="1" t="str">
        <f t="shared" ca="1" si="17"/>
        <v>3. Mayor a 6 meses</v>
      </c>
      <c r="K276" t="str">
        <f t="shared" si="18"/>
        <v>NO</v>
      </c>
      <c r="L276" t="s">
        <v>231</v>
      </c>
      <c r="M276" t="s">
        <v>236</v>
      </c>
      <c r="N276" t="s">
        <v>31</v>
      </c>
      <c r="O276" t="s">
        <v>31</v>
      </c>
      <c r="P276">
        <v>4</v>
      </c>
      <c r="Q276" t="s">
        <v>7</v>
      </c>
      <c r="R276" t="s">
        <v>21</v>
      </c>
      <c r="S276" s="20">
        <v>3</v>
      </c>
      <c r="T276" s="20" t="str" cm="1">
        <f t="array" ref="T276">_xlfn.IFS(S276=0,"Prenovato",S276=1,"Novato",S276=2,"Principiante avanzado",S276=3,"Competente",S276=4,"Proficiente",S276=5,"Master")</f>
        <v>Competente</v>
      </c>
      <c r="U276" s="20">
        <v>5</v>
      </c>
      <c r="V276" s="20" t="str" cm="1">
        <f t="array" ref="V276">_xlfn.IFS(U276=0,"No evidenciado",U276=1,"Novato",U276=2,"Principiante avanzado",U276=3,"Competente",U276=4,"Proficiente",U276=5,"Master")</f>
        <v>Master</v>
      </c>
      <c r="W276" s="20">
        <v>5</v>
      </c>
      <c r="X276" s="20" t="str" cm="1">
        <f t="array" ref="X276">_xlfn.IFS(W276=0,"No evidenciado",W276=1,"Novato",W276=2,"Principiante avanzado",W276=3,"Competente",W276=4,"Proficiente",W276=5,"Master")</f>
        <v>Master</v>
      </c>
      <c r="Y276" s="20">
        <v>5</v>
      </c>
      <c r="Z276" s="20" t="str" cm="1">
        <f t="array" ref="Z276">_xlfn.IFS(Y276=0,"No evidenciado",Y276=1,"Novato",Y276=2,"Principiante avanzado",Y276=3,"Competente",Y276=4,"Proficiente",Y276=5,"Master")</f>
        <v>Master</v>
      </c>
      <c r="AA276" s="20">
        <v>3</v>
      </c>
      <c r="AB276" s="20" t="str" cm="1">
        <f t="array" ref="AB276">_xlfn.IFS(AA276=0,"Prenovato",AA276=1,"Novato",AA276=2,"Principiante avanzado",AA276=3,"Competente",AA276=4,"Proficiente",AA276=5,"Master")</f>
        <v>Competente</v>
      </c>
      <c r="AC276" s="20" t="str">
        <f t="shared" si="19"/>
        <v>EVALUACIÓN</v>
      </c>
    </row>
    <row r="277" spans="1:29" x14ac:dyDescent="0.25">
      <c r="A277" t="s">
        <v>198</v>
      </c>
      <c r="B277" t="s">
        <v>215</v>
      </c>
      <c r="C277" t="s">
        <v>232</v>
      </c>
      <c r="D277" t="s">
        <v>234</v>
      </c>
      <c r="E277" t="s">
        <v>202</v>
      </c>
      <c r="F277" t="s">
        <v>219</v>
      </c>
      <c r="G277" t="s">
        <v>260</v>
      </c>
      <c r="H277" s="3">
        <v>44640</v>
      </c>
      <c r="I277" s="1">
        <f t="shared" ca="1" si="16"/>
        <v>15</v>
      </c>
      <c r="J277" s="1" t="str">
        <f t="shared" ca="1" si="17"/>
        <v>3. Mayor a 6 meses</v>
      </c>
      <c r="K277" t="str">
        <f t="shared" si="18"/>
        <v>NO</v>
      </c>
      <c r="L277" t="s">
        <v>231</v>
      </c>
      <c r="M277" t="s">
        <v>235</v>
      </c>
      <c r="N277" t="s">
        <v>31</v>
      </c>
      <c r="O277" t="s">
        <v>31</v>
      </c>
      <c r="P277">
        <v>4</v>
      </c>
      <c r="Q277" t="s">
        <v>7</v>
      </c>
      <c r="R277" t="s">
        <v>21</v>
      </c>
      <c r="S277" s="20">
        <v>3</v>
      </c>
      <c r="T277" s="20" t="str" cm="1">
        <f t="array" ref="T277">_xlfn.IFS(S277=0,"Prenovato",S277=1,"Novato",S277=2,"Principiante avanzado",S277=3,"Competente",S277=4,"Proficiente",S277=5,"Master")</f>
        <v>Competente</v>
      </c>
      <c r="U277" s="20">
        <v>5</v>
      </c>
      <c r="V277" s="20" t="str" cm="1">
        <f t="array" ref="V277">_xlfn.IFS(U277=0,"No evidenciado",U277=1,"Novato",U277=2,"Principiante avanzado",U277=3,"Competente",U277=4,"Proficiente",U277=5,"Master")</f>
        <v>Master</v>
      </c>
      <c r="W277" s="20">
        <v>5</v>
      </c>
      <c r="X277" s="20" t="str" cm="1">
        <f t="array" ref="X277">_xlfn.IFS(W277=0,"No evidenciado",W277=1,"Novato",W277=2,"Principiante avanzado",W277=3,"Competente",W277=4,"Proficiente",W277=5,"Master")</f>
        <v>Master</v>
      </c>
      <c r="Y277" s="20">
        <v>5</v>
      </c>
      <c r="Z277" s="20" t="str" cm="1">
        <f t="array" ref="Z277">_xlfn.IFS(Y277=0,"No evidenciado",Y277=1,"Novato",Y277=2,"Principiante avanzado",Y277=3,"Competente",Y277=4,"Proficiente",Y277=5,"Master")</f>
        <v>Master</v>
      </c>
      <c r="AA277" s="20">
        <v>3</v>
      </c>
      <c r="AB277" s="20" t="str" cm="1">
        <f t="array" ref="AB277">_xlfn.IFS(AA277=0,"Prenovato",AA277=1,"Novato",AA277=2,"Principiante avanzado",AA277=3,"Competente",AA277=4,"Proficiente",AA277=5,"Master")</f>
        <v>Competente</v>
      </c>
      <c r="AC277" s="20" t="str">
        <f t="shared" si="19"/>
        <v>EVALUACIÓN</v>
      </c>
    </row>
    <row r="278" spans="1:29" x14ac:dyDescent="0.25">
      <c r="A278" t="s">
        <v>202</v>
      </c>
      <c r="B278" t="s">
        <v>219</v>
      </c>
      <c r="C278" t="s">
        <v>231</v>
      </c>
      <c r="D278" t="s">
        <v>234</v>
      </c>
      <c r="E278" t="s">
        <v>202</v>
      </c>
      <c r="F278" t="s">
        <v>219</v>
      </c>
      <c r="G278" t="s">
        <v>260</v>
      </c>
      <c r="H278" s="3">
        <v>44640</v>
      </c>
      <c r="I278" s="1">
        <f t="shared" ca="1" si="16"/>
        <v>15</v>
      </c>
      <c r="J278" s="1" t="str">
        <f t="shared" ca="1" si="17"/>
        <v>3. Mayor a 6 meses</v>
      </c>
      <c r="K278" t="str">
        <f t="shared" si="18"/>
        <v>NO</v>
      </c>
      <c r="L278" t="s">
        <v>231</v>
      </c>
      <c r="M278" t="s">
        <v>239</v>
      </c>
      <c r="N278" t="s">
        <v>245</v>
      </c>
      <c r="O278" t="s">
        <v>245</v>
      </c>
      <c r="P278">
        <v>3</v>
      </c>
      <c r="Q278" t="s">
        <v>5</v>
      </c>
      <c r="R278" t="s">
        <v>21</v>
      </c>
      <c r="S278" s="20">
        <v>3</v>
      </c>
      <c r="T278" s="20" t="str" cm="1">
        <f t="array" ref="T278">_xlfn.IFS(S278=0,"Prenovato",S278=1,"Novato",S278=2,"Principiante avanzado",S278=3,"Competente",S278=4,"Proficiente",S278=5,"Master")</f>
        <v>Competente</v>
      </c>
      <c r="U278" s="20">
        <v>4</v>
      </c>
      <c r="V278" s="20" t="str" cm="1">
        <f t="array" ref="V278">_xlfn.IFS(U278=0,"No evidenciado",U278=1,"Novato",U278=2,"Principiante avanzado",U278=3,"Competente",U278=4,"Proficiente",U278=5,"Master")</f>
        <v>Proficiente</v>
      </c>
      <c r="W278" s="20">
        <v>4</v>
      </c>
      <c r="X278" s="20" t="str" cm="1">
        <f t="array" ref="X278">_xlfn.IFS(W278=0,"No evidenciado",W278=1,"Novato",W278=2,"Principiante avanzado",W278=3,"Competente",W278=4,"Proficiente",W278=5,"Master")</f>
        <v>Proficiente</v>
      </c>
      <c r="Y278" s="20">
        <v>4</v>
      </c>
      <c r="Z278" s="20" t="str" cm="1">
        <f t="array" ref="Z278">_xlfn.IFS(Y278=0,"No evidenciado",Y278=1,"Novato",Y278=2,"Principiante avanzado",Y278=3,"Competente",Y278=4,"Proficiente",Y278=5,"Master")</f>
        <v>Proficiente</v>
      </c>
      <c r="AA278" s="20">
        <v>3</v>
      </c>
      <c r="AB278" s="20" t="str" cm="1">
        <f t="array" ref="AB278">_xlfn.IFS(AA278=0,"Prenovato",AA278=1,"Novato",AA278=2,"Principiante avanzado",AA278=3,"Competente",AA278=4,"Proficiente",AA278=5,"Master")</f>
        <v>Competente</v>
      </c>
      <c r="AC278" s="20" t="str">
        <f t="shared" si="19"/>
        <v>AUTOEVALUACIÓN</v>
      </c>
    </row>
    <row r="279" spans="1:29" x14ac:dyDescent="0.25">
      <c r="A279" t="s">
        <v>202</v>
      </c>
      <c r="B279" t="s">
        <v>219</v>
      </c>
      <c r="C279" t="s">
        <v>231</v>
      </c>
      <c r="D279" t="s">
        <v>234</v>
      </c>
      <c r="E279" t="s">
        <v>202</v>
      </c>
      <c r="F279" t="s">
        <v>219</v>
      </c>
      <c r="G279" t="s">
        <v>260</v>
      </c>
      <c r="H279" s="3">
        <v>44640</v>
      </c>
      <c r="I279" s="1">
        <f t="shared" ca="1" si="16"/>
        <v>15</v>
      </c>
      <c r="J279" s="1" t="str">
        <f t="shared" ca="1" si="17"/>
        <v>3. Mayor a 6 meses</v>
      </c>
      <c r="K279" t="str">
        <f t="shared" si="18"/>
        <v>NO</v>
      </c>
      <c r="L279" t="s">
        <v>231</v>
      </c>
      <c r="M279" t="s">
        <v>240</v>
      </c>
      <c r="N279" t="s">
        <v>244</v>
      </c>
      <c r="O279" t="s">
        <v>245</v>
      </c>
      <c r="P279">
        <v>3</v>
      </c>
      <c r="Q279" t="s">
        <v>5</v>
      </c>
      <c r="R279" t="s">
        <v>21</v>
      </c>
      <c r="S279" s="20">
        <v>3</v>
      </c>
      <c r="T279" s="20" t="str" cm="1">
        <f t="array" ref="T279">_xlfn.IFS(S279=0,"Prenovato",S279=1,"Novato",S279=2,"Principiante avanzado",S279=3,"Competente",S279=4,"Proficiente",S279=5,"Master")</f>
        <v>Competente</v>
      </c>
      <c r="U279" s="20">
        <v>4</v>
      </c>
      <c r="V279" s="20" t="str" cm="1">
        <f t="array" ref="V279">_xlfn.IFS(U279=0,"No evidenciado",U279=1,"Novato",U279=2,"Principiante avanzado",U279=3,"Competente",U279=4,"Proficiente",U279=5,"Master")</f>
        <v>Proficiente</v>
      </c>
      <c r="W279" s="20">
        <v>4</v>
      </c>
      <c r="X279" s="20" t="str" cm="1">
        <f t="array" ref="X279">_xlfn.IFS(W279=0,"No evidenciado",W279=1,"Novato",W279=2,"Principiante avanzado",W279=3,"Competente",W279=4,"Proficiente",W279=5,"Master")</f>
        <v>Proficiente</v>
      </c>
      <c r="Y279" s="20">
        <v>4</v>
      </c>
      <c r="Z279" s="20" t="str" cm="1">
        <f t="array" ref="Z279">_xlfn.IFS(Y279=0,"No evidenciado",Y279=1,"Novato",Y279=2,"Principiante avanzado",Y279=3,"Competente",Y279=4,"Proficiente",Y279=5,"Master")</f>
        <v>Proficiente</v>
      </c>
      <c r="AA279" s="20">
        <v>3</v>
      </c>
      <c r="AB279" s="20" t="str" cm="1">
        <f t="array" ref="AB279">_xlfn.IFS(AA279=0,"Prenovato",AA279=1,"Novato",AA279=2,"Principiante avanzado",AA279=3,"Competente",AA279=4,"Proficiente",AA279=5,"Master")</f>
        <v>Competente</v>
      </c>
      <c r="AC279" s="20" t="str">
        <f t="shared" si="19"/>
        <v>AUTOEVALUACIÓN</v>
      </c>
    </row>
    <row r="280" spans="1:29" x14ac:dyDescent="0.25">
      <c r="A280" t="s">
        <v>202</v>
      </c>
      <c r="B280" t="s">
        <v>219</v>
      </c>
      <c r="C280" t="s">
        <v>231</v>
      </c>
      <c r="D280" t="s">
        <v>234</v>
      </c>
      <c r="E280" t="s">
        <v>202</v>
      </c>
      <c r="F280" t="s">
        <v>219</v>
      </c>
      <c r="G280" t="s">
        <v>260</v>
      </c>
      <c r="H280" s="3">
        <v>44640</v>
      </c>
      <c r="I280" s="1">
        <f t="shared" ca="1" si="16"/>
        <v>15</v>
      </c>
      <c r="J280" s="1" t="str">
        <f t="shared" ca="1" si="17"/>
        <v>3. Mayor a 6 meses</v>
      </c>
      <c r="K280" t="str">
        <f t="shared" si="18"/>
        <v>NO</v>
      </c>
      <c r="L280" t="s">
        <v>231</v>
      </c>
      <c r="M280" t="s">
        <v>241</v>
      </c>
      <c r="N280" t="s">
        <v>245</v>
      </c>
      <c r="O280" t="s">
        <v>245</v>
      </c>
      <c r="P280">
        <v>3</v>
      </c>
      <c r="Q280" t="s">
        <v>5</v>
      </c>
      <c r="R280" t="s">
        <v>21</v>
      </c>
      <c r="S280" s="20">
        <v>3</v>
      </c>
      <c r="T280" s="20" t="str" cm="1">
        <f t="array" ref="T280">_xlfn.IFS(S280=0,"Prenovato",S280=1,"Novato",S280=2,"Principiante avanzado",S280=3,"Competente",S280=4,"Proficiente",S280=5,"Master")</f>
        <v>Competente</v>
      </c>
      <c r="U280" s="20">
        <v>4</v>
      </c>
      <c r="V280" s="20" t="str" cm="1">
        <f t="array" ref="V280">_xlfn.IFS(U280=0,"No evidenciado",U280=1,"Novato",U280=2,"Principiante avanzado",U280=3,"Competente",U280=4,"Proficiente",U280=5,"Master")</f>
        <v>Proficiente</v>
      </c>
      <c r="W280" s="20">
        <v>4</v>
      </c>
      <c r="X280" s="20" t="str" cm="1">
        <f t="array" ref="X280">_xlfn.IFS(W280=0,"No evidenciado",W280=1,"Novato",W280=2,"Principiante avanzado",W280=3,"Competente",W280=4,"Proficiente",W280=5,"Master")</f>
        <v>Proficiente</v>
      </c>
      <c r="Y280" s="20">
        <v>4</v>
      </c>
      <c r="Z280" s="20" t="str" cm="1">
        <f t="array" ref="Z280">_xlfn.IFS(Y280=0,"No evidenciado",Y280=1,"Novato",Y280=2,"Principiante avanzado",Y280=3,"Competente",Y280=4,"Proficiente",Y280=5,"Master")</f>
        <v>Proficiente</v>
      </c>
      <c r="AA280" s="20">
        <v>3</v>
      </c>
      <c r="AB280" s="20" t="str" cm="1">
        <f t="array" ref="AB280">_xlfn.IFS(AA280=0,"Prenovato",AA280=1,"Novato",AA280=2,"Principiante avanzado",AA280=3,"Competente",AA280=4,"Proficiente",AA280=5,"Master")</f>
        <v>Competente</v>
      </c>
      <c r="AC280" s="20" t="str">
        <f t="shared" si="19"/>
        <v>AUTOEVALUACIÓN</v>
      </c>
    </row>
    <row r="281" spans="1:29" x14ac:dyDescent="0.25">
      <c r="A281" t="s">
        <v>202</v>
      </c>
      <c r="B281" t="s">
        <v>219</v>
      </c>
      <c r="C281" t="s">
        <v>231</v>
      </c>
      <c r="D281" t="s">
        <v>234</v>
      </c>
      <c r="E281" t="s">
        <v>202</v>
      </c>
      <c r="F281" t="s">
        <v>219</v>
      </c>
      <c r="G281" t="s">
        <v>260</v>
      </c>
      <c r="H281" s="3">
        <v>44640</v>
      </c>
      <c r="I281" s="1">
        <f t="shared" ca="1" si="16"/>
        <v>15</v>
      </c>
      <c r="J281" s="1" t="str">
        <f t="shared" ca="1" si="17"/>
        <v>3. Mayor a 6 meses</v>
      </c>
      <c r="K281" t="str">
        <f t="shared" si="18"/>
        <v>NO</v>
      </c>
      <c r="L281" t="s">
        <v>231</v>
      </c>
      <c r="M281" t="s">
        <v>60</v>
      </c>
      <c r="N281" t="s">
        <v>31</v>
      </c>
      <c r="O281" t="s">
        <v>31</v>
      </c>
      <c r="P281">
        <v>3</v>
      </c>
      <c r="Q281" t="s">
        <v>5</v>
      </c>
      <c r="R281" t="s">
        <v>21</v>
      </c>
      <c r="S281" s="20">
        <v>3</v>
      </c>
      <c r="T281" s="20" t="str" cm="1">
        <f t="array" ref="T281">_xlfn.IFS(S281=0,"Prenovato",S281=1,"Novato",S281=2,"Principiante avanzado",S281=3,"Competente",S281=4,"Proficiente",S281=5,"Master")</f>
        <v>Competente</v>
      </c>
      <c r="U281" s="20">
        <v>4</v>
      </c>
      <c r="V281" s="20" t="str" cm="1">
        <f t="array" ref="V281">_xlfn.IFS(U281=0,"No evidenciado",U281=1,"Novato",U281=2,"Principiante avanzado",U281=3,"Competente",U281=4,"Proficiente",U281=5,"Master")</f>
        <v>Proficiente</v>
      </c>
      <c r="W281" s="20">
        <v>4</v>
      </c>
      <c r="X281" s="20" t="str" cm="1">
        <f t="array" ref="X281">_xlfn.IFS(W281=0,"No evidenciado",W281=1,"Novato",W281=2,"Principiante avanzado",W281=3,"Competente",W281=4,"Proficiente",W281=5,"Master")</f>
        <v>Proficiente</v>
      </c>
      <c r="Y281" s="20">
        <v>4</v>
      </c>
      <c r="Z281" s="20" t="str" cm="1">
        <f t="array" ref="Z281">_xlfn.IFS(Y281=0,"No evidenciado",Y281=1,"Novato",Y281=2,"Principiante avanzado",Y281=3,"Competente",Y281=4,"Proficiente",Y281=5,"Master")</f>
        <v>Proficiente</v>
      </c>
      <c r="AA281" s="20">
        <v>3</v>
      </c>
      <c r="AB281" s="20" t="str" cm="1">
        <f t="array" ref="AB281">_xlfn.IFS(AA281=0,"Prenovato",AA281=1,"Novato",AA281=2,"Principiante avanzado",AA281=3,"Competente",AA281=4,"Proficiente",AA281=5,"Master")</f>
        <v>Competente</v>
      </c>
      <c r="AC281" s="20" t="str">
        <f t="shared" si="19"/>
        <v>AUTOEVALUACIÓN</v>
      </c>
    </row>
    <row r="282" spans="1:29" x14ac:dyDescent="0.25">
      <c r="A282" t="s">
        <v>202</v>
      </c>
      <c r="B282" t="s">
        <v>219</v>
      </c>
      <c r="C282" t="s">
        <v>231</v>
      </c>
      <c r="D282" t="s">
        <v>234</v>
      </c>
      <c r="E282" t="s">
        <v>202</v>
      </c>
      <c r="F282" t="s">
        <v>219</v>
      </c>
      <c r="G282" t="s">
        <v>260</v>
      </c>
      <c r="H282" s="3">
        <v>44640</v>
      </c>
      <c r="I282" s="1">
        <f t="shared" ca="1" si="16"/>
        <v>15</v>
      </c>
      <c r="J282" s="1" t="str">
        <f t="shared" ca="1" si="17"/>
        <v>3. Mayor a 6 meses</v>
      </c>
      <c r="K282" t="str">
        <f t="shared" si="18"/>
        <v>NO</v>
      </c>
      <c r="L282" t="s">
        <v>231</v>
      </c>
      <c r="M282" t="s">
        <v>243</v>
      </c>
      <c r="N282" t="s">
        <v>245</v>
      </c>
      <c r="O282" t="s">
        <v>245</v>
      </c>
      <c r="P282">
        <v>4</v>
      </c>
      <c r="Q282" t="s">
        <v>7</v>
      </c>
      <c r="R282" t="s">
        <v>21</v>
      </c>
      <c r="S282" s="20">
        <v>3</v>
      </c>
      <c r="T282" s="20" t="str" cm="1">
        <f t="array" ref="T282">_xlfn.IFS(S282=0,"Prenovato",S282=1,"Novato",S282=2,"Principiante avanzado",S282=3,"Competente",S282=4,"Proficiente",S282=5,"Master")</f>
        <v>Competente</v>
      </c>
      <c r="U282" s="20">
        <v>4</v>
      </c>
      <c r="V282" s="20" t="str" cm="1">
        <f t="array" ref="V282">_xlfn.IFS(U282=0,"No evidenciado",U282=1,"Novato",U282=2,"Principiante avanzado",U282=3,"Competente",U282=4,"Proficiente",U282=5,"Master")</f>
        <v>Proficiente</v>
      </c>
      <c r="W282" s="20">
        <v>4</v>
      </c>
      <c r="X282" s="20" t="str" cm="1">
        <f t="array" ref="X282">_xlfn.IFS(W282=0,"No evidenciado",W282=1,"Novato",W282=2,"Principiante avanzado",W282=3,"Competente",W282=4,"Proficiente",W282=5,"Master")</f>
        <v>Proficiente</v>
      </c>
      <c r="Y282" s="20">
        <v>4</v>
      </c>
      <c r="Z282" s="20" t="str" cm="1">
        <f t="array" ref="Z282">_xlfn.IFS(Y282=0,"No evidenciado",Y282=1,"Novato",Y282=2,"Principiante avanzado",Y282=3,"Competente",Y282=4,"Proficiente",Y282=5,"Master")</f>
        <v>Proficiente</v>
      </c>
      <c r="AA282" s="20">
        <v>3</v>
      </c>
      <c r="AB282" s="20" t="str" cm="1">
        <f t="array" ref="AB282">_xlfn.IFS(AA282=0,"Prenovato",AA282=1,"Novato",AA282=2,"Principiante avanzado",AA282=3,"Competente",AA282=4,"Proficiente",AA282=5,"Master")</f>
        <v>Competente</v>
      </c>
      <c r="AC282" s="20" t="str">
        <f t="shared" si="19"/>
        <v>AUTOEVALUACIÓN</v>
      </c>
    </row>
    <row r="283" spans="1:29" x14ac:dyDescent="0.25">
      <c r="A283" t="s">
        <v>202</v>
      </c>
      <c r="B283" t="s">
        <v>219</v>
      </c>
      <c r="C283" t="s">
        <v>231</v>
      </c>
      <c r="D283" t="s">
        <v>234</v>
      </c>
      <c r="E283" t="s">
        <v>202</v>
      </c>
      <c r="F283" t="s">
        <v>219</v>
      </c>
      <c r="G283" t="s">
        <v>260</v>
      </c>
      <c r="H283" s="3">
        <v>44640</v>
      </c>
      <c r="I283" s="1">
        <f t="shared" ca="1" si="16"/>
        <v>15</v>
      </c>
      <c r="J283" s="1" t="str">
        <f t="shared" ca="1" si="17"/>
        <v>3. Mayor a 6 meses</v>
      </c>
      <c r="K283" t="str">
        <f t="shared" si="18"/>
        <v>NO</v>
      </c>
      <c r="L283" t="s">
        <v>231</v>
      </c>
      <c r="M283" t="s">
        <v>61</v>
      </c>
      <c r="N283" t="s">
        <v>244</v>
      </c>
      <c r="O283" t="s">
        <v>245</v>
      </c>
      <c r="P283">
        <v>3</v>
      </c>
      <c r="Q283" t="s">
        <v>5</v>
      </c>
      <c r="R283" t="s">
        <v>21</v>
      </c>
      <c r="S283" s="20">
        <v>3</v>
      </c>
      <c r="T283" s="20" t="str" cm="1">
        <f t="array" ref="T283">_xlfn.IFS(S283=0,"Prenovato",S283=1,"Novato",S283=2,"Principiante avanzado",S283=3,"Competente",S283=4,"Proficiente",S283=5,"Master")</f>
        <v>Competente</v>
      </c>
      <c r="U283" s="20">
        <v>4</v>
      </c>
      <c r="V283" s="20" t="str" cm="1">
        <f t="array" ref="V283">_xlfn.IFS(U283=0,"No evidenciado",U283=1,"Novato",U283=2,"Principiante avanzado",U283=3,"Competente",U283=4,"Proficiente",U283=5,"Master")</f>
        <v>Proficiente</v>
      </c>
      <c r="W283" s="20">
        <v>4</v>
      </c>
      <c r="X283" s="20" t="str" cm="1">
        <f t="array" ref="X283">_xlfn.IFS(W283=0,"No evidenciado",W283=1,"Novato",W283=2,"Principiante avanzado",W283=3,"Competente",W283=4,"Proficiente",W283=5,"Master")</f>
        <v>Proficiente</v>
      </c>
      <c r="Y283" s="20">
        <v>4</v>
      </c>
      <c r="Z283" s="20" t="str" cm="1">
        <f t="array" ref="Z283">_xlfn.IFS(Y283=0,"No evidenciado",Y283=1,"Novato",Y283=2,"Principiante avanzado",Y283=3,"Competente",Y283=4,"Proficiente",Y283=5,"Master")</f>
        <v>Proficiente</v>
      </c>
      <c r="AA283" s="20">
        <v>3</v>
      </c>
      <c r="AB283" s="20" t="str" cm="1">
        <f t="array" ref="AB283">_xlfn.IFS(AA283=0,"Prenovato",AA283=1,"Novato",AA283=2,"Principiante avanzado",AA283=3,"Competente",AA283=4,"Proficiente",AA283=5,"Master")</f>
        <v>Competente</v>
      </c>
      <c r="AC283" s="20" t="str">
        <f t="shared" si="19"/>
        <v>AUTOEVALUACIÓN</v>
      </c>
    </row>
    <row r="284" spans="1:29" x14ac:dyDescent="0.25">
      <c r="A284" t="s">
        <v>202</v>
      </c>
      <c r="B284" t="s">
        <v>219</v>
      </c>
      <c r="C284" t="s">
        <v>231</v>
      </c>
      <c r="D284" t="s">
        <v>234</v>
      </c>
      <c r="E284" t="s">
        <v>202</v>
      </c>
      <c r="F284" t="s">
        <v>219</v>
      </c>
      <c r="G284" t="s">
        <v>260</v>
      </c>
      <c r="H284" s="3">
        <v>44640</v>
      </c>
      <c r="I284" s="1">
        <f t="shared" ca="1" si="16"/>
        <v>15</v>
      </c>
      <c r="J284" s="1" t="str">
        <f t="shared" ca="1" si="17"/>
        <v>3. Mayor a 6 meses</v>
      </c>
      <c r="K284" t="str">
        <f t="shared" si="18"/>
        <v>NO</v>
      </c>
      <c r="L284" t="s">
        <v>231</v>
      </c>
      <c r="M284" t="s">
        <v>173</v>
      </c>
      <c r="N284" t="s">
        <v>244</v>
      </c>
      <c r="O284" t="s">
        <v>245</v>
      </c>
      <c r="P284">
        <v>2</v>
      </c>
      <c r="Q284" t="s">
        <v>4</v>
      </c>
      <c r="R284" t="s">
        <v>21</v>
      </c>
      <c r="S284" s="20">
        <v>3</v>
      </c>
      <c r="T284" s="20" t="str" cm="1">
        <f t="array" ref="T284">_xlfn.IFS(S284=0,"Prenovato",S284=1,"Novato",S284=2,"Principiante avanzado",S284=3,"Competente",S284=4,"Proficiente",S284=5,"Master")</f>
        <v>Competente</v>
      </c>
      <c r="U284" s="20">
        <v>4</v>
      </c>
      <c r="V284" s="20" t="str" cm="1">
        <f t="array" ref="V284">_xlfn.IFS(U284=0,"No evidenciado",U284=1,"Novato",U284=2,"Principiante avanzado",U284=3,"Competente",U284=4,"Proficiente",U284=5,"Master")</f>
        <v>Proficiente</v>
      </c>
      <c r="W284" s="20">
        <v>4</v>
      </c>
      <c r="X284" s="20" t="str" cm="1">
        <f t="array" ref="X284">_xlfn.IFS(W284=0,"No evidenciado",W284=1,"Novato",W284=2,"Principiante avanzado",W284=3,"Competente",W284=4,"Proficiente",W284=5,"Master")</f>
        <v>Proficiente</v>
      </c>
      <c r="Y284" s="20">
        <v>4</v>
      </c>
      <c r="Z284" s="20" t="str" cm="1">
        <f t="array" ref="Z284">_xlfn.IFS(Y284=0,"No evidenciado",Y284=1,"Novato",Y284=2,"Principiante avanzado",Y284=3,"Competente",Y284=4,"Proficiente",Y284=5,"Master")</f>
        <v>Proficiente</v>
      </c>
      <c r="AA284" s="20">
        <v>3</v>
      </c>
      <c r="AB284" s="20" t="str" cm="1">
        <f t="array" ref="AB284">_xlfn.IFS(AA284=0,"Prenovato",AA284=1,"Novato",AA284=2,"Principiante avanzado",AA284=3,"Competente",AA284=4,"Proficiente",AA284=5,"Master")</f>
        <v>Competente</v>
      </c>
      <c r="AC284" s="20" t="str">
        <f t="shared" si="19"/>
        <v>AUTOEVALUACIÓN</v>
      </c>
    </row>
    <row r="285" spans="1:29" x14ac:dyDescent="0.25">
      <c r="A285" t="s">
        <v>202</v>
      </c>
      <c r="B285" t="s">
        <v>219</v>
      </c>
      <c r="C285" t="s">
        <v>231</v>
      </c>
      <c r="D285" t="s">
        <v>234</v>
      </c>
      <c r="E285" t="s">
        <v>202</v>
      </c>
      <c r="F285" t="s">
        <v>219</v>
      </c>
      <c r="G285" t="s">
        <v>260</v>
      </c>
      <c r="H285" s="3">
        <v>44640</v>
      </c>
      <c r="I285" s="1">
        <f t="shared" ca="1" si="16"/>
        <v>15</v>
      </c>
      <c r="J285" s="1" t="str">
        <f t="shared" ca="1" si="17"/>
        <v>3. Mayor a 6 meses</v>
      </c>
      <c r="K285" t="str">
        <f t="shared" si="18"/>
        <v>NO</v>
      </c>
      <c r="L285" t="s">
        <v>231</v>
      </c>
      <c r="M285" t="s">
        <v>242</v>
      </c>
      <c r="N285" t="s">
        <v>244</v>
      </c>
      <c r="O285" t="s">
        <v>245</v>
      </c>
      <c r="P285">
        <v>3</v>
      </c>
      <c r="Q285" t="s">
        <v>5</v>
      </c>
      <c r="R285" t="s">
        <v>21</v>
      </c>
      <c r="S285" s="20">
        <v>3</v>
      </c>
      <c r="T285" s="20" t="str" cm="1">
        <f t="array" ref="T285">_xlfn.IFS(S285=0,"Prenovato",S285=1,"Novato",S285=2,"Principiante avanzado",S285=3,"Competente",S285=4,"Proficiente",S285=5,"Master")</f>
        <v>Competente</v>
      </c>
      <c r="U285" s="20">
        <v>4</v>
      </c>
      <c r="V285" s="20" t="str" cm="1">
        <f t="array" ref="V285">_xlfn.IFS(U285=0,"No evidenciado",U285=1,"Novato",U285=2,"Principiante avanzado",U285=3,"Competente",U285=4,"Proficiente",U285=5,"Master")</f>
        <v>Proficiente</v>
      </c>
      <c r="W285" s="20">
        <v>4</v>
      </c>
      <c r="X285" s="20" t="str" cm="1">
        <f t="array" ref="X285">_xlfn.IFS(W285=0,"No evidenciado",W285=1,"Novato",W285=2,"Principiante avanzado",W285=3,"Competente",W285=4,"Proficiente",W285=5,"Master")</f>
        <v>Proficiente</v>
      </c>
      <c r="Y285" s="20">
        <v>4</v>
      </c>
      <c r="Z285" s="20" t="str" cm="1">
        <f t="array" ref="Z285">_xlfn.IFS(Y285=0,"No evidenciado",Y285=1,"Novato",Y285=2,"Principiante avanzado",Y285=3,"Competente",Y285=4,"Proficiente",Y285=5,"Master")</f>
        <v>Proficiente</v>
      </c>
      <c r="AA285" s="20">
        <v>3</v>
      </c>
      <c r="AB285" s="20" t="str" cm="1">
        <f t="array" ref="AB285">_xlfn.IFS(AA285=0,"Prenovato",AA285=1,"Novato",AA285=2,"Principiante avanzado",AA285=3,"Competente",AA285=4,"Proficiente",AA285=5,"Master")</f>
        <v>Competente</v>
      </c>
      <c r="AC285" s="20" t="str">
        <f t="shared" si="19"/>
        <v>AUTOEVALUACIÓN</v>
      </c>
    </row>
    <row r="286" spans="1:29" x14ac:dyDescent="0.25">
      <c r="A286" t="s">
        <v>202</v>
      </c>
      <c r="B286" t="s">
        <v>219</v>
      </c>
      <c r="C286" t="s">
        <v>231</v>
      </c>
      <c r="D286" t="s">
        <v>234</v>
      </c>
      <c r="E286" t="s">
        <v>202</v>
      </c>
      <c r="F286" t="s">
        <v>219</v>
      </c>
      <c r="G286" t="s">
        <v>260</v>
      </c>
      <c r="H286" s="3">
        <v>44640</v>
      </c>
      <c r="I286" s="1">
        <f t="shared" ca="1" si="16"/>
        <v>15</v>
      </c>
      <c r="J286" s="1" t="str">
        <f t="shared" ca="1" si="17"/>
        <v>3. Mayor a 6 meses</v>
      </c>
      <c r="K286" t="str">
        <f t="shared" si="18"/>
        <v>NO</v>
      </c>
      <c r="L286" t="s">
        <v>231</v>
      </c>
      <c r="M286" t="s">
        <v>238</v>
      </c>
      <c r="N286" t="s">
        <v>31</v>
      </c>
      <c r="O286" t="s">
        <v>31</v>
      </c>
      <c r="P286">
        <v>4</v>
      </c>
      <c r="Q286" t="s">
        <v>7</v>
      </c>
      <c r="R286" t="s">
        <v>21</v>
      </c>
      <c r="S286" s="20">
        <v>3</v>
      </c>
      <c r="T286" s="20" t="str" cm="1">
        <f t="array" ref="T286">_xlfn.IFS(S286=0,"Prenovato",S286=1,"Novato",S286=2,"Principiante avanzado",S286=3,"Competente",S286=4,"Proficiente",S286=5,"Master")</f>
        <v>Competente</v>
      </c>
      <c r="U286" s="20">
        <v>4</v>
      </c>
      <c r="V286" s="20" t="str" cm="1">
        <f t="array" ref="V286">_xlfn.IFS(U286=0,"No evidenciado",U286=1,"Novato",U286=2,"Principiante avanzado",U286=3,"Competente",U286=4,"Proficiente",U286=5,"Master")</f>
        <v>Proficiente</v>
      </c>
      <c r="W286" s="20">
        <v>4</v>
      </c>
      <c r="X286" s="20" t="str" cm="1">
        <f t="array" ref="X286">_xlfn.IFS(W286=0,"No evidenciado",W286=1,"Novato",W286=2,"Principiante avanzado",W286=3,"Competente",W286=4,"Proficiente",W286=5,"Master")</f>
        <v>Proficiente</v>
      </c>
      <c r="Y286" s="20">
        <v>4</v>
      </c>
      <c r="Z286" s="20" t="str" cm="1">
        <f t="array" ref="Z286">_xlfn.IFS(Y286=0,"No evidenciado",Y286=1,"Novato",Y286=2,"Principiante avanzado",Y286=3,"Competente",Y286=4,"Proficiente",Y286=5,"Master")</f>
        <v>Proficiente</v>
      </c>
      <c r="AA286" s="20">
        <v>3</v>
      </c>
      <c r="AB286" s="20" t="str" cm="1">
        <f t="array" ref="AB286">_xlfn.IFS(AA286=0,"Prenovato",AA286=1,"Novato",AA286=2,"Principiante avanzado",AA286=3,"Competente",AA286=4,"Proficiente",AA286=5,"Master")</f>
        <v>Competente</v>
      </c>
      <c r="AC286" s="20" t="str">
        <f t="shared" si="19"/>
        <v>AUTOEVALUACIÓN</v>
      </c>
    </row>
    <row r="287" spans="1:29" x14ac:dyDescent="0.25">
      <c r="A287" t="s">
        <v>202</v>
      </c>
      <c r="B287" t="s">
        <v>219</v>
      </c>
      <c r="C287" t="s">
        <v>231</v>
      </c>
      <c r="D287" t="s">
        <v>234</v>
      </c>
      <c r="E287" t="s">
        <v>202</v>
      </c>
      <c r="F287" t="s">
        <v>219</v>
      </c>
      <c r="G287" t="s">
        <v>260</v>
      </c>
      <c r="H287" s="3">
        <v>44640</v>
      </c>
      <c r="I287" s="1">
        <f t="shared" ca="1" si="16"/>
        <v>15</v>
      </c>
      <c r="J287" s="1" t="str">
        <f t="shared" ca="1" si="17"/>
        <v>3. Mayor a 6 meses</v>
      </c>
      <c r="K287" t="str">
        <f t="shared" si="18"/>
        <v>NO</v>
      </c>
      <c r="L287" t="s">
        <v>231</v>
      </c>
      <c r="M287" t="s">
        <v>237</v>
      </c>
      <c r="N287" t="s">
        <v>244</v>
      </c>
      <c r="O287" t="s">
        <v>245</v>
      </c>
      <c r="P287">
        <v>3</v>
      </c>
      <c r="Q287" t="s">
        <v>5</v>
      </c>
      <c r="R287" t="s">
        <v>21</v>
      </c>
      <c r="S287" s="20">
        <v>3</v>
      </c>
      <c r="T287" s="20" t="str" cm="1">
        <f t="array" ref="T287">_xlfn.IFS(S287=0,"Prenovato",S287=1,"Novato",S287=2,"Principiante avanzado",S287=3,"Competente",S287=4,"Proficiente",S287=5,"Master")</f>
        <v>Competente</v>
      </c>
      <c r="U287" s="20">
        <v>4</v>
      </c>
      <c r="V287" s="20" t="str" cm="1">
        <f t="array" ref="V287">_xlfn.IFS(U287=0,"No evidenciado",U287=1,"Novato",U287=2,"Principiante avanzado",U287=3,"Competente",U287=4,"Proficiente",U287=5,"Master")</f>
        <v>Proficiente</v>
      </c>
      <c r="W287" s="20">
        <v>4</v>
      </c>
      <c r="X287" s="20" t="str" cm="1">
        <f t="array" ref="X287">_xlfn.IFS(W287=0,"No evidenciado",W287=1,"Novato",W287=2,"Principiante avanzado",W287=3,"Competente",W287=4,"Proficiente",W287=5,"Master")</f>
        <v>Proficiente</v>
      </c>
      <c r="Y287" s="20">
        <v>4</v>
      </c>
      <c r="Z287" s="20" t="str" cm="1">
        <f t="array" ref="Z287">_xlfn.IFS(Y287=0,"No evidenciado",Y287=1,"Novato",Y287=2,"Principiante avanzado",Y287=3,"Competente",Y287=4,"Proficiente",Y287=5,"Master")</f>
        <v>Proficiente</v>
      </c>
      <c r="AA287" s="20">
        <v>3</v>
      </c>
      <c r="AB287" s="20" t="str" cm="1">
        <f t="array" ref="AB287">_xlfn.IFS(AA287=0,"Prenovato",AA287=1,"Novato",AA287=2,"Principiante avanzado",AA287=3,"Competente",AA287=4,"Proficiente",AA287=5,"Master")</f>
        <v>Competente</v>
      </c>
      <c r="AC287" s="20" t="str">
        <f t="shared" si="19"/>
        <v>AUTOEVALUACIÓN</v>
      </c>
    </row>
    <row r="288" spans="1:29" x14ac:dyDescent="0.25">
      <c r="A288" t="s">
        <v>202</v>
      </c>
      <c r="B288" t="s">
        <v>219</v>
      </c>
      <c r="C288" t="s">
        <v>231</v>
      </c>
      <c r="D288" t="s">
        <v>234</v>
      </c>
      <c r="E288" t="s">
        <v>202</v>
      </c>
      <c r="F288" t="s">
        <v>219</v>
      </c>
      <c r="G288" t="s">
        <v>260</v>
      </c>
      <c r="H288" s="3">
        <v>44640</v>
      </c>
      <c r="I288" s="1">
        <f t="shared" ca="1" si="16"/>
        <v>15</v>
      </c>
      <c r="J288" s="1" t="str">
        <f t="shared" ca="1" si="17"/>
        <v>3. Mayor a 6 meses</v>
      </c>
      <c r="K288" t="str">
        <f t="shared" si="18"/>
        <v>NO</v>
      </c>
      <c r="L288" t="s">
        <v>231</v>
      </c>
      <c r="M288" t="s">
        <v>236</v>
      </c>
      <c r="N288" t="s">
        <v>31</v>
      </c>
      <c r="O288" t="s">
        <v>31</v>
      </c>
      <c r="P288">
        <v>4</v>
      </c>
      <c r="Q288" t="s">
        <v>7</v>
      </c>
      <c r="R288" t="s">
        <v>21</v>
      </c>
      <c r="S288" s="20">
        <v>3</v>
      </c>
      <c r="T288" s="20" t="str" cm="1">
        <f t="array" ref="T288">_xlfn.IFS(S288=0,"Prenovato",S288=1,"Novato",S288=2,"Principiante avanzado",S288=3,"Competente",S288=4,"Proficiente",S288=5,"Master")</f>
        <v>Competente</v>
      </c>
      <c r="U288" s="20">
        <v>4</v>
      </c>
      <c r="V288" s="20" t="str" cm="1">
        <f t="array" ref="V288">_xlfn.IFS(U288=0,"No evidenciado",U288=1,"Novato",U288=2,"Principiante avanzado",U288=3,"Competente",U288=4,"Proficiente",U288=5,"Master")</f>
        <v>Proficiente</v>
      </c>
      <c r="W288" s="20">
        <v>4</v>
      </c>
      <c r="X288" s="20" t="str" cm="1">
        <f t="array" ref="X288">_xlfn.IFS(W288=0,"No evidenciado",W288=1,"Novato",W288=2,"Principiante avanzado",W288=3,"Competente",W288=4,"Proficiente",W288=5,"Master")</f>
        <v>Proficiente</v>
      </c>
      <c r="Y288" s="20">
        <v>4</v>
      </c>
      <c r="Z288" s="20" t="str" cm="1">
        <f t="array" ref="Z288">_xlfn.IFS(Y288=0,"No evidenciado",Y288=1,"Novato",Y288=2,"Principiante avanzado",Y288=3,"Competente",Y288=4,"Proficiente",Y288=5,"Master")</f>
        <v>Proficiente</v>
      </c>
      <c r="AA288" s="20">
        <v>3</v>
      </c>
      <c r="AB288" s="20" t="str" cm="1">
        <f t="array" ref="AB288">_xlfn.IFS(AA288=0,"Prenovato",AA288=1,"Novato",AA288=2,"Principiante avanzado",AA288=3,"Competente",AA288=4,"Proficiente",AA288=5,"Master")</f>
        <v>Competente</v>
      </c>
      <c r="AC288" s="20" t="str">
        <f t="shared" si="19"/>
        <v>AUTOEVALUACIÓN</v>
      </c>
    </row>
    <row r="289" spans="1:29" x14ac:dyDescent="0.25">
      <c r="A289" t="s">
        <v>202</v>
      </c>
      <c r="B289" t="s">
        <v>219</v>
      </c>
      <c r="C289" t="s">
        <v>231</v>
      </c>
      <c r="D289" t="s">
        <v>234</v>
      </c>
      <c r="E289" t="s">
        <v>202</v>
      </c>
      <c r="F289" t="s">
        <v>219</v>
      </c>
      <c r="G289" t="s">
        <v>260</v>
      </c>
      <c r="H289" s="3">
        <v>44640</v>
      </c>
      <c r="I289" s="1">
        <f t="shared" ca="1" si="16"/>
        <v>15</v>
      </c>
      <c r="J289" s="1" t="str">
        <f t="shared" ca="1" si="17"/>
        <v>3. Mayor a 6 meses</v>
      </c>
      <c r="K289" t="str">
        <f t="shared" si="18"/>
        <v>NO</v>
      </c>
      <c r="L289" t="s">
        <v>231</v>
      </c>
      <c r="M289" t="s">
        <v>235</v>
      </c>
      <c r="N289" t="s">
        <v>31</v>
      </c>
      <c r="O289" t="s">
        <v>31</v>
      </c>
      <c r="P289">
        <v>4</v>
      </c>
      <c r="Q289" t="s">
        <v>7</v>
      </c>
      <c r="R289" t="s">
        <v>21</v>
      </c>
      <c r="S289" s="20">
        <v>3</v>
      </c>
      <c r="T289" s="20" t="str" cm="1">
        <f t="array" ref="T289">_xlfn.IFS(S289=0,"Prenovato",S289=1,"Novato",S289=2,"Principiante avanzado",S289=3,"Competente",S289=4,"Proficiente",S289=5,"Master")</f>
        <v>Competente</v>
      </c>
      <c r="U289" s="20">
        <v>4</v>
      </c>
      <c r="V289" s="20" t="str" cm="1">
        <f t="array" ref="V289">_xlfn.IFS(U289=0,"No evidenciado",U289=1,"Novato",U289=2,"Principiante avanzado",U289=3,"Competente",U289=4,"Proficiente",U289=5,"Master")</f>
        <v>Proficiente</v>
      </c>
      <c r="W289" s="20">
        <v>4</v>
      </c>
      <c r="X289" s="20" t="str" cm="1">
        <f t="array" ref="X289">_xlfn.IFS(W289=0,"No evidenciado",W289=1,"Novato",W289=2,"Principiante avanzado",W289=3,"Competente",W289=4,"Proficiente",W289=5,"Master")</f>
        <v>Proficiente</v>
      </c>
      <c r="Y289" s="20">
        <v>4</v>
      </c>
      <c r="Z289" s="20" t="str" cm="1">
        <f t="array" ref="Z289">_xlfn.IFS(Y289=0,"No evidenciado",Y289=1,"Novato",Y289=2,"Principiante avanzado",Y289=3,"Competente",Y289=4,"Proficiente",Y289=5,"Master")</f>
        <v>Proficiente</v>
      </c>
      <c r="AA289" s="20">
        <v>3</v>
      </c>
      <c r="AB289" s="20" t="str" cm="1">
        <f t="array" ref="AB289">_xlfn.IFS(AA289=0,"Prenovato",AA289=1,"Novato",AA289=2,"Principiante avanzado",AA289=3,"Competente",AA289=4,"Proficiente",AA289=5,"Master")</f>
        <v>Competente</v>
      </c>
      <c r="AC289" s="20" t="str">
        <f t="shared" si="19"/>
        <v>AUTOEVALUACIÓN</v>
      </c>
    </row>
    <row r="290" spans="1:29" x14ac:dyDescent="0.25">
      <c r="A290" t="s">
        <v>198</v>
      </c>
      <c r="B290" t="s">
        <v>215</v>
      </c>
      <c r="C290" t="s">
        <v>232</v>
      </c>
      <c r="D290" t="s">
        <v>234</v>
      </c>
      <c r="E290" t="s">
        <v>199</v>
      </c>
      <c r="F290" t="s">
        <v>216</v>
      </c>
      <c r="G290" t="s">
        <v>261</v>
      </c>
      <c r="H290" s="3">
        <v>44640</v>
      </c>
      <c r="I290" s="1">
        <f t="shared" ca="1" si="16"/>
        <v>15</v>
      </c>
      <c r="J290" s="1" t="str">
        <f t="shared" ca="1" si="17"/>
        <v>3. Mayor a 6 meses</v>
      </c>
      <c r="K290" t="str">
        <f t="shared" si="18"/>
        <v>NO</v>
      </c>
      <c r="L290" t="s">
        <v>231</v>
      </c>
      <c r="M290" t="s">
        <v>235</v>
      </c>
      <c r="N290" t="s">
        <v>31</v>
      </c>
      <c r="O290" t="s">
        <v>31</v>
      </c>
      <c r="P290">
        <v>4</v>
      </c>
      <c r="Q290" t="s">
        <v>7</v>
      </c>
      <c r="R290" t="s">
        <v>21</v>
      </c>
      <c r="S290" s="20">
        <v>4</v>
      </c>
      <c r="T290" s="20" t="str" cm="1">
        <f t="array" ref="T290">_xlfn.IFS(S290=0,"Prenovato",S290=1,"Novato",S290=2,"Principiante avanzado",S290=3,"Competente",S290=4,"Proficiente",S290=5,"Master")</f>
        <v>Proficiente</v>
      </c>
      <c r="U290" s="20">
        <v>5</v>
      </c>
      <c r="V290" s="20" t="str" cm="1">
        <f t="array" ref="V290">_xlfn.IFS(U290=0,"No evidenciado",U290=1,"Novato",U290=2,"Principiante avanzado",U290=3,"Competente",U290=4,"Proficiente",U290=5,"Master")</f>
        <v>Master</v>
      </c>
      <c r="W290" s="20">
        <v>4</v>
      </c>
      <c r="X290" s="20" t="str" cm="1">
        <f t="array" ref="X290">_xlfn.IFS(W290=0,"No evidenciado",W290=1,"Novato",W290=2,"Principiante avanzado",W290=3,"Competente",W290=4,"Proficiente",W290=5,"Master")</f>
        <v>Proficiente</v>
      </c>
      <c r="Y290" s="20">
        <v>4</v>
      </c>
      <c r="Z290" s="20" t="str" cm="1">
        <f t="array" ref="Z290">_xlfn.IFS(Y290=0,"No evidenciado",Y290=1,"Novato",Y290=2,"Principiante avanzado",Y290=3,"Competente",Y290=4,"Proficiente",Y290=5,"Master")</f>
        <v>Proficiente</v>
      </c>
      <c r="AA290" s="20">
        <v>4</v>
      </c>
      <c r="AB290" s="20" t="str" cm="1">
        <f t="array" ref="AB290">_xlfn.IFS(AA290=0,"Prenovato",AA290=1,"Novato",AA290=2,"Principiante avanzado",AA290=3,"Competente",AA290=4,"Proficiente",AA290=5,"Master")</f>
        <v>Proficiente</v>
      </c>
      <c r="AC290" s="20" t="str">
        <f t="shared" si="19"/>
        <v>EVALUACIÓN</v>
      </c>
    </row>
    <row r="291" spans="1:29" x14ac:dyDescent="0.25">
      <c r="A291" t="s">
        <v>198</v>
      </c>
      <c r="B291" t="s">
        <v>215</v>
      </c>
      <c r="C291" t="s">
        <v>232</v>
      </c>
      <c r="D291" t="s">
        <v>234</v>
      </c>
      <c r="E291" t="s">
        <v>199</v>
      </c>
      <c r="F291" t="s">
        <v>216</v>
      </c>
      <c r="G291" t="s">
        <v>261</v>
      </c>
      <c r="H291" s="3">
        <v>44640</v>
      </c>
      <c r="I291" s="1">
        <f t="shared" ca="1" si="16"/>
        <v>15</v>
      </c>
      <c r="J291" s="1" t="str">
        <f t="shared" ca="1" si="17"/>
        <v>3. Mayor a 6 meses</v>
      </c>
      <c r="K291" t="str">
        <f t="shared" si="18"/>
        <v>NO</v>
      </c>
      <c r="L291" t="s">
        <v>231</v>
      </c>
      <c r="M291" t="s">
        <v>236</v>
      </c>
      <c r="N291" t="s">
        <v>31</v>
      </c>
      <c r="O291" t="s">
        <v>31</v>
      </c>
      <c r="P291">
        <v>4</v>
      </c>
      <c r="Q291" t="s">
        <v>7</v>
      </c>
      <c r="R291" t="s">
        <v>21</v>
      </c>
      <c r="S291" s="20">
        <v>4</v>
      </c>
      <c r="T291" s="20" t="str" cm="1">
        <f t="array" ref="T291">_xlfn.IFS(S291=0,"Prenovato",S291=1,"Novato",S291=2,"Principiante avanzado",S291=3,"Competente",S291=4,"Proficiente",S291=5,"Master")</f>
        <v>Proficiente</v>
      </c>
      <c r="U291" s="20">
        <v>5</v>
      </c>
      <c r="V291" s="20" t="str" cm="1">
        <f t="array" ref="V291">_xlfn.IFS(U291=0,"No evidenciado",U291=1,"Novato",U291=2,"Principiante avanzado",U291=3,"Competente",U291=4,"Proficiente",U291=5,"Master")</f>
        <v>Master</v>
      </c>
      <c r="W291" s="20">
        <v>4</v>
      </c>
      <c r="X291" s="20" t="str" cm="1">
        <f t="array" ref="X291">_xlfn.IFS(W291=0,"No evidenciado",W291=1,"Novato",W291=2,"Principiante avanzado",W291=3,"Competente",W291=4,"Proficiente",W291=5,"Master")</f>
        <v>Proficiente</v>
      </c>
      <c r="Y291" s="20">
        <v>4</v>
      </c>
      <c r="Z291" s="20" t="str" cm="1">
        <f t="array" ref="Z291">_xlfn.IFS(Y291=0,"No evidenciado",Y291=1,"Novato",Y291=2,"Principiante avanzado",Y291=3,"Competente",Y291=4,"Proficiente",Y291=5,"Master")</f>
        <v>Proficiente</v>
      </c>
      <c r="AA291" s="20">
        <v>4</v>
      </c>
      <c r="AB291" s="20" t="str" cm="1">
        <f t="array" ref="AB291">_xlfn.IFS(AA291=0,"Prenovato",AA291=1,"Novato",AA291=2,"Principiante avanzado",AA291=3,"Competente",AA291=4,"Proficiente",AA291=5,"Master")</f>
        <v>Proficiente</v>
      </c>
      <c r="AC291" s="20" t="str">
        <f t="shared" si="19"/>
        <v>EVALUACIÓN</v>
      </c>
    </row>
    <row r="292" spans="1:29" x14ac:dyDescent="0.25">
      <c r="A292" t="s">
        <v>198</v>
      </c>
      <c r="B292" t="s">
        <v>215</v>
      </c>
      <c r="C292" t="s">
        <v>232</v>
      </c>
      <c r="D292" t="s">
        <v>234</v>
      </c>
      <c r="E292" t="s">
        <v>199</v>
      </c>
      <c r="F292" t="s">
        <v>216</v>
      </c>
      <c r="G292" t="s">
        <v>261</v>
      </c>
      <c r="H292" s="3">
        <v>44640</v>
      </c>
      <c r="I292" s="1">
        <f t="shared" ca="1" si="16"/>
        <v>15</v>
      </c>
      <c r="J292" s="1" t="str">
        <f t="shared" ca="1" si="17"/>
        <v>3. Mayor a 6 meses</v>
      </c>
      <c r="K292" t="str">
        <f t="shared" si="18"/>
        <v>NO</v>
      </c>
      <c r="L292" t="s">
        <v>231</v>
      </c>
      <c r="M292" t="s">
        <v>237</v>
      </c>
      <c r="N292" t="s">
        <v>244</v>
      </c>
      <c r="O292" t="s">
        <v>245</v>
      </c>
      <c r="P292">
        <v>4</v>
      </c>
      <c r="Q292" t="s">
        <v>7</v>
      </c>
      <c r="R292" t="s">
        <v>21</v>
      </c>
      <c r="S292" s="20">
        <v>4</v>
      </c>
      <c r="T292" s="20" t="str" cm="1">
        <f t="array" ref="T292">_xlfn.IFS(S292=0,"Prenovato",S292=1,"Novato",S292=2,"Principiante avanzado",S292=3,"Competente",S292=4,"Proficiente",S292=5,"Master")</f>
        <v>Proficiente</v>
      </c>
      <c r="U292" s="20">
        <v>5</v>
      </c>
      <c r="V292" s="20" t="str" cm="1">
        <f t="array" ref="V292">_xlfn.IFS(U292=0,"No evidenciado",U292=1,"Novato",U292=2,"Principiante avanzado",U292=3,"Competente",U292=4,"Proficiente",U292=5,"Master")</f>
        <v>Master</v>
      </c>
      <c r="W292" s="20">
        <v>4</v>
      </c>
      <c r="X292" s="20" t="str" cm="1">
        <f t="array" ref="X292">_xlfn.IFS(W292=0,"No evidenciado",W292=1,"Novato",W292=2,"Principiante avanzado",W292=3,"Competente",W292=4,"Proficiente",W292=5,"Master")</f>
        <v>Proficiente</v>
      </c>
      <c r="Y292" s="20">
        <v>4</v>
      </c>
      <c r="Z292" s="20" t="str" cm="1">
        <f t="array" ref="Z292">_xlfn.IFS(Y292=0,"No evidenciado",Y292=1,"Novato",Y292=2,"Principiante avanzado",Y292=3,"Competente",Y292=4,"Proficiente",Y292=5,"Master")</f>
        <v>Proficiente</v>
      </c>
      <c r="AA292" s="20">
        <v>4</v>
      </c>
      <c r="AB292" s="20" t="str" cm="1">
        <f t="array" ref="AB292">_xlfn.IFS(AA292=0,"Prenovato",AA292=1,"Novato",AA292=2,"Principiante avanzado",AA292=3,"Competente",AA292=4,"Proficiente",AA292=5,"Master")</f>
        <v>Proficiente</v>
      </c>
      <c r="AC292" s="20" t="str">
        <f t="shared" si="19"/>
        <v>EVALUACIÓN</v>
      </c>
    </row>
    <row r="293" spans="1:29" x14ac:dyDescent="0.25">
      <c r="A293" t="s">
        <v>198</v>
      </c>
      <c r="B293" t="s">
        <v>215</v>
      </c>
      <c r="C293" t="s">
        <v>232</v>
      </c>
      <c r="D293" t="s">
        <v>234</v>
      </c>
      <c r="E293" t="s">
        <v>199</v>
      </c>
      <c r="F293" t="s">
        <v>216</v>
      </c>
      <c r="G293" t="s">
        <v>261</v>
      </c>
      <c r="H293" s="3">
        <v>44640</v>
      </c>
      <c r="I293" s="1">
        <f t="shared" ca="1" si="16"/>
        <v>15</v>
      </c>
      <c r="J293" s="1" t="str">
        <f t="shared" ca="1" si="17"/>
        <v>3. Mayor a 6 meses</v>
      </c>
      <c r="K293" t="str">
        <f t="shared" si="18"/>
        <v>NO</v>
      </c>
      <c r="L293" t="s">
        <v>231</v>
      </c>
      <c r="M293" t="s">
        <v>238</v>
      </c>
      <c r="N293" t="s">
        <v>31</v>
      </c>
      <c r="O293" t="s">
        <v>31</v>
      </c>
      <c r="P293">
        <v>4</v>
      </c>
      <c r="Q293" t="s">
        <v>7</v>
      </c>
      <c r="R293" t="s">
        <v>21</v>
      </c>
      <c r="S293" s="20">
        <v>4</v>
      </c>
      <c r="T293" s="20" t="str" cm="1">
        <f t="array" ref="T293">_xlfn.IFS(S293=0,"Prenovato",S293=1,"Novato",S293=2,"Principiante avanzado",S293=3,"Competente",S293=4,"Proficiente",S293=5,"Master")</f>
        <v>Proficiente</v>
      </c>
      <c r="U293" s="20">
        <v>5</v>
      </c>
      <c r="V293" s="20" t="str" cm="1">
        <f t="array" ref="V293">_xlfn.IFS(U293=0,"No evidenciado",U293=1,"Novato",U293=2,"Principiante avanzado",U293=3,"Competente",U293=4,"Proficiente",U293=5,"Master")</f>
        <v>Master</v>
      </c>
      <c r="W293" s="20">
        <v>4</v>
      </c>
      <c r="X293" s="20" t="str" cm="1">
        <f t="array" ref="X293">_xlfn.IFS(W293=0,"No evidenciado",W293=1,"Novato",W293=2,"Principiante avanzado",W293=3,"Competente",W293=4,"Proficiente",W293=5,"Master")</f>
        <v>Proficiente</v>
      </c>
      <c r="Y293" s="20">
        <v>4</v>
      </c>
      <c r="Z293" s="20" t="str" cm="1">
        <f t="array" ref="Z293">_xlfn.IFS(Y293=0,"No evidenciado",Y293=1,"Novato",Y293=2,"Principiante avanzado",Y293=3,"Competente",Y293=4,"Proficiente",Y293=5,"Master")</f>
        <v>Proficiente</v>
      </c>
      <c r="AA293" s="20">
        <v>4</v>
      </c>
      <c r="AB293" s="20" t="str" cm="1">
        <f t="array" ref="AB293">_xlfn.IFS(AA293=0,"Prenovato",AA293=1,"Novato",AA293=2,"Principiante avanzado",AA293=3,"Competente",AA293=4,"Proficiente",AA293=5,"Master")</f>
        <v>Proficiente</v>
      </c>
      <c r="AC293" s="20" t="str">
        <f t="shared" si="19"/>
        <v>EVALUACIÓN</v>
      </c>
    </row>
    <row r="294" spans="1:29" x14ac:dyDescent="0.25">
      <c r="A294" t="s">
        <v>198</v>
      </c>
      <c r="B294" t="s">
        <v>215</v>
      </c>
      <c r="C294" t="s">
        <v>232</v>
      </c>
      <c r="D294" t="s">
        <v>234</v>
      </c>
      <c r="E294" t="s">
        <v>199</v>
      </c>
      <c r="F294" t="s">
        <v>216</v>
      </c>
      <c r="G294" t="s">
        <v>261</v>
      </c>
      <c r="H294" s="3">
        <v>44640</v>
      </c>
      <c r="I294" s="1">
        <f t="shared" ca="1" si="16"/>
        <v>15</v>
      </c>
      <c r="J294" s="1" t="str">
        <f t="shared" ca="1" si="17"/>
        <v>3. Mayor a 6 meses</v>
      </c>
      <c r="K294" t="str">
        <f t="shared" si="18"/>
        <v>NO</v>
      </c>
      <c r="L294" t="s">
        <v>231</v>
      </c>
      <c r="M294" t="s">
        <v>239</v>
      </c>
      <c r="N294" t="s">
        <v>245</v>
      </c>
      <c r="O294" t="s">
        <v>245</v>
      </c>
      <c r="P294">
        <v>4</v>
      </c>
      <c r="Q294" t="s">
        <v>7</v>
      </c>
      <c r="R294" t="s">
        <v>21</v>
      </c>
      <c r="S294" s="20">
        <v>4</v>
      </c>
      <c r="T294" s="20" t="str" cm="1">
        <f t="array" ref="T294">_xlfn.IFS(S294=0,"Prenovato",S294=1,"Novato",S294=2,"Principiante avanzado",S294=3,"Competente",S294=4,"Proficiente",S294=5,"Master")</f>
        <v>Proficiente</v>
      </c>
      <c r="U294" s="20">
        <v>5</v>
      </c>
      <c r="V294" s="20" t="str" cm="1">
        <f t="array" ref="V294">_xlfn.IFS(U294=0,"No evidenciado",U294=1,"Novato",U294=2,"Principiante avanzado",U294=3,"Competente",U294=4,"Proficiente",U294=5,"Master")</f>
        <v>Master</v>
      </c>
      <c r="W294" s="20">
        <v>4</v>
      </c>
      <c r="X294" s="20" t="str" cm="1">
        <f t="array" ref="X294">_xlfn.IFS(W294=0,"No evidenciado",W294=1,"Novato",W294=2,"Principiante avanzado",W294=3,"Competente",W294=4,"Proficiente",W294=5,"Master")</f>
        <v>Proficiente</v>
      </c>
      <c r="Y294" s="20">
        <v>4</v>
      </c>
      <c r="Z294" s="20" t="str" cm="1">
        <f t="array" ref="Z294">_xlfn.IFS(Y294=0,"No evidenciado",Y294=1,"Novato",Y294=2,"Principiante avanzado",Y294=3,"Competente",Y294=4,"Proficiente",Y294=5,"Master")</f>
        <v>Proficiente</v>
      </c>
      <c r="AA294" s="20">
        <v>4</v>
      </c>
      <c r="AB294" s="20" t="str" cm="1">
        <f t="array" ref="AB294">_xlfn.IFS(AA294=0,"Prenovato",AA294=1,"Novato",AA294=2,"Principiante avanzado",AA294=3,"Competente",AA294=4,"Proficiente",AA294=5,"Master")</f>
        <v>Proficiente</v>
      </c>
      <c r="AC294" s="20" t="str">
        <f t="shared" si="19"/>
        <v>EVALUACIÓN</v>
      </c>
    </row>
    <row r="295" spans="1:29" x14ac:dyDescent="0.25">
      <c r="A295" t="s">
        <v>198</v>
      </c>
      <c r="B295" t="s">
        <v>215</v>
      </c>
      <c r="C295" t="s">
        <v>232</v>
      </c>
      <c r="D295" t="s">
        <v>234</v>
      </c>
      <c r="E295" t="s">
        <v>199</v>
      </c>
      <c r="F295" t="s">
        <v>216</v>
      </c>
      <c r="G295" t="s">
        <v>261</v>
      </c>
      <c r="H295" s="3">
        <v>44640</v>
      </c>
      <c r="I295" s="1">
        <f t="shared" ca="1" si="16"/>
        <v>15</v>
      </c>
      <c r="J295" s="1" t="str">
        <f t="shared" ca="1" si="17"/>
        <v>3. Mayor a 6 meses</v>
      </c>
      <c r="K295" t="str">
        <f t="shared" si="18"/>
        <v>NO</v>
      </c>
      <c r="L295" t="s">
        <v>231</v>
      </c>
      <c r="M295" t="s">
        <v>240</v>
      </c>
      <c r="N295" t="s">
        <v>244</v>
      </c>
      <c r="O295" t="s">
        <v>245</v>
      </c>
      <c r="P295">
        <v>4</v>
      </c>
      <c r="Q295" t="s">
        <v>7</v>
      </c>
      <c r="R295" t="s">
        <v>21</v>
      </c>
      <c r="S295" s="20">
        <v>4</v>
      </c>
      <c r="T295" s="20" t="str" cm="1">
        <f t="array" ref="T295">_xlfn.IFS(S295=0,"Prenovato",S295=1,"Novato",S295=2,"Principiante avanzado",S295=3,"Competente",S295=4,"Proficiente",S295=5,"Master")</f>
        <v>Proficiente</v>
      </c>
      <c r="U295" s="20">
        <v>5</v>
      </c>
      <c r="V295" s="20" t="str" cm="1">
        <f t="array" ref="V295">_xlfn.IFS(U295=0,"No evidenciado",U295=1,"Novato",U295=2,"Principiante avanzado",U295=3,"Competente",U295=4,"Proficiente",U295=5,"Master")</f>
        <v>Master</v>
      </c>
      <c r="W295" s="20">
        <v>4</v>
      </c>
      <c r="X295" s="20" t="str" cm="1">
        <f t="array" ref="X295">_xlfn.IFS(W295=0,"No evidenciado",W295=1,"Novato",W295=2,"Principiante avanzado",W295=3,"Competente",W295=4,"Proficiente",W295=5,"Master")</f>
        <v>Proficiente</v>
      </c>
      <c r="Y295" s="20">
        <v>4</v>
      </c>
      <c r="Z295" s="20" t="str" cm="1">
        <f t="array" ref="Z295">_xlfn.IFS(Y295=0,"No evidenciado",Y295=1,"Novato",Y295=2,"Principiante avanzado",Y295=3,"Competente",Y295=4,"Proficiente",Y295=5,"Master")</f>
        <v>Proficiente</v>
      </c>
      <c r="AA295" s="20">
        <v>4</v>
      </c>
      <c r="AB295" s="20" t="str" cm="1">
        <f t="array" ref="AB295">_xlfn.IFS(AA295=0,"Prenovato",AA295=1,"Novato",AA295=2,"Principiante avanzado",AA295=3,"Competente",AA295=4,"Proficiente",AA295=5,"Master")</f>
        <v>Proficiente</v>
      </c>
      <c r="AC295" s="20" t="str">
        <f t="shared" si="19"/>
        <v>EVALUACIÓN</v>
      </c>
    </row>
    <row r="296" spans="1:29" x14ac:dyDescent="0.25">
      <c r="A296" t="s">
        <v>198</v>
      </c>
      <c r="B296" t="s">
        <v>215</v>
      </c>
      <c r="C296" t="s">
        <v>232</v>
      </c>
      <c r="D296" t="s">
        <v>234</v>
      </c>
      <c r="E296" t="s">
        <v>199</v>
      </c>
      <c r="F296" t="s">
        <v>216</v>
      </c>
      <c r="G296" t="s">
        <v>261</v>
      </c>
      <c r="H296" s="3">
        <v>44640</v>
      </c>
      <c r="I296" s="1">
        <f t="shared" ca="1" si="16"/>
        <v>15</v>
      </c>
      <c r="J296" s="1" t="str">
        <f t="shared" ca="1" si="17"/>
        <v>3. Mayor a 6 meses</v>
      </c>
      <c r="K296" t="str">
        <f t="shared" si="18"/>
        <v>NO</v>
      </c>
      <c r="L296" t="s">
        <v>231</v>
      </c>
      <c r="M296" t="s">
        <v>241</v>
      </c>
      <c r="N296" t="s">
        <v>245</v>
      </c>
      <c r="O296" t="s">
        <v>245</v>
      </c>
      <c r="P296">
        <v>3</v>
      </c>
      <c r="Q296" t="s">
        <v>5</v>
      </c>
      <c r="R296" t="s">
        <v>21</v>
      </c>
      <c r="S296" s="20">
        <v>4</v>
      </c>
      <c r="T296" s="20" t="str" cm="1">
        <f t="array" ref="T296">_xlfn.IFS(S296=0,"Prenovato",S296=1,"Novato",S296=2,"Principiante avanzado",S296=3,"Competente",S296=4,"Proficiente",S296=5,"Master")</f>
        <v>Proficiente</v>
      </c>
      <c r="U296" s="20">
        <v>5</v>
      </c>
      <c r="V296" s="20" t="str" cm="1">
        <f t="array" ref="V296">_xlfn.IFS(U296=0,"No evidenciado",U296=1,"Novato",U296=2,"Principiante avanzado",U296=3,"Competente",U296=4,"Proficiente",U296=5,"Master")</f>
        <v>Master</v>
      </c>
      <c r="W296" s="20">
        <v>4</v>
      </c>
      <c r="X296" s="20" t="str" cm="1">
        <f t="array" ref="X296">_xlfn.IFS(W296=0,"No evidenciado",W296=1,"Novato",W296=2,"Principiante avanzado",W296=3,"Competente",W296=4,"Proficiente",W296=5,"Master")</f>
        <v>Proficiente</v>
      </c>
      <c r="Y296" s="20">
        <v>4</v>
      </c>
      <c r="Z296" s="20" t="str" cm="1">
        <f t="array" ref="Z296">_xlfn.IFS(Y296=0,"No evidenciado",Y296=1,"Novato",Y296=2,"Principiante avanzado",Y296=3,"Competente",Y296=4,"Proficiente",Y296=5,"Master")</f>
        <v>Proficiente</v>
      </c>
      <c r="AA296" s="20">
        <v>4</v>
      </c>
      <c r="AB296" s="20" t="str" cm="1">
        <f t="array" ref="AB296">_xlfn.IFS(AA296=0,"Prenovato",AA296=1,"Novato",AA296=2,"Principiante avanzado",AA296=3,"Competente",AA296=4,"Proficiente",AA296=5,"Master")</f>
        <v>Proficiente</v>
      </c>
      <c r="AC296" s="20" t="str">
        <f t="shared" si="19"/>
        <v>EVALUACIÓN</v>
      </c>
    </row>
    <row r="297" spans="1:29" x14ac:dyDescent="0.25">
      <c r="A297" t="s">
        <v>198</v>
      </c>
      <c r="B297" t="s">
        <v>215</v>
      </c>
      <c r="C297" t="s">
        <v>232</v>
      </c>
      <c r="D297" t="s">
        <v>234</v>
      </c>
      <c r="E297" t="s">
        <v>199</v>
      </c>
      <c r="F297" t="s">
        <v>216</v>
      </c>
      <c r="G297" t="s">
        <v>261</v>
      </c>
      <c r="H297" s="3">
        <v>44640</v>
      </c>
      <c r="I297" s="1">
        <f t="shared" ca="1" si="16"/>
        <v>15</v>
      </c>
      <c r="J297" s="1" t="str">
        <f t="shared" ca="1" si="17"/>
        <v>3. Mayor a 6 meses</v>
      </c>
      <c r="K297" t="str">
        <f t="shared" si="18"/>
        <v>NO</v>
      </c>
      <c r="L297" t="s">
        <v>231</v>
      </c>
      <c r="M297" t="s">
        <v>242</v>
      </c>
      <c r="N297" t="s">
        <v>244</v>
      </c>
      <c r="O297" t="s">
        <v>245</v>
      </c>
      <c r="P297">
        <v>3</v>
      </c>
      <c r="Q297" t="s">
        <v>5</v>
      </c>
      <c r="R297" t="s">
        <v>21</v>
      </c>
      <c r="S297" s="20">
        <v>4</v>
      </c>
      <c r="T297" s="20" t="str" cm="1">
        <f t="array" ref="T297">_xlfn.IFS(S297=0,"Prenovato",S297=1,"Novato",S297=2,"Principiante avanzado",S297=3,"Competente",S297=4,"Proficiente",S297=5,"Master")</f>
        <v>Proficiente</v>
      </c>
      <c r="U297" s="20">
        <v>5</v>
      </c>
      <c r="V297" s="20" t="str" cm="1">
        <f t="array" ref="V297">_xlfn.IFS(U297=0,"No evidenciado",U297=1,"Novato",U297=2,"Principiante avanzado",U297=3,"Competente",U297=4,"Proficiente",U297=5,"Master")</f>
        <v>Master</v>
      </c>
      <c r="W297" s="20">
        <v>4</v>
      </c>
      <c r="X297" s="20" t="str" cm="1">
        <f t="array" ref="X297">_xlfn.IFS(W297=0,"No evidenciado",W297=1,"Novato",W297=2,"Principiante avanzado",W297=3,"Competente",W297=4,"Proficiente",W297=5,"Master")</f>
        <v>Proficiente</v>
      </c>
      <c r="Y297" s="20">
        <v>4</v>
      </c>
      <c r="Z297" s="20" t="str" cm="1">
        <f t="array" ref="Z297">_xlfn.IFS(Y297=0,"No evidenciado",Y297=1,"Novato",Y297=2,"Principiante avanzado",Y297=3,"Competente",Y297=4,"Proficiente",Y297=5,"Master")</f>
        <v>Proficiente</v>
      </c>
      <c r="AA297" s="20">
        <v>4</v>
      </c>
      <c r="AB297" s="20" t="str" cm="1">
        <f t="array" ref="AB297">_xlfn.IFS(AA297=0,"Prenovato",AA297=1,"Novato",AA297=2,"Principiante avanzado",AA297=3,"Competente",AA297=4,"Proficiente",AA297=5,"Master")</f>
        <v>Proficiente</v>
      </c>
      <c r="AC297" s="20" t="str">
        <f t="shared" si="19"/>
        <v>EVALUACIÓN</v>
      </c>
    </row>
    <row r="298" spans="1:29" x14ac:dyDescent="0.25">
      <c r="A298" t="s">
        <v>198</v>
      </c>
      <c r="B298" t="s">
        <v>215</v>
      </c>
      <c r="C298" t="s">
        <v>232</v>
      </c>
      <c r="D298" t="s">
        <v>234</v>
      </c>
      <c r="E298" t="s">
        <v>199</v>
      </c>
      <c r="F298" t="s">
        <v>216</v>
      </c>
      <c r="G298" t="s">
        <v>261</v>
      </c>
      <c r="H298" s="3">
        <v>44640</v>
      </c>
      <c r="I298" s="1">
        <f t="shared" ca="1" si="16"/>
        <v>15</v>
      </c>
      <c r="J298" s="1" t="str">
        <f t="shared" ca="1" si="17"/>
        <v>3. Mayor a 6 meses</v>
      </c>
      <c r="K298" t="str">
        <f t="shared" si="18"/>
        <v>NO</v>
      </c>
      <c r="L298" t="s">
        <v>231</v>
      </c>
      <c r="M298" t="s">
        <v>173</v>
      </c>
      <c r="N298" t="s">
        <v>244</v>
      </c>
      <c r="O298" t="s">
        <v>245</v>
      </c>
      <c r="P298">
        <v>3</v>
      </c>
      <c r="Q298" t="s">
        <v>5</v>
      </c>
      <c r="R298" t="s">
        <v>21</v>
      </c>
      <c r="S298" s="20">
        <v>4</v>
      </c>
      <c r="T298" s="20" t="str" cm="1">
        <f t="array" ref="T298">_xlfn.IFS(S298=0,"Prenovato",S298=1,"Novato",S298=2,"Principiante avanzado",S298=3,"Competente",S298=4,"Proficiente",S298=5,"Master")</f>
        <v>Proficiente</v>
      </c>
      <c r="U298" s="20">
        <v>5</v>
      </c>
      <c r="V298" s="20" t="str" cm="1">
        <f t="array" ref="V298">_xlfn.IFS(U298=0,"No evidenciado",U298=1,"Novato",U298=2,"Principiante avanzado",U298=3,"Competente",U298=4,"Proficiente",U298=5,"Master")</f>
        <v>Master</v>
      </c>
      <c r="W298" s="20">
        <v>4</v>
      </c>
      <c r="X298" s="20" t="str" cm="1">
        <f t="array" ref="X298">_xlfn.IFS(W298=0,"No evidenciado",W298=1,"Novato",W298=2,"Principiante avanzado",W298=3,"Competente",W298=4,"Proficiente",W298=5,"Master")</f>
        <v>Proficiente</v>
      </c>
      <c r="Y298" s="20">
        <v>4</v>
      </c>
      <c r="Z298" s="20" t="str" cm="1">
        <f t="array" ref="Z298">_xlfn.IFS(Y298=0,"No evidenciado",Y298=1,"Novato",Y298=2,"Principiante avanzado",Y298=3,"Competente",Y298=4,"Proficiente",Y298=5,"Master")</f>
        <v>Proficiente</v>
      </c>
      <c r="AA298" s="20">
        <v>4</v>
      </c>
      <c r="AB298" s="20" t="str" cm="1">
        <f t="array" ref="AB298">_xlfn.IFS(AA298=0,"Prenovato",AA298=1,"Novato",AA298=2,"Principiante avanzado",AA298=3,"Competente",AA298=4,"Proficiente",AA298=5,"Master")</f>
        <v>Proficiente</v>
      </c>
      <c r="AC298" s="20" t="str">
        <f t="shared" si="19"/>
        <v>EVALUACIÓN</v>
      </c>
    </row>
    <row r="299" spans="1:29" x14ac:dyDescent="0.25">
      <c r="A299" t="s">
        <v>198</v>
      </c>
      <c r="B299" t="s">
        <v>215</v>
      </c>
      <c r="C299" t="s">
        <v>232</v>
      </c>
      <c r="D299" t="s">
        <v>234</v>
      </c>
      <c r="E299" t="s">
        <v>199</v>
      </c>
      <c r="F299" t="s">
        <v>216</v>
      </c>
      <c r="G299" t="s">
        <v>261</v>
      </c>
      <c r="H299" s="3">
        <v>44640</v>
      </c>
      <c r="I299" s="1">
        <f t="shared" ca="1" si="16"/>
        <v>15</v>
      </c>
      <c r="J299" s="1" t="str">
        <f t="shared" ca="1" si="17"/>
        <v>3. Mayor a 6 meses</v>
      </c>
      <c r="K299" t="str">
        <f t="shared" si="18"/>
        <v>NO</v>
      </c>
      <c r="L299" t="s">
        <v>231</v>
      </c>
      <c r="M299" t="s">
        <v>61</v>
      </c>
      <c r="N299" t="s">
        <v>244</v>
      </c>
      <c r="O299" t="s">
        <v>245</v>
      </c>
      <c r="P299">
        <v>3</v>
      </c>
      <c r="Q299" t="s">
        <v>5</v>
      </c>
      <c r="R299" t="s">
        <v>21</v>
      </c>
      <c r="S299" s="20">
        <v>4</v>
      </c>
      <c r="T299" s="20" t="str" cm="1">
        <f t="array" ref="T299">_xlfn.IFS(S299=0,"Prenovato",S299=1,"Novato",S299=2,"Principiante avanzado",S299=3,"Competente",S299=4,"Proficiente",S299=5,"Master")</f>
        <v>Proficiente</v>
      </c>
      <c r="U299" s="20">
        <v>5</v>
      </c>
      <c r="V299" s="20" t="str" cm="1">
        <f t="array" ref="V299">_xlfn.IFS(U299=0,"No evidenciado",U299=1,"Novato",U299=2,"Principiante avanzado",U299=3,"Competente",U299=4,"Proficiente",U299=5,"Master")</f>
        <v>Master</v>
      </c>
      <c r="W299" s="20">
        <v>4</v>
      </c>
      <c r="X299" s="20" t="str" cm="1">
        <f t="array" ref="X299">_xlfn.IFS(W299=0,"No evidenciado",W299=1,"Novato",W299=2,"Principiante avanzado",W299=3,"Competente",W299=4,"Proficiente",W299=5,"Master")</f>
        <v>Proficiente</v>
      </c>
      <c r="Y299" s="20">
        <v>4</v>
      </c>
      <c r="Z299" s="20" t="str" cm="1">
        <f t="array" ref="Z299">_xlfn.IFS(Y299=0,"No evidenciado",Y299=1,"Novato",Y299=2,"Principiante avanzado",Y299=3,"Competente",Y299=4,"Proficiente",Y299=5,"Master")</f>
        <v>Proficiente</v>
      </c>
      <c r="AA299" s="20">
        <v>4</v>
      </c>
      <c r="AB299" s="20" t="str" cm="1">
        <f t="array" ref="AB299">_xlfn.IFS(AA299=0,"Prenovato",AA299=1,"Novato",AA299=2,"Principiante avanzado",AA299=3,"Competente",AA299=4,"Proficiente",AA299=5,"Master")</f>
        <v>Proficiente</v>
      </c>
      <c r="AC299" s="20" t="str">
        <f t="shared" si="19"/>
        <v>EVALUACIÓN</v>
      </c>
    </row>
    <row r="300" spans="1:29" x14ac:dyDescent="0.25">
      <c r="A300" t="s">
        <v>198</v>
      </c>
      <c r="B300" t="s">
        <v>215</v>
      </c>
      <c r="C300" t="s">
        <v>232</v>
      </c>
      <c r="D300" t="s">
        <v>234</v>
      </c>
      <c r="E300" t="s">
        <v>199</v>
      </c>
      <c r="F300" t="s">
        <v>216</v>
      </c>
      <c r="G300" t="s">
        <v>261</v>
      </c>
      <c r="H300" s="3">
        <v>44640</v>
      </c>
      <c r="I300" s="1">
        <f t="shared" ca="1" si="16"/>
        <v>15</v>
      </c>
      <c r="J300" s="1" t="str">
        <f t="shared" ca="1" si="17"/>
        <v>3. Mayor a 6 meses</v>
      </c>
      <c r="K300" t="str">
        <f t="shared" si="18"/>
        <v>NO</v>
      </c>
      <c r="L300" t="s">
        <v>231</v>
      </c>
      <c r="M300" t="s">
        <v>243</v>
      </c>
      <c r="N300" t="s">
        <v>245</v>
      </c>
      <c r="O300" t="s">
        <v>245</v>
      </c>
      <c r="P300">
        <v>4</v>
      </c>
      <c r="Q300" t="s">
        <v>7</v>
      </c>
      <c r="R300" t="s">
        <v>21</v>
      </c>
      <c r="S300" s="20">
        <v>4</v>
      </c>
      <c r="T300" s="20" t="str" cm="1">
        <f t="array" ref="T300">_xlfn.IFS(S300=0,"Prenovato",S300=1,"Novato",S300=2,"Principiante avanzado",S300=3,"Competente",S300=4,"Proficiente",S300=5,"Master")</f>
        <v>Proficiente</v>
      </c>
      <c r="U300" s="20">
        <v>5</v>
      </c>
      <c r="V300" s="20" t="str" cm="1">
        <f t="array" ref="V300">_xlfn.IFS(U300=0,"No evidenciado",U300=1,"Novato",U300=2,"Principiante avanzado",U300=3,"Competente",U300=4,"Proficiente",U300=5,"Master")</f>
        <v>Master</v>
      </c>
      <c r="W300" s="20">
        <v>4</v>
      </c>
      <c r="X300" s="20" t="str" cm="1">
        <f t="array" ref="X300">_xlfn.IFS(W300=0,"No evidenciado",W300=1,"Novato",W300=2,"Principiante avanzado",W300=3,"Competente",W300=4,"Proficiente",W300=5,"Master")</f>
        <v>Proficiente</v>
      </c>
      <c r="Y300" s="20">
        <v>4</v>
      </c>
      <c r="Z300" s="20" t="str" cm="1">
        <f t="array" ref="Z300">_xlfn.IFS(Y300=0,"No evidenciado",Y300=1,"Novato",Y300=2,"Principiante avanzado",Y300=3,"Competente",Y300=4,"Proficiente",Y300=5,"Master")</f>
        <v>Proficiente</v>
      </c>
      <c r="AA300" s="20">
        <v>4</v>
      </c>
      <c r="AB300" s="20" t="str" cm="1">
        <f t="array" ref="AB300">_xlfn.IFS(AA300=0,"Prenovato",AA300=1,"Novato",AA300=2,"Principiante avanzado",AA300=3,"Competente",AA300=4,"Proficiente",AA300=5,"Master")</f>
        <v>Proficiente</v>
      </c>
      <c r="AC300" s="20" t="str">
        <f t="shared" si="19"/>
        <v>EVALUACIÓN</v>
      </c>
    </row>
    <row r="301" spans="1:29" x14ac:dyDescent="0.25">
      <c r="A301" t="s">
        <v>198</v>
      </c>
      <c r="B301" t="s">
        <v>215</v>
      </c>
      <c r="C301" t="s">
        <v>232</v>
      </c>
      <c r="D301" t="s">
        <v>234</v>
      </c>
      <c r="E301" t="s">
        <v>199</v>
      </c>
      <c r="F301" t="s">
        <v>216</v>
      </c>
      <c r="G301" t="s">
        <v>261</v>
      </c>
      <c r="H301" s="3">
        <v>44640</v>
      </c>
      <c r="I301" s="1">
        <f t="shared" ca="1" si="16"/>
        <v>15</v>
      </c>
      <c r="J301" s="1" t="str">
        <f t="shared" ca="1" si="17"/>
        <v>3. Mayor a 6 meses</v>
      </c>
      <c r="K301" t="str">
        <f t="shared" si="18"/>
        <v>NO</v>
      </c>
      <c r="L301" t="s">
        <v>231</v>
      </c>
      <c r="M301" t="s">
        <v>60</v>
      </c>
      <c r="N301" t="s">
        <v>31</v>
      </c>
      <c r="O301" t="s">
        <v>31</v>
      </c>
      <c r="P301">
        <v>4</v>
      </c>
      <c r="Q301" t="s">
        <v>7</v>
      </c>
      <c r="R301" t="s">
        <v>21</v>
      </c>
      <c r="S301" s="20">
        <v>4</v>
      </c>
      <c r="T301" s="20" t="str" cm="1">
        <f t="array" ref="T301">_xlfn.IFS(S301=0,"Prenovato",S301=1,"Novato",S301=2,"Principiante avanzado",S301=3,"Competente",S301=4,"Proficiente",S301=5,"Master")</f>
        <v>Proficiente</v>
      </c>
      <c r="U301" s="20">
        <v>5</v>
      </c>
      <c r="V301" s="20" t="str" cm="1">
        <f t="array" ref="V301">_xlfn.IFS(U301=0,"No evidenciado",U301=1,"Novato",U301=2,"Principiante avanzado",U301=3,"Competente",U301=4,"Proficiente",U301=5,"Master")</f>
        <v>Master</v>
      </c>
      <c r="W301" s="20">
        <v>4</v>
      </c>
      <c r="X301" s="20" t="str" cm="1">
        <f t="array" ref="X301">_xlfn.IFS(W301=0,"No evidenciado",W301=1,"Novato",W301=2,"Principiante avanzado",W301=3,"Competente",W301=4,"Proficiente",W301=5,"Master")</f>
        <v>Proficiente</v>
      </c>
      <c r="Y301" s="20">
        <v>4</v>
      </c>
      <c r="Z301" s="20" t="str" cm="1">
        <f t="array" ref="Z301">_xlfn.IFS(Y301=0,"No evidenciado",Y301=1,"Novato",Y301=2,"Principiante avanzado",Y301=3,"Competente",Y301=4,"Proficiente",Y301=5,"Master")</f>
        <v>Proficiente</v>
      </c>
      <c r="AA301" s="20">
        <v>4</v>
      </c>
      <c r="AB301" s="20" t="str" cm="1">
        <f t="array" ref="AB301">_xlfn.IFS(AA301=0,"Prenovato",AA301=1,"Novato",AA301=2,"Principiante avanzado",AA301=3,"Competente",AA301=4,"Proficiente",AA301=5,"Master")</f>
        <v>Proficiente</v>
      </c>
      <c r="AC301" s="20" t="str">
        <f t="shared" si="19"/>
        <v>EVALUACIÓN</v>
      </c>
    </row>
    <row r="302" spans="1:29" x14ac:dyDescent="0.25">
      <c r="A302" t="s">
        <v>199</v>
      </c>
      <c r="B302" t="s">
        <v>216</v>
      </c>
      <c r="C302" t="s">
        <v>231</v>
      </c>
      <c r="D302" t="s">
        <v>234</v>
      </c>
      <c r="E302" t="s">
        <v>199</v>
      </c>
      <c r="F302" t="s">
        <v>216</v>
      </c>
      <c r="G302" t="s">
        <v>261</v>
      </c>
      <c r="H302" s="3">
        <v>44640</v>
      </c>
      <c r="I302" s="1">
        <f t="shared" ca="1" si="16"/>
        <v>15</v>
      </c>
      <c r="J302" s="1" t="str">
        <f t="shared" ca="1" si="17"/>
        <v>3. Mayor a 6 meses</v>
      </c>
      <c r="K302" t="str">
        <f t="shared" si="18"/>
        <v>NO</v>
      </c>
      <c r="L302" t="s">
        <v>231</v>
      </c>
      <c r="M302" t="s">
        <v>235</v>
      </c>
      <c r="N302" t="s">
        <v>31</v>
      </c>
      <c r="O302" t="s">
        <v>31</v>
      </c>
      <c r="P302">
        <v>4</v>
      </c>
      <c r="Q302" t="s">
        <v>7</v>
      </c>
      <c r="R302" t="s">
        <v>21</v>
      </c>
      <c r="S302" s="20">
        <v>4</v>
      </c>
      <c r="T302" s="20" t="str" cm="1">
        <f t="array" ref="T302">_xlfn.IFS(S302=0,"Prenovato",S302=1,"Novato",S302=2,"Principiante avanzado",S302=3,"Competente",S302=4,"Proficiente",S302=5,"Master")</f>
        <v>Proficiente</v>
      </c>
      <c r="U302" s="20">
        <v>5</v>
      </c>
      <c r="V302" s="20" t="str" cm="1">
        <f t="array" ref="V302">_xlfn.IFS(U302=0,"No evidenciado",U302=1,"Novato",U302=2,"Principiante avanzado",U302=3,"Competente",U302=4,"Proficiente",U302=5,"Master")</f>
        <v>Master</v>
      </c>
      <c r="W302" s="20">
        <v>5</v>
      </c>
      <c r="X302" s="20" t="str" cm="1">
        <f t="array" ref="X302">_xlfn.IFS(W302=0,"No evidenciado",W302=1,"Novato",W302=2,"Principiante avanzado",W302=3,"Competente",W302=4,"Proficiente",W302=5,"Master")</f>
        <v>Master</v>
      </c>
      <c r="Y302" s="20">
        <v>4</v>
      </c>
      <c r="Z302" s="20" t="str" cm="1">
        <f t="array" ref="Z302">_xlfn.IFS(Y302=0,"No evidenciado",Y302=1,"Novato",Y302=2,"Principiante avanzado",Y302=3,"Competente",Y302=4,"Proficiente",Y302=5,"Master")</f>
        <v>Proficiente</v>
      </c>
      <c r="AA302" s="20">
        <v>4</v>
      </c>
      <c r="AB302" s="20" t="str" cm="1">
        <f t="array" ref="AB302">_xlfn.IFS(AA302=0,"Prenovato",AA302=1,"Novato",AA302=2,"Principiante avanzado",AA302=3,"Competente",AA302=4,"Proficiente",AA302=5,"Master")</f>
        <v>Proficiente</v>
      </c>
      <c r="AC302" s="20" t="str">
        <f t="shared" si="19"/>
        <v>AUTOEVALUACIÓN</v>
      </c>
    </row>
    <row r="303" spans="1:29" x14ac:dyDescent="0.25">
      <c r="A303" t="s">
        <v>199</v>
      </c>
      <c r="B303" t="s">
        <v>216</v>
      </c>
      <c r="C303" t="s">
        <v>231</v>
      </c>
      <c r="D303" t="s">
        <v>234</v>
      </c>
      <c r="E303" t="s">
        <v>199</v>
      </c>
      <c r="F303" t="s">
        <v>216</v>
      </c>
      <c r="G303" t="s">
        <v>261</v>
      </c>
      <c r="H303" s="3">
        <v>44640</v>
      </c>
      <c r="I303" s="1">
        <f t="shared" ca="1" si="16"/>
        <v>15</v>
      </c>
      <c r="J303" s="1" t="str">
        <f t="shared" ca="1" si="17"/>
        <v>3. Mayor a 6 meses</v>
      </c>
      <c r="K303" t="str">
        <f t="shared" si="18"/>
        <v>NO</v>
      </c>
      <c r="L303" t="s">
        <v>231</v>
      </c>
      <c r="M303" t="s">
        <v>236</v>
      </c>
      <c r="N303" t="s">
        <v>31</v>
      </c>
      <c r="O303" t="s">
        <v>31</v>
      </c>
      <c r="P303">
        <v>4</v>
      </c>
      <c r="Q303" t="s">
        <v>7</v>
      </c>
      <c r="R303" t="s">
        <v>21</v>
      </c>
      <c r="S303" s="20">
        <v>4</v>
      </c>
      <c r="T303" s="20" t="str" cm="1">
        <f t="array" ref="T303">_xlfn.IFS(S303=0,"Prenovato",S303=1,"Novato",S303=2,"Principiante avanzado",S303=3,"Competente",S303=4,"Proficiente",S303=5,"Master")</f>
        <v>Proficiente</v>
      </c>
      <c r="U303" s="20">
        <v>5</v>
      </c>
      <c r="V303" s="20" t="str" cm="1">
        <f t="array" ref="V303">_xlfn.IFS(U303=0,"No evidenciado",U303=1,"Novato",U303=2,"Principiante avanzado",U303=3,"Competente",U303=4,"Proficiente",U303=5,"Master")</f>
        <v>Master</v>
      </c>
      <c r="W303" s="20">
        <v>5</v>
      </c>
      <c r="X303" s="20" t="str" cm="1">
        <f t="array" ref="X303">_xlfn.IFS(W303=0,"No evidenciado",W303=1,"Novato",W303=2,"Principiante avanzado",W303=3,"Competente",W303=4,"Proficiente",W303=5,"Master")</f>
        <v>Master</v>
      </c>
      <c r="Y303" s="20">
        <v>4</v>
      </c>
      <c r="Z303" s="20" t="str" cm="1">
        <f t="array" ref="Z303">_xlfn.IFS(Y303=0,"No evidenciado",Y303=1,"Novato",Y303=2,"Principiante avanzado",Y303=3,"Competente",Y303=4,"Proficiente",Y303=5,"Master")</f>
        <v>Proficiente</v>
      </c>
      <c r="AA303" s="20">
        <v>4</v>
      </c>
      <c r="AB303" s="20" t="str" cm="1">
        <f t="array" ref="AB303">_xlfn.IFS(AA303=0,"Prenovato",AA303=1,"Novato",AA303=2,"Principiante avanzado",AA303=3,"Competente",AA303=4,"Proficiente",AA303=5,"Master")</f>
        <v>Proficiente</v>
      </c>
      <c r="AC303" s="20" t="str">
        <f t="shared" si="19"/>
        <v>AUTOEVALUACIÓN</v>
      </c>
    </row>
    <row r="304" spans="1:29" x14ac:dyDescent="0.25">
      <c r="A304" t="s">
        <v>199</v>
      </c>
      <c r="B304" t="s">
        <v>216</v>
      </c>
      <c r="C304" t="s">
        <v>231</v>
      </c>
      <c r="D304" t="s">
        <v>234</v>
      </c>
      <c r="E304" t="s">
        <v>199</v>
      </c>
      <c r="F304" t="s">
        <v>216</v>
      </c>
      <c r="G304" t="s">
        <v>261</v>
      </c>
      <c r="H304" s="3">
        <v>44640</v>
      </c>
      <c r="I304" s="1">
        <f t="shared" ca="1" si="16"/>
        <v>15</v>
      </c>
      <c r="J304" s="1" t="str">
        <f t="shared" ca="1" si="17"/>
        <v>3. Mayor a 6 meses</v>
      </c>
      <c r="K304" t="str">
        <f t="shared" si="18"/>
        <v>NO</v>
      </c>
      <c r="L304" t="s">
        <v>231</v>
      </c>
      <c r="M304" t="s">
        <v>237</v>
      </c>
      <c r="N304" t="s">
        <v>244</v>
      </c>
      <c r="O304" t="s">
        <v>245</v>
      </c>
      <c r="P304">
        <v>4</v>
      </c>
      <c r="Q304" t="s">
        <v>7</v>
      </c>
      <c r="R304" t="s">
        <v>21</v>
      </c>
      <c r="S304" s="20">
        <v>4</v>
      </c>
      <c r="T304" s="20" t="str" cm="1">
        <f t="array" ref="T304">_xlfn.IFS(S304=0,"Prenovato",S304=1,"Novato",S304=2,"Principiante avanzado",S304=3,"Competente",S304=4,"Proficiente",S304=5,"Master")</f>
        <v>Proficiente</v>
      </c>
      <c r="U304" s="20">
        <v>5</v>
      </c>
      <c r="V304" s="20" t="str" cm="1">
        <f t="array" ref="V304">_xlfn.IFS(U304=0,"No evidenciado",U304=1,"Novato",U304=2,"Principiante avanzado",U304=3,"Competente",U304=4,"Proficiente",U304=5,"Master")</f>
        <v>Master</v>
      </c>
      <c r="W304" s="20">
        <v>5</v>
      </c>
      <c r="X304" s="20" t="str" cm="1">
        <f t="array" ref="X304">_xlfn.IFS(W304=0,"No evidenciado",W304=1,"Novato",W304=2,"Principiante avanzado",W304=3,"Competente",W304=4,"Proficiente",W304=5,"Master")</f>
        <v>Master</v>
      </c>
      <c r="Y304" s="20">
        <v>4</v>
      </c>
      <c r="Z304" s="20" t="str" cm="1">
        <f t="array" ref="Z304">_xlfn.IFS(Y304=0,"No evidenciado",Y304=1,"Novato",Y304=2,"Principiante avanzado",Y304=3,"Competente",Y304=4,"Proficiente",Y304=5,"Master")</f>
        <v>Proficiente</v>
      </c>
      <c r="AA304" s="20">
        <v>4</v>
      </c>
      <c r="AB304" s="20" t="str" cm="1">
        <f t="array" ref="AB304">_xlfn.IFS(AA304=0,"Prenovato",AA304=1,"Novato",AA304=2,"Principiante avanzado",AA304=3,"Competente",AA304=4,"Proficiente",AA304=5,"Master")</f>
        <v>Proficiente</v>
      </c>
      <c r="AC304" s="20" t="str">
        <f t="shared" si="19"/>
        <v>AUTOEVALUACIÓN</v>
      </c>
    </row>
    <row r="305" spans="1:29" x14ac:dyDescent="0.25">
      <c r="A305" t="s">
        <v>199</v>
      </c>
      <c r="B305" t="s">
        <v>216</v>
      </c>
      <c r="C305" t="s">
        <v>231</v>
      </c>
      <c r="D305" t="s">
        <v>234</v>
      </c>
      <c r="E305" t="s">
        <v>199</v>
      </c>
      <c r="F305" t="s">
        <v>216</v>
      </c>
      <c r="G305" t="s">
        <v>261</v>
      </c>
      <c r="H305" s="3">
        <v>44640</v>
      </c>
      <c r="I305" s="1">
        <f t="shared" ca="1" si="16"/>
        <v>15</v>
      </c>
      <c r="J305" s="1" t="str">
        <f t="shared" ca="1" si="17"/>
        <v>3. Mayor a 6 meses</v>
      </c>
      <c r="K305" t="str">
        <f t="shared" si="18"/>
        <v>NO</v>
      </c>
      <c r="L305" t="s">
        <v>231</v>
      </c>
      <c r="M305" t="s">
        <v>238</v>
      </c>
      <c r="N305" t="s">
        <v>31</v>
      </c>
      <c r="O305" t="s">
        <v>31</v>
      </c>
      <c r="P305">
        <v>4</v>
      </c>
      <c r="Q305" t="s">
        <v>7</v>
      </c>
      <c r="R305" t="s">
        <v>21</v>
      </c>
      <c r="S305" s="20">
        <v>4</v>
      </c>
      <c r="T305" s="20" t="str" cm="1">
        <f t="array" ref="T305">_xlfn.IFS(S305=0,"Prenovato",S305=1,"Novato",S305=2,"Principiante avanzado",S305=3,"Competente",S305=4,"Proficiente",S305=5,"Master")</f>
        <v>Proficiente</v>
      </c>
      <c r="U305" s="20">
        <v>5</v>
      </c>
      <c r="V305" s="20" t="str" cm="1">
        <f t="array" ref="V305">_xlfn.IFS(U305=0,"No evidenciado",U305=1,"Novato",U305=2,"Principiante avanzado",U305=3,"Competente",U305=4,"Proficiente",U305=5,"Master")</f>
        <v>Master</v>
      </c>
      <c r="W305" s="20">
        <v>5</v>
      </c>
      <c r="X305" s="20" t="str" cm="1">
        <f t="array" ref="X305">_xlfn.IFS(W305=0,"No evidenciado",W305=1,"Novato",W305=2,"Principiante avanzado",W305=3,"Competente",W305=4,"Proficiente",W305=5,"Master")</f>
        <v>Master</v>
      </c>
      <c r="Y305" s="20">
        <v>4</v>
      </c>
      <c r="Z305" s="20" t="str" cm="1">
        <f t="array" ref="Z305">_xlfn.IFS(Y305=0,"No evidenciado",Y305=1,"Novato",Y305=2,"Principiante avanzado",Y305=3,"Competente",Y305=4,"Proficiente",Y305=5,"Master")</f>
        <v>Proficiente</v>
      </c>
      <c r="AA305" s="20">
        <v>4</v>
      </c>
      <c r="AB305" s="20" t="str" cm="1">
        <f t="array" ref="AB305">_xlfn.IFS(AA305=0,"Prenovato",AA305=1,"Novato",AA305=2,"Principiante avanzado",AA305=3,"Competente",AA305=4,"Proficiente",AA305=5,"Master")</f>
        <v>Proficiente</v>
      </c>
      <c r="AC305" s="20" t="str">
        <f t="shared" si="19"/>
        <v>AUTOEVALUACIÓN</v>
      </c>
    </row>
    <row r="306" spans="1:29" x14ac:dyDescent="0.25">
      <c r="A306" t="s">
        <v>199</v>
      </c>
      <c r="B306" t="s">
        <v>216</v>
      </c>
      <c r="C306" t="s">
        <v>231</v>
      </c>
      <c r="D306" t="s">
        <v>234</v>
      </c>
      <c r="E306" t="s">
        <v>199</v>
      </c>
      <c r="F306" t="s">
        <v>216</v>
      </c>
      <c r="G306" t="s">
        <v>261</v>
      </c>
      <c r="H306" s="3">
        <v>44640</v>
      </c>
      <c r="I306" s="1">
        <f t="shared" ca="1" si="16"/>
        <v>15</v>
      </c>
      <c r="J306" s="1" t="str">
        <f t="shared" ca="1" si="17"/>
        <v>3. Mayor a 6 meses</v>
      </c>
      <c r="K306" t="str">
        <f t="shared" si="18"/>
        <v>NO</v>
      </c>
      <c r="L306" t="s">
        <v>231</v>
      </c>
      <c r="M306" t="s">
        <v>239</v>
      </c>
      <c r="N306" t="s">
        <v>245</v>
      </c>
      <c r="O306" t="s">
        <v>245</v>
      </c>
      <c r="P306">
        <v>4</v>
      </c>
      <c r="Q306" t="s">
        <v>7</v>
      </c>
      <c r="R306" t="s">
        <v>21</v>
      </c>
      <c r="S306" s="20">
        <v>4</v>
      </c>
      <c r="T306" s="20" t="str" cm="1">
        <f t="array" ref="T306">_xlfn.IFS(S306=0,"Prenovato",S306=1,"Novato",S306=2,"Principiante avanzado",S306=3,"Competente",S306=4,"Proficiente",S306=5,"Master")</f>
        <v>Proficiente</v>
      </c>
      <c r="U306" s="20">
        <v>5</v>
      </c>
      <c r="V306" s="20" t="str" cm="1">
        <f t="array" ref="V306">_xlfn.IFS(U306=0,"No evidenciado",U306=1,"Novato",U306=2,"Principiante avanzado",U306=3,"Competente",U306=4,"Proficiente",U306=5,"Master")</f>
        <v>Master</v>
      </c>
      <c r="W306" s="20">
        <v>5</v>
      </c>
      <c r="X306" s="20" t="str" cm="1">
        <f t="array" ref="X306">_xlfn.IFS(W306=0,"No evidenciado",W306=1,"Novato",W306=2,"Principiante avanzado",W306=3,"Competente",W306=4,"Proficiente",W306=5,"Master")</f>
        <v>Master</v>
      </c>
      <c r="Y306" s="20">
        <v>4</v>
      </c>
      <c r="Z306" s="20" t="str" cm="1">
        <f t="array" ref="Z306">_xlfn.IFS(Y306=0,"No evidenciado",Y306=1,"Novato",Y306=2,"Principiante avanzado",Y306=3,"Competente",Y306=4,"Proficiente",Y306=5,"Master")</f>
        <v>Proficiente</v>
      </c>
      <c r="AA306" s="20">
        <v>4</v>
      </c>
      <c r="AB306" s="20" t="str" cm="1">
        <f t="array" ref="AB306">_xlfn.IFS(AA306=0,"Prenovato",AA306=1,"Novato",AA306=2,"Principiante avanzado",AA306=3,"Competente",AA306=4,"Proficiente",AA306=5,"Master")</f>
        <v>Proficiente</v>
      </c>
      <c r="AC306" s="20" t="str">
        <f t="shared" si="19"/>
        <v>AUTOEVALUACIÓN</v>
      </c>
    </row>
    <row r="307" spans="1:29" x14ac:dyDescent="0.25">
      <c r="A307" t="s">
        <v>199</v>
      </c>
      <c r="B307" t="s">
        <v>216</v>
      </c>
      <c r="C307" t="s">
        <v>231</v>
      </c>
      <c r="D307" t="s">
        <v>234</v>
      </c>
      <c r="E307" t="s">
        <v>199</v>
      </c>
      <c r="F307" t="s">
        <v>216</v>
      </c>
      <c r="G307" t="s">
        <v>261</v>
      </c>
      <c r="H307" s="3">
        <v>44640</v>
      </c>
      <c r="I307" s="1">
        <f t="shared" ca="1" si="16"/>
        <v>15</v>
      </c>
      <c r="J307" s="1" t="str">
        <f t="shared" ca="1" si="17"/>
        <v>3. Mayor a 6 meses</v>
      </c>
      <c r="K307" t="str">
        <f t="shared" si="18"/>
        <v>NO</v>
      </c>
      <c r="L307" t="s">
        <v>231</v>
      </c>
      <c r="M307" t="s">
        <v>241</v>
      </c>
      <c r="N307" t="s">
        <v>245</v>
      </c>
      <c r="O307" t="s">
        <v>245</v>
      </c>
      <c r="P307">
        <v>2</v>
      </c>
      <c r="Q307" t="s">
        <v>4</v>
      </c>
      <c r="R307" t="s">
        <v>21</v>
      </c>
      <c r="S307" s="20">
        <v>4</v>
      </c>
      <c r="T307" s="20" t="str" cm="1">
        <f t="array" ref="T307">_xlfn.IFS(S307=0,"Prenovato",S307=1,"Novato",S307=2,"Principiante avanzado",S307=3,"Competente",S307=4,"Proficiente",S307=5,"Master")</f>
        <v>Proficiente</v>
      </c>
      <c r="U307" s="20">
        <v>5</v>
      </c>
      <c r="V307" s="20" t="str" cm="1">
        <f t="array" ref="V307">_xlfn.IFS(U307=0,"No evidenciado",U307=1,"Novato",U307=2,"Principiante avanzado",U307=3,"Competente",U307=4,"Proficiente",U307=5,"Master")</f>
        <v>Master</v>
      </c>
      <c r="W307" s="20">
        <v>5</v>
      </c>
      <c r="X307" s="20" t="str" cm="1">
        <f t="array" ref="X307">_xlfn.IFS(W307=0,"No evidenciado",W307=1,"Novato",W307=2,"Principiante avanzado",W307=3,"Competente",W307=4,"Proficiente",W307=5,"Master")</f>
        <v>Master</v>
      </c>
      <c r="Y307" s="20">
        <v>4</v>
      </c>
      <c r="Z307" s="20" t="str" cm="1">
        <f t="array" ref="Z307">_xlfn.IFS(Y307=0,"No evidenciado",Y307=1,"Novato",Y307=2,"Principiante avanzado",Y307=3,"Competente",Y307=4,"Proficiente",Y307=5,"Master")</f>
        <v>Proficiente</v>
      </c>
      <c r="AA307" s="20">
        <v>4</v>
      </c>
      <c r="AB307" s="20" t="str" cm="1">
        <f t="array" ref="AB307">_xlfn.IFS(AA307=0,"Prenovato",AA307=1,"Novato",AA307=2,"Principiante avanzado",AA307=3,"Competente",AA307=4,"Proficiente",AA307=5,"Master")</f>
        <v>Proficiente</v>
      </c>
      <c r="AC307" s="20" t="str">
        <f t="shared" si="19"/>
        <v>AUTOEVALUACIÓN</v>
      </c>
    </row>
    <row r="308" spans="1:29" x14ac:dyDescent="0.25">
      <c r="A308" t="s">
        <v>199</v>
      </c>
      <c r="B308" t="s">
        <v>216</v>
      </c>
      <c r="C308" t="s">
        <v>231</v>
      </c>
      <c r="D308" t="s">
        <v>234</v>
      </c>
      <c r="E308" t="s">
        <v>199</v>
      </c>
      <c r="F308" t="s">
        <v>216</v>
      </c>
      <c r="G308" t="s">
        <v>261</v>
      </c>
      <c r="H308" s="3">
        <v>44640</v>
      </c>
      <c r="I308" s="1">
        <f t="shared" ca="1" si="16"/>
        <v>15</v>
      </c>
      <c r="J308" s="1" t="str">
        <f t="shared" ca="1" si="17"/>
        <v>3. Mayor a 6 meses</v>
      </c>
      <c r="K308" t="str">
        <f t="shared" si="18"/>
        <v>NO</v>
      </c>
      <c r="L308" t="s">
        <v>231</v>
      </c>
      <c r="M308" t="s">
        <v>240</v>
      </c>
      <c r="N308" t="s">
        <v>244</v>
      </c>
      <c r="O308" t="s">
        <v>245</v>
      </c>
      <c r="P308">
        <v>4</v>
      </c>
      <c r="Q308" t="s">
        <v>7</v>
      </c>
      <c r="R308" t="s">
        <v>21</v>
      </c>
      <c r="S308" s="20">
        <v>4</v>
      </c>
      <c r="T308" s="20" t="str" cm="1">
        <f t="array" ref="T308">_xlfn.IFS(S308=0,"Prenovato",S308=1,"Novato",S308=2,"Principiante avanzado",S308=3,"Competente",S308=4,"Proficiente",S308=5,"Master")</f>
        <v>Proficiente</v>
      </c>
      <c r="U308" s="20">
        <v>5</v>
      </c>
      <c r="V308" s="20" t="str" cm="1">
        <f t="array" ref="V308">_xlfn.IFS(U308=0,"No evidenciado",U308=1,"Novato",U308=2,"Principiante avanzado",U308=3,"Competente",U308=4,"Proficiente",U308=5,"Master")</f>
        <v>Master</v>
      </c>
      <c r="W308" s="20">
        <v>5</v>
      </c>
      <c r="X308" s="20" t="str" cm="1">
        <f t="array" ref="X308">_xlfn.IFS(W308=0,"No evidenciado",W308=1,"Novato",W308=2,"Principiante avanzado",W308=3,"Competente",W308=4,"Proficiente",W308=5,"Master")</f>
        <v>Master</v>
      </c>
      <c r="Y308" s="20">
        <v>4</v>
      </c>
      <c r="Z308" s="20" t="str" cm="1">
        <f t="array" ref="Z308">_xlfn.IFS(Y308=0,"No evidenciado",Y308=1,"Novato",Y308=2,"Principiante avanzado",Y308=3,"Competente",Y308=4,"Proficiente",Y308=5,"Master")</f>
        <v>Proficiente</v>
      </c>
      <c r="AA308" s="20">
        <v>4</v>
      </c>
      <c r="AB308" s="20" t="str" cm="1">
        <f t="array" ref="AB308">_xlfn.IFS(AA308=0,"Prenovato",AA308=1,"Novato",AA308=2,"Principiante avanzado",AA308=3,"Competente",AA308=4,"Proficiente",AA308=5,"Master")</f>
        <v>Proficiente</v>
      </c>
      <c r="AC308" s="20" t="str">
        <f t="shared" si="19"/>
        <v>AUTOEVALUACIÓN</v>
      </c>
    </row>
    <row r="309" spans="1:29" x14ac:dyDescent="0.25">
      <c r="A309" t="s">
        <v>199</v>
      </c>
      <c r="B309" t="s">
        <v>216</v>
      </c>
      <c r="C309" t="s">
        <v>231</v>
      </c>
      <c r="D309" t="s">
        <v>234</v>
      </c>
      <c r="E309" t="s">
        <v>199</v>
      </c>
      <c r="F309" t="s">
        <v>216</v>
      </c>
      <c r="G309" t="s">
        <v>261</v>
      </c>
      <c r="H309" s="3">
        <v>44640</v>
      </c>
      <c r="I309" s="1">
        <f t="shared" ca="1" si="16"/>
        <v>15</v>
      </c>
      <c r="J309" s="1" t="str">
        <f t="shared" ca="1" si="17"/>
        <v>3. Mayor a 6 meses</v>
      </c>
      <c r="K309" t="str">
        <f t="shared" si="18"/>
        <v>NO</v>
      </c>
      <c r="L309" t="s">
        <v>231</v>
      </c>
      <c r="M309" t="s">
        <v>242</v>
      </c>
      <c r="N309" t="s">
        <v>244</v>
      </c>
      <c r="O309" t="s">
        <v>245</v>
      </c>
      <c r="P309">
        <v>2</v>
      </c>
      <c r="Q309" t="s">
        <v>4</v>
      </c>
      <c r="R309" t="s">
        <v>21</v>
      </c>
      <c r="S309" s="20">
        <v>4</v>
      </c>
      <c r="T309" s="20" t="str" cm="1">
        <f t="array" ref="T309">_xlfn.IFS(S309=0,"Prenovato",S309=1,"Novato",S309=2,"Principiante avanzado",S309=3,"Competente",S309=4,"Proficiente",S309=5,"Master")</f>
        <v>Proficiente</v>
      </c>
      <c r="U309" s="20">
        <v>5</v>
      </c>
      <c r="V309" s="20" t="str" cm="1">
        <f t="array" ref="V309">_xlfn.IFS(U309=0,"No evidenciado",U309=1,"Novato",U309=2,"Principiante avanzado",U309=3,"Competente",U309=4,"Proficiente",U309=5,"Master")</f>
        <v>Master</v>
      </c>
      <c r="W309" s="20">
        <v>5</v>
      </c>
      <c r="X309" s="20" t="str" cm="1">
        <f t="array" ref="X309">_xlfn.IFS(W309=0,"No evidenciado",W309=1,"Novato",W309=2,"Principiante avanzado",W309=3,"Competente",W309=4,"Proficiente",W309=5,"Master")</f>
        <v>Master</v>
      </c>
      <c r="Y309" s="20">
        <v>4</v>
      </c>
      <c r="Z309" s="20" t="str" cm="1">
        <f t="array" ref="Z309">_xlfn.IFS(Y309=0,"No evidenciado",Y309=1,"Novato",Y309=2,"Principiante avanzado",Y309=3,"Competente",Y309=4,"Proficiente",Y309=5,"Master")</f>
        <v>Proficiente</v>
      </c>
      <c r="AA309" s="20">
        <v>4</v>
      </c>
      <c r="AB309" s="20" t="str" cm="1">
        <f t="array" ref="AB309">_xlfn.IFS(AA309=0,"Prenovato",AA309=1,"Novato",AA309=2,"Principiante avanzado",AA309=3,"Competente",AA309=4,"Proficiente",AA309=5,"Master")</f>
        <v>Proficiente</v>
      </c>
      <c r="AC309" s="20" t="str">
        <f t="shared" si="19"/>
        <v>AUTOEVALUACIÓN</v>
      </c>
    </row>
    <row r="310" spans="1:29" x14ac:dyDescent="0.25">
      <c r="A310" t="s">
        <v>199</v>
      </c>
      <c r="B310" t="s">
        <v>216</v>
      </c>
      <c r="C310" t="s">
        <v>231</v>
      </c>
      <c r="D310" t="s">
        <v>234</v>
      </c>
      <c r="E310" t="s">
        <v>199</v>
      </c>
      <c r="F310" t="s">
        <v>216</v>
      </c>
      <c r="G310" t="s">
        <v>261</v>
      </c>
      <c r="H310" s="3">
        <v>44640</v>
      </c>
      <c r="I310" s="1">
        <f t="shared" ca="1" si="16"/>
        <v>15</v>
      </c>
      <c r="J310" s="1" t="str">
        <f t="shared" ca="1" si="17"/>
        <v>3. Mayor a 6 meses</v>
      </c>
      <c r="K310" t="str">
        <f t="shared" si="18"/>
        <v>NO</v>
      </c>
      <c r="L310" t="s">
        <v>231</v>
      </c>
      <c r="M310" t="s">
        <v>173</v>
      </c>
      <c r="N310" t="s">
        <v>244</v>
      </c>
      <c r="O310" t="s">
        <v>245</v>
      </c>
      <c r="P310">
        <v>3</v>
      </c>
      <c r="Q310" t="s">
        <v>5</v>
      </c>
      <c r="R310" t="s">
        <v>21</v>
      </c>
      <c r="S310" s="20">
        <v>4</v>
      </c>
      <c r="T310" s="20" t="str" cm="1">
        <f t="array" ref="T310">_xlfn.IFS(S310=0,"Prenovato",S310=1,"Novato",S310=2,"Principiante avanzado",S310=3,"Competente",S310=4,"Proficiente",S310=5,"Master")</f>
        <v>Proficiente</v>
      </c>
      <c r="U310" s="20">
        <v>5</v>
      </c>
      <c r="V310" s="20" t="str" cm="1">
        <f t="array" ref="V310">_xlfn.IFS(U310=0,"No evidenciado",U310=1,"Novato",U310=2,"Principiante avanzado",U310=3,"Competente",U310=4,"Proficiente",U310=5,"Master")</f>
        <v>Master</v>
      </c>
      <c r="W310" s="20">
        <v>5</v>
      </c>
      <c r="X310" s="20" t="str" cm="1">
        <f t="array" ref="X310">_xlfn.IFS(W310=0,"No evidenciado",W310=1,"Novato",W310=2,"Principiante avanzado",W310=3,"Competente",W310=4,"Proficiente",W310=5,"Master")</f>
        <v>Master</v>
      </c>
      <c r="Y310" s="20">
        <v>4</v>
      </c>
      <c r="Z310" s="20" t="str" cm="1">
        <f t="array" ref="Z310">_xlfn.IFS(Y310=0,"No evidenciado",Y310=1,"Novato",Y310=2,"Principiante avanzado",Y310=3,"Competente",Y310=4,"Proficiente",Y310=5,"Master")</f>
        <v>Proficiente</v>
      </c>
      <c r="AA310" s="20">
        <v>4</v>
      </c>
      <c r="AB310" s="20" t="str" cm="1">
        <f t="array" ref="AB310">_xlfn.IFS(AA310=0,"Prenovato",AA310=1,"Novato",AA310=2,"Principiante avanzado",AA310=3,"Competente",AA310=4,"Proficiente",AA310=5,"Master")</f>
        <v>Proficiente</v>
      </c>
      <c r="AC310" s="20" t="str">
        <f t="shared" si="19"/>
        <v>AUTOEVALUACIÓN</v>
      </c>
    </row>
    <row r="311" spans="1:29" x14ac:dyDescent="0.25">
      <c r="A311" t="s">
        <v>199</v>
      </c>
      <c r="B311" t="s">
        <v>216</v>
      </c>
      <c r="C311" t="s">
        <v>231</v>
      </c>
      <c r="D311" t="s">
        <v>234</v>
      </c>
      <c r="E311" t="s">
        <v>199</v>
      </c>
      <c r="F311" t="s">
        <v>216</v>
      </c>
      <c r="G311" t="s">
        <v>261</v>
      </c>
      <c r="H311" s="3">
        <v>44640</v>
      </c>
      <c r="I311" s="1">
        <f t="shared" ca="1" si="16"/>
        <v>15</v>
      </c>
      <c r="J311" s="1" t="str">
        <f t="shared" ca="1" si="17"/>
        <v>3. Mayor a 6 meses</v>
      </c>
      <c r="K311" t="str">
        <f t="shared" si="18"/>
        <v>NO</v>
      </c>
      <c r="L311" t="s">
        <v>231</v>
      </c>
      <c r="M311" t="s">
        <v>243</v>
      </c>
      <c r="N311" t="s">
        <v>245</v>
      </c>
      <c r="O311" t="s">
        <v>245</v>
      </c>
      <c r="P311">
        <v>3</v>
      </c>
      <c r="Q311" t="s">
        <v>5</v>
      </c>
      <c r="R311" t="s">
        <v>21</v>
      </c>
      <c r="S311" s="20">
        <v>4</v>
      </c>
      <c r="T311" s="20" t="str" cm="1">
        <f t="array" ref="T311">_xlfn.IFS(S311=0,"Prenovato",S311=1,"Novato",S311=2,"Principiante avanzado",S311=3,"Competente",S311=4,"Proficiente",S311=5,"Master")</f>
        <v>Proficiente</v>
      </c>
      <c r="U311" s="20">
        <v>5</v>
      </c>
      <c r="V311" s="20" t="str" cm="1">
        <f t="array" ref="V311">_xlfn.IFS(U311=0,"No evidenciado",U311=1,"Novato",U311=2,"Principiante avanzado",U311=3,"Competente",U311=4,"Proficiente",U311=5,"Master")</f>
        <v>Master</v>
      </c>
      <c r="W311" s="20">
        <v>5</v>
      </c>
      <c r="X311" s="20" t="str" cm="1">
        <f t="array" ref="X311">_xlfn.IFS(W311=0,"No evidenciado",W311=1,"Novato",W311=2,"Principiante avanzado",W311=3,"Competente",W311=4,"Proficiente",W311=5,"Master")</f>
        <v>Master</v>
      </c>
      <c r="Y311" s="20">
        <v>4</v>
      </c>
      <c r="Z311" s="20" t="str" cm="1">
        <f t="array" ref="Z311">_xlfn.IFS(Y311=0,"No evidenciado",Y311=1,"Novato",Y311=2,"Principiante avanzado",Y311=3,"Competente",Y311=4,"Proficiente",Y311=5,"Master")</f>
        <v>Proficiente</v>
      </c>
      <c r="AA311" s="20">
        <v>4</v>
      </c>
      <c r="AB311" s="20" t="str" cm="1">
        <f t="array" ref="AB311">_xlfn.IFS(AA311=0,"Prenovato",AA311=1,"Novato",AA311=2,"Principiante avanzado",AA311=3,"Competente",AA311=4,"Proficiente",AA311=5,"Master")</f>
        <v>Proficiente</v>
      </c>
      <c r="AC311" s="20" t="str">
        <f t="shared" si="19"/>
        <v>AUTOEVALUACIÓN</v>
      </c>
    </row>
    <row r="312" spans="1:29" x14ac:dyDescent="0.25">
      <c r="A312" t="s">
        <v>199</v>
      </c>
      <c r="B312" t="s">
        <v>216</v>
      </c>
      <c r="C312" t="s">
        <v>231</v>
      </c>
      <c r="D312" t="s">
        <v>234</v>
      </c>
      <c r="E312" t="s">
        <v>199</v>
      </c>
      <c r="F312" t="s">
        <v>216</v>
      </c>
      <c r="G312" t="s">
        <v>261</v>
      </c>
      <c r="H312" s="3">
        <v>44640</v>
      </c>
      <c r="I312" s="1">
        <f t="shared" ca="1" si="16"/>
        <v>15</v>
      </c>
      <c r="J312" s="1" t="str">
        <f t="shared" ca="1" si="17"/>
        <v>3. Mayor a 6 meses</v>
      </c>
      <c r="K312" t="str">
        <f t="shared" si="18"/>
        <v>NO</v>
      </c>
      <c r="L312" t="s">
        <v>231</v>
      </c>
      <c r="M312" t="s">
        <v>61</v>
      </c>
      <c r="N312" t="s">
        <v>244</v>
      </c>
      <c r="O312" t="s">
        <v>245</v>
      </c>
      <c r="P312">
        <v>3</v>
      </c>
      <c r="Q312" t="s">
        <v>5</v>
      </c>
      <c r="R312" t="s">
        <v>21</v>
      </c>
      <c r="S312" s="20">
        <v>4</v>
      </c>
      <c r="T312" s="20" t="str" cm="1">
        <f t="array" ref="T312">_xlfn.IFS(S312=0,"Prenovato",S312=1,"Novato",S312=2,"Principiante avanzado",S312=3,"Competente",S312=4,"Proficiente",S312=5,"Master")</f>
        <v>Proficiente</v>
      </c>
      <c r="U312" s="20">
        <v>5</v>
      </c>
      <c r="V312" s="20" t="str" cm="1">
        <f t="array" ref="V312">_xlfn.IFS(U312=0,"No evidenciado",U312=1,"Novato",U312=2,"Principiante avanzado",U312=3,"Competente",U312=4,"Proficiente",U312=5,"Master")</f>
        <v>Master</v>
      </c>
      <c r="W312" s="20">
        <v>5</v>
      </c>
      <c r="X312" s="20" t="str" cm="1">
        <f t="array" ref="X312">_xlfn.IFS(W312=0,"No evidenciado",W312=1,"Novato",W312=2,"Principiante avanzado",W312=3,"Competente",W312=4,"Proficiente",W312=5,"Master")</f>
        <v>Master</v>
      </c>
      <c r="Y312" s="20">
        <v>4</v>
      </c>
      <c r="Z312" s="20" t="str" cm="1">
        <f t="array" ref="Z312">_xlfn.IFS(Y312=0,"No evidenciado",Y312=1,"Novato",Y312=2,"Principiante avanzado",Y312=3,"Competente",Y312=4,"Proficiente",Y312=5,"Master")</f>
        <v>Proficiente</v>
      </c>
      <c r="AA312" s="20">
        <v>4</v>
      </c>
      <c r="AB312" s="20" t="str" cm="1">
        <f t="array" ref="AB312">_xlfn.IFS(AA312=0,"Prenovato",AA312=1,"Novato",AA312=2,"Principiante avanzado",AA312=3,"Competente",AA312=4,"Proficiente",AA312=5,"Master")</f>
        <v>Proficiente</v>
      </c>
      <c r="AC312" s="20" t="str">
        <f t="shared" si="19"/>
        <v>AUTOEVALUACIÓN</v>
      </c>
    </row>
    <row r="313" spans="1:29" x14ac:dyDescent="0.25">
      <c r="A313" t="s">
        <v>199</v>
      </c>
      <c r="B313" t="s">
        <v>216</v>
      </c>
      <c r="C313" t="s">
        <v>231</v>
      </c>
      <c r="D313" t="s">
        <v>234</v>
      </c>
      <c r="E313" t="s">
        <v>199</v>
      </c>
      <c r="F313" t="s">
        <v>216</v>
      </c>
      <c r="G313" t="s">
        <v>261</v>
      </c>
      <c r="H313" s="3">
        <v>44640</v>
      </c>
      <c r="I313" s="1">
        <f t="shared" ca="1" si="16"/>
        <v>15</v>
      </c>
      <c r="J313" s="1" t="str">
        <f t="shared" ca="1" si="17"/>
        <v>3. Mayor a 6 meses</v>
      </c>
      <c r="K313" t="str">
        <f t="shared" si="18"/>
        <v>NO</v>
      </c>
      <c r="L313" t="s">
        <v>231</v>
      </c>
      <c r="M313" t="s">
        <v>60</v>
      </c>
      <c r="N313" t="s">
        <v>31</v>
      </c>
      <c r="O313" t="s">
        <v>31</v>
      </c>
      <c r="P313">
        <v>4</v>
      </c>
      <c r="Q313" t="s">
        <v>7</v>
      </c>
      <c r="R313" t="s">
        <v>21</v>
      </c>
      <c r="S313" s="20">
        <v>4</v>
      </c>
      <c r="T313" s="20" t="str" cm="1">
        <f t="array" ref="T313">_xlfn.IFS(S313=0,"Prenovato",S313=1,"Novato",S313=2,"Principiante avanzado",S313=3,"Competente",S313=4,"Proficiente",S313=5,"Master")</f>
        <v>Proficiente</v>
      </c>
      <c r="U313" s="20">
        <v>5</v>
      </c>
      <c r="V313" s="20" t="str" cm="1">
        <f t="array" ref="V313">_xlfn.IFS(U313=0,"No evidenciado",U313=1,"Novato",U313=2,"Principiante avanzado",U313=3,"Competente",U313=4,"Proficiente",U313=5,"Master")</f>
        <v>Master</v>
      </c>
      <c r="W313" s="20">
        <v>5</v>
      </c>
      <c r="X313" s="20" t="str" cm="1">
        <f t="array" ref="X313">_xlfn.IFS(W313=0,"No evidenciado",W313=1,"Novato",W313=2,"Principiante avanzado",W313=3,"Competente",W313=4,"Proficiente",W313=5,"Master")</f>
        <v>Master</v>
      </c>
      <c r="Y313" s="20">
        <v>4</v>
      </c>
      <c r="Z313" s="20" t="str" cm="1">
        <f t="array" ref="Z313">_xlfn.IFS(Y313=0,"No evidenciado",Y313=1,"Novato",Y313=2,"Principiante avanzado",Y313=3,"Competente",Y313=4,"Proficiente",Y313=5,"Master")</f>
        <v>Proficiente</v>
      </c>
      <c r="AA313" s="20">
        <v>4</v>
      </c>
      <c r="AB313" s="20" t="str" cm="1">
        <f t="array" ref="AB313">_xlfn.IFS(AA313=0,"Prenovato",AA313=1,"Novato",AA313=2,"Principiante avanzado",AA313=3,"Competente",AA313=4,"Proficiente",AA313=5,"Master")</f>
        <v>Proficiente</v>
      </c>
      <c r="AC313" s="20" t="str">
        <f t="shared" si="19"/>
        <v>AUTOEVALUACIÓN</v>
      </c>
    </row>
    <row r="314" spans="1:29" x14ac:dyDescent="0.25">
      <c r="A314" t="s">
        <v>197</v>
      </c>
      <c r="B314" t="s">
        <v>214</v>
      </c>
      <c r="C314" t="s">
        <v>231</v>
      </c>
      <c r="D314" t="s">
        <v>234</v>
      </c>
      <c r="E314" t="s">
        <v>203</v>
      </c>
      <c r="F314" t="s">
        <v>220</v>
      </c>
      <c r="G314" t="s">
        <v>262</v>
      </c>
      <c r="H314" s="3">
        <v>44640</v>
      </c>
      <c r="I314" s="1">
        <f t="shared" ca="1" si="16"/>
        <v>15</v>
      </c>
      <c r="J314" s="1" t="str">
        <f t="shared" ca="1" si="17"/>
        <v>3. Mayor a 6 meses</v>
      </c>
      <c r="K314" t="str">
        <f t="shared" si="18"/>
        <v>NO</v>
      </c>
      <c r="L314" t="s">
        <v>233</v>
      </c>
      <c r="M314" t="s">
        <v>235</v>
      </c>
      <c r="N314" t="s">
        <v>31</v>
      </c>
      <c r="O314" t="s">
        <v>31</v>
      </c>
      <c r="P314">
        <v>2</v>
      </c>
      <c r="Q314" t="s">
        <v>4</v>
      </c>
      <c r="R314" t="s">
        <v>21</v>
      </c>
      <c r="S314" s="20">
        <v>1</v>
      </c>
      <c r="T314" s="20" t="str" cm="1">
        <f t="array" ref="T314">_xlfn.IFS(S314=0,"Prenovato",S314=1,"Novato",S314=2,"Principiante avanzado",S314=3,"Competente",S314=4,"Proficiente",S314=5,"Master")</f>
        <v>Novato</v>
      </c>
      <c r="U314" s="20">
        <v>3</v>
      </c>
      <c r="V314" s="20" t="str" cm="1">
        <f t="array" ref="V314">_xlfn.IFS(U314=0,"No evidenciado",U314=1,"Novato",U314=2,"Principiante avanzado",U314=3,"Competente",U314=4,"Proficiente",U314=5,"Master")</f>
        <v>Competente</v>
      </c>
      <c r="W314" s="20">
        <v>2</v>
      </c>
      <c r="X314" s="20" t="str" cm="1">
        <f t="array" ref="X314">_xlfn.IFS(W314=0,"No evidenciado",W314=1,"Novato",W314=2,"Principiante avanzado",W314=3,"Competente",W314=4,"Proficiente",W314=5,"Master")</f>
        <v>Principiante avanzado</v>
      </c>
      <c r="Y314" s="20">
        <v>3</v>
      </c>
      <c r="Z314" s="20" t="str" cm="1">
        <f t="array" ref="Z314">_xlfn.IFS(Y314=0,"No evidenciado",Y314=1,"Novato",Y314=2,"Principiante avanzado",Y314=3,"Competente",Y314=4,"Proficiente",Y314=5,"Master")</f>
        <v>Competente</v>
      </c>
      <c r="AA314" s="20">
        <v>1</v>
      </c>
      <c r="AB314" s="20" t="str" cm="1">
        <f t="array" ref="AB314">_xlfn.IFS(AA314=0,"Prenovato",AA314=1,"Novato",AA314=2,"Principiante avanzado",AA314=3,"Competente",AA314=4,"Proficiente",AA314=5,"Master")</f>
        <v>Novato</v>
      </c>
      <c r="AC314" s="20" t="str">
        <f t="shared" si="19"/>
        <v>EVALUACIÓN</v>
      </c>
    </row>
    <row r="315" spans="1:29" x14ac:dyDescent="0.25">
      <c r="A315" t="s">
        <v>197</v>
      </c>
      <c r="B315" t="s">
        <v>214</v>
      </c>
      <c r="C315" t="s">
        <v>231</v>
      </c>
      <c r="D315" t="s">
        <v>234</v>
      </c>
      <c r="E315" t="s">
        <v>203</v>
      </c>
      <c r="F315" t="s">
        <v>220</v>
      </c>
      <c r="G315" t="s">
        <v>262</v>
      </c>
      <c r="H315" s="3">
        <v>44640</v>
      </c>
      <c r="I315" s="1">
        <f t="shared" ca="1" si="16"/>
        <v>15</v>
      </c>
      <c r="J315" s="1" t="str">
        <f t="shared" ca="1" si="17"/>
        <v>3. Mayor a 6 meses</v>
      </c>
      <c r="K315" t="str">
        <f t="shared" si="18"/>
        <v>NO</v>
      </c>
      <c r="L315" t="s">
        <v>233</v>
      </c>
      <c r="M315" t="s">
        <v>236</v>
      </c>
      <c r="N315" t="s">
        <v>31</v>
      </c>
      <c r="O315" t="s">
        <v>31</v>
      </c>
      <c r="P315">
        <v>1</v>
      </c>
      <c r="Q315" t="s">
        <v>6</v>
      </c>
      <c r="R315" t="s">
        <v>21</v>
      </c>
      <c r="S315" s="20">
        <v>1</v>
      </c>
      <c r="T315" s="20" t="str" cm="1">
        <f t="array" ref="T315">_xlfn.IFS(S315=0,"Prenovato",S315=1,"Novato",S315=2,"Principiante avanzado",S315=3,"Competente",S315=4,"Proficiente",S315=5,"Master")</f>
        <v>Novato</v>
      </c>
      <c r="U315" s="20">
        <v>3</v>
      </c>
      <c r="V315" s="20" t="str" cm="1">
        <f t="array" ref="V315">_xlfn.IFS(U315=0,"No evidenciado",U315=1,"Novato",U315=2,"Principiante avanzado",U315=3,"Competente",U315=4,"Proficiente",U315=5,"Master")</f>
        <v>Competente</v>
      </c>
      <c r="W315" s="20">
        <v>2</v>
      </c>
      <c r="X315" s="20" t="str" cm="1">
        <f t="array" ref="X315">_xlfn.IFS(W315=0,"No evidenciado",W315=1,"Novato",W315=2,"Principiante avanzado",W315=3,"Competente",W315=4,"Proficiente",W315=5,"Master")</f>
        <v>Principiante avanzado</v>
      </c>
      <c r="Y315" s="20">
        <v>3</v>
      </c>
      <c r="Z315" s="20" t="str" cm="1">
        <f t="array" ref="Z315">_xlfn.IFS(Y315=0,"No evidenciado",Y315=1,"Novato",Y315=2,"Principiante avanzado",Y315=3,"Competente",Y315=4,"Proficiente",Y315=5,"Master")</f>
        <v>Competente</v>
      </c>
      <c r="AA315" s="20">
        <v>1</v>
      </c>
      <c r="AB315" s="20" t="str" cm="1">
        <f t="array" ref="AB315">_xlfn.IFS(AA315=0,"Prenovato",AA315=1,"Novato",AA315=2,"Principiante avanzado",AA315=3,"Competente",AA315=4,"Proficiente",AA315=5,"Master")</f>
        <v>Novato</v>
      </c>
      <c r="AC315" s="20" t="str">
        <f t="shared" si="19"/>
        <v>EVALUACIÓN</v>
      </c>
    </row>
    <row r="316" spans="1:29" x14ac:dyDescent="0.25">
      <c r="A316" t="s">
        <v>197</v>
      </c>
      <c r="B316" t="s">
        <v>214</v>
      </c>
      <c r="C316" t="s">
        <v>231</v>
      </c>
      <c r="D316" t="s">
        <v>234</v>
      </c>
      <c r="E316" t="s">
        <v>203</v>
      </c>
      <c r="F316" t="s">
        <v>220</v>
      </c>
      <c r="G316" t="s">
        <v>262</v>
      </c>
      <c r="H316" s="3">
        <v>44640</v>
      </c>
      <c r="I316" s="1">
        <f t="shared" ca="1" si="16"/>
        <v>15</v>
      </c>
      <c r="J316" s="1" t="str">
        <f t="shared" ca="1" si="17"/>
        <v>3. Mayor a 6 meses</v>
      </c>
      <c r="K316" t="str">
        <f t="shared" si="18"/>
        <v>NO</v>
      </c>
      <c r="L316" t="s">
        <v>233</v>
      </c>
      <c r="M316" t="s">
        <v>237</v>
      </c>
      <c r="N316" t="s">
        <v>244</v>
      </c>
      <c r="O316" t="s">
        <v>245</v>
      </c>
      <c r="P316">
        <v>1</v>
      </c>
      <c r="Q316" t="s">
        <v>6</v>
      </c>
      <c r="R316" t="s">
        <v>21</v>
      </c>
      <c r="S316" s="20">
        <v>1</v>
      </c>
      <c r="T316" s="20" t="str" cm="1">
        <f t="array" ref="T316">_xlfn.IFS(S316=0,"Prenovato",S316=1,"Novato",S316=2,"Principiante avanzado",S316=3,"Competente",S316=4,"Proficiente",S316=5,"Master")</f>
        <v>Novato</v>
      </c>
      <c r="U316" s="20">
        <v>3</v>
      </c>
      <c r="V316" s="20" t="str" cm="1">
        <f t="array" ref="V316">_xlfn.IFS(U316=0,"No evidenciado",U316=1,"Novato",U316=2,"Principiante avanzado",U316=3,"Competente",U316=4,"Proficiente",U316=5,"Master")</f>
        <v>Competente</v>
      </c>
      <c r="W316" s="20">
        <v>2</v>
      </c>
      <c r="X316" s="20" t="str" cm="1">
        <f t="array" ref="X316">_xlfn.IFS(W316=0,"No evidenciado",W316=1,"Novato",W316=2,"Principiante avanzado",W316=3,"Competente",W316=4,"Proficiente",W316=5,"Master")</f>
        <v>Principiante avanzado</v>
      </c>
      <c r="Y316" s="20">
        <v>3</v>
      </c>
      <c r="Z316" s="20" t="str" cm="1">
        <f t="array" ref="Z316">_xlfn.IFS(Y316=0,"No evidenciado",Y316=1,"Novato",Y316=2,"Principiante avanzado",Y316=3,"Competente",Y316=4,"Proficiente",Y316=5,"Master")</f>
        <v>Competente</v>
      </c>
      <c r="AA316" s="20">
        <v>1</v>
      </c>
      <c r="AB316" s="20" t="str" cm="1">
        <f t="array" ref="AB316">_xlfn.IFS(AA316=0,"Prenovato",AA316=1,"Novato",AA316=2,"Principiante avanzado",AA316=3,"Competente",AA316=4,"Proficiente",AA316=5,"Master")</f>
        <v>Novato</v>
      </c>
      <c r="AC316" s="20" t="str">
        <f t="shared" si="19"/>
        <v>EVALUACIÓN</v>
      </c>
    </row>
    <row r="317" spans="1:29" x14ac:dyDescent="0.25">
      <c r="A317" t="s">
        <v>197</v>
      </c>
      <c r="B317" t="s">
        <v>214</v>
      </c>
      <c r="C317" t="s">
        <v>231</v>
      </c>
      <c r="D317" t="s">
        <v>234</v>
      </c>
      <c r="E317" t="s">
        <v>203</v>
      </c>
      <c r="F317" t="s">
        <v>220</v>
      </c>
      <c r="G317" t="s">
        <v>262</v>
      </c>
      <c r="H317" s="3">
        <v>44640</v>
      </c>
      <c r="I317" s="1">
        <f t="shared" ca="1" si="16"/>
        <v>15</v>
      </c>
      <c r="J317" s="1" t="str">
        <f t="shared" ca="1" si="17"/>
        <v>3. Mayor a 6 meses</v>
      </c>
      <c r="K317" t="str">
        <f t="shared" si="18"/>
        <v>NO</v>
      </c>
      <c r="L317" t="s">
        <v>233</v>
      </c>
      <c r="M317" t="s">
        <v>238</v>
      </c>
      <c r="N317" t="s">
        <v>31</v>
      </c>
      <c r="O317" t="s">
        <v>31</v>
      </c>
      <c r="P317">
        <v>2</v>
      </c>
      <c r="Q317" t="s">
        <v>4</v>
      </c>
      <c r="R317" t="s">
        <v>21</v>
      </c>
      <c r="S317" s="20">
        <v>1</v>
      </c>
      <c r="T317" s="20" t="str" cm="1">
        <f t="array" ref="T317">_xlfn.IFS(S317=0,"Prenovato",S317=1,"Novato",S317=2,"Principiante avanzado",S317=3,"Competente",S317=4,"Proficiente",S317=5,"Master")</f>
        <v>Novato</v>
      </c>
      <c r="U317" s="20">
        <v>3</v>
      </c>
      <c r="V317" s="20" t="str" cm="1">
        <f t="array" ref="V317">_xlfn.IFS(U317=0,"No evidenciado",U317=1,"Novato",U317=2,"Principiante avanzado",U317=3,"Competente",U317=4,"Proficiente",U317=5,"Master")</f>
        <v>Competente</v>
      </c>
      <c r="W317" s="20">
        <v>2</v>
      </c>
      <c r="X317" s="20" t="str" cm="1">
        <f t="array" ref="X317">_xlfn.IFS(W317=0,"No evidenciado",W317=1,"Novato",W317=2,"Principiante avanzado",W317=3,"Competente",W317=4,"Proficiente",W317=5,"Master")</f>
        <v>Principiante avanzado</v>
      </c>
      <c r="Y317" s="20">
        <v>3</v>
      </c>
      <c r="Z317" s="20" t="str" cm="1">
        <f t="array" ref="Z317">_xlfn.IFS(Y317=0,"No evidenciado",Y317=1,"Novato",Y317=2,"Principiante avanzado",Y317=3,"Competente",Y317=4,"Proficiente",Y317=5,"Master")</f>
        <v>Competente</v>
      </c>
      <c r="AA317" s="20">
        <v>1</v>
      </c>
      <c r="AB317" s="20" t="str" cm="1">
        <f t="array" ref="AB317">_xlfn.IFS(AA317=0,"Prenovato",AA317=1,"Novato",AA317=2,"Principiante avanzado",AA317=3,"Competente",AA317=4,"Proficiente",AA317=5,"Master")</f>
        <v>Novato</v>
      </c>
      <c r="AC317" s="20" t="str">
        <f t="shared" si="19"/>
        <v>EVALUACIÓN</v>
      </c>
    </row>
    <row r="318" spans="1:29" x14ac:dyDescent="0.25">
      <c r="A318" t="s">
        <v>197</v>
      </c>
      <c r="B318" t="s">
        <v>214</v>
      </c>
      <c r="C318" t="s">
        <v>231</v>
      </c>
      <c r="D318" t="s">
        <v>234</v>
      </c>
      <c r="E318" t="s">
        <v>203</v>
      </c>
      <c r="F318" t="s">
        <v>220</v>
      </c>
      <c r="G318" t="s">
        <v>262</v>
      </c>
      <c r="H318" s="3">
        <v>44640</v>
      </c>
      <c r="I318" s="1">
        <f t="shared" ca="1" si="16"/>
        <v>15</v>
      </c>
      <c r="J318" s="1" t="str">
        <f t="shared" ca="1" si="17"/>
        <v>3. Mayor a 6 meses</v>
      </c>
      <c r="K318" t="str">
        <f t="shared" si="18"/>
        <v>NO</v>
      </c>
      <c r="L318" t="s">
        <v>233</v>
      </c>
      <c r="M318" t="s">
        <v>173</v>
      </c>
      <c r="N318" t="s">
        <v>244</v>
      </c>
      <c r="O318" t="s">
        <v>245</v>
      </c>
      <c r="P318">
        <v>2</v>
      </c>
      <c r="Q318" t="s">
        <v>4</v>
      </c>
      <c r="R318" t="s">
        <v>21</v>
      </c>
      <c r="S318" s="20">
        <v>1</v>
      </c>
      <c r="T318" s="20" t="str" cm="1">
        <f t="array" ref="T318">_xlfn.IFS(S318=0,"Prenovato",S318=1,"Novato",S318=2,"Principiante avanzado",S318=3,"Competente",S318=4,"Proficiente",S318=5,"Master")</f>
        <v>Novato</v>
      </c>
      <c r="U318" s="20">
        <v>3</v>
      </c>
      <c r="V318" s="20" t="str" cm="1">
        <f t="array" ref="V318">_xlfn.IFS(U318=0,"No evidenciado",U318=1,"Novato",U318=2,"Principiante avanzado",U318=3,"Competente",U318=4,"Proficiente",U318=5,"Master")</f>
        <v>Competente</v>
      </c>
      <c r="W318" s="20">
        <v>2</v>
      </c>
      <c r="X318" s="20" t="str" cm="1">
        <f t="array" ref="X318">_xlfn.IFS(W318=0,"No evidenciado",W318=1,"Novato",W318=2,"Principiante avanzado",W318=3,"Competente",W318=4,"Proficiente",W318=5,"Master")</f>
        <v>Principiante avanzado</v>
      </c>
      <c r="Y318" s="20">
        <v>3</v>
      </c>
      <c r="Z318" s="20" t="str" cm="1">
        <f t="array" ref="Z318">_xlfn.IFS(Y318=0,"No evidenciado",Y318=1,"Novato",Y318=2,"Principiante avanzado",Y318=3,"Competente",Y318=4,"Proficiente",Y318=5,"Master")</f>
        <v>Competente</v>
      </c>
      <c r="AA318" s="20">
        <v>1</v>
      </c>
      <c r="AB318" s="20" t="str" cm="1">
        <f t="array" ref="AB318">_xlfn.IFS(AA318=0,"Prenovato",AA318=1,"Novato",AA318=2,"Principiante avanzado",AA318=3,"Competente",AA318=4,"Proficiente",AA318=5,"Master")</f>
        <v>Novato</v>
      </c>
      <c r="AC318" s="20" t="str">
        <f t="shared" si="19"/>
        <v>EVALUACIÓN</v>
      </c>
    </row>
    <row r="319" spans="1:29" x14ac:dyDescent="0.25">
      <c r="A319" t="s">
        <v>197</v>
      </c>
      <c r="B319" t="s">
        <v>214</v>
      </c>
      <c r="C319" t="s">
        <v>231</v>
      </c>
      <c r="D319" t="s">
        <v>234</v>
      </c>
      <c r="E319" t="s">
        <v>203</v>
      </c>
      <c r="F319" t="s">
        <v>220</v>
      </c>
      <c r="G319" t="s">
        <v>262</v>
      </c>
      <c r="H319" s="3">
        <v>44640</v>
      </c>
      <c r="I319" s="1">
        <f t="shared" ca="1" si="16"/>
        <v>15</v>
      </c>
      <c r="J319" s="1" t="str">
        <f t="shared" ca="1" si="17"/>
        <v>3. Mayor a 6 meses</v>
      </c>
      <c r="K319" t="str">
        <f t="shared" si="18"/>
        <v>NO</v>
      </c>
      <c r="L319" t="s">
        <v>233</v>
      </c>
      <c r="M319" t="s">
        <v>61</v>
      </c>
      <c r="N319" t="s">
        <v>244</v>
      </c>
      <c r="O319" t="s">
        <v>245</v>
      </c>
      <c r="P319">
        <v>2</v>
      </c>
      <c r="Q319" t="s">
        <v>4</v>
      </c>
      <c r="R319" t="s">
        <v>21</v>
      </c>
      <c r="S319" s="20">
        <v>1</v>
      </c>
      <c r="T319" s="20" t="str" cm="1">
        <f t="array" ref="T319">_xlfn.IFS(S319=0,"Prenovato",S319=1,"Novato",S319=2,"Principiante avanzado",S319=3,"Competente",S319=4,"Proficiente",S319=5,"Master")</f>
        <v>Novato</v>
      </c>
      <c r="U319" s="20">
        <v>3</v>
      </c>
      <c r="V319" s="20" t="str" cm="1">
        <f t="array" ref="V319">_xlfn.IFS(U319=0,"No evidenciado",U319=1,"Novato",U319=2,"Principiante avanzado",U319=3,"Competente",U319=4,"Proficiente",U319=5,"Master")</f>
        <v>Competente</v>
      </c>
      <c r="W319" s="20">
        <v>2</v>
      </c>
      <c r="X319" s="20" t="str" cm="1">
        <f t="array" ref="X319">_xlfn.IFS(W319=0,"No evidenciado",W319=1,"Novato",W319=2,"Principiante avanzado",W319=3,"Competente",W319=4,"Proficiente",W319=5,"Master")</f>
        <v>Principiante avanzado</v>
      </c>
      <c r="Y319" s="20">
        <v>3</v>
      </c>
      <c r="Z319" s="20" t="str" cm="1">
        <f t="array" ref="Z319">_xlfn.IFS(Y319=0,"No evidenciado",Y319=1,"Novato",Y319=2,"Principiante avanzado",Y319=3,"Competente",Y319=4,"Proficiente",Y319=5,"Master")</f>
        <v>Competente</v>
      </c>
      <c r="AA319" s="20">
        <v>1</v>
      </c>
      <c r="AB319" s="20" t="str" cm="1">
        <f t="array" ref="AB319">_xlfn.IFS(AA319=0,"Prenovato",AA319=1,"Novato",AA319=2,"Principiante avanzado",AA319=3,"Competente",AA319=4,"Proficiente",AA319=5,"Master")</f>
        <v>Novato</v>
      </c>
      <c r="AC319" s="20" t="str">
        <f t="shared" si="19"/>
        <v>EVALUACIÓN</v>
      </c>
    </row>
    <row r="320" spans="1:29" x14ac:dyDescent="0.25">
      <c r="A320" t="s">
        <v>197</v>
      </c>
      <c r="B320" t="s">
        <v>214</v>
      </c>
      <c r="C320" t="s">
        <v>231</v>
      </c>
      <c r="D320" t="s">
        <v>234</v>
      </c>
      <c r="E320" t="s">
        <v>203</v>
      </c>
      <c r="F320" t="s">
        <v>220</v>
      </c>
      <c r="G320" t="s">
        <v>262</v>
      </c>
      <c r="H320" s="3">
        <v>44640</v>
      </c>
      <c r="I320" s="1">
        <f t="shared" ca="1" si="16"/>
        <v>15</v>
      </c>
      <c r="J320" s="1" t="str">
        <f t="shared" ca="1" si="17"/>
        <v>3. Mayor a 6 meses</v>
      </c>
      <c r="K320" t="str">
        <f t="shared" si="18"/>
        <v>NO</v>
      </c>
      <c r="L320" t="s">
        <v>233</v>
      </c>
      <c r="M320" t="s">
        <v>243</v>
      </c>
      <c r="N320" t="s">
        <v>245</v>
      </c>
      <c r="O320" t="s">
        <v>245</v>
      </c>
      <c r="P320">
        <v>2</v>
      </c>
      <c r="Q320" t="s">
        <v>4</v>
      </c>
      <c r="R320" t="s">
        <v>21</v>
      </c>
      <c r="S320" s="20">
        <v>1</v>
      </c>
      <c r="T320" s="20" t="str" cm="1">
        <f t="array" ref="T320">_xlfn.IFS(S320=0,"Prenovato",S320=1,"Novato",S320=2,"Principiante avanzado",S320=3,"Competente",S320=4,"Proficiente",S320=5,"Master")</f>
        <v>Novato</v>
      </c>
      <c r="U320" s="20">
        <v>3</v>
      </c>
      <c r="V320" s="20" t="str" cm="1">
        <f t="array" ref="V320">_xlfn.IFS(U320=0,"No evidenciado",U320=1,"Novato",U320=2,"Principiante avanzado",U320=3,"Competente",U320=4,"Proficiente",U320=5,"Master")</f>
        <v>Competente</v>
      </c>
      <c r="W320" s="20">
        <v>2</v>
      </c>
      <c r="X320" s="20" t="str" cm="1">
        <f t="array" ref="X320">_xlfn.IFS(W320=0,"No evidenciado",W320=1,"Novato",W320=2,"Principiante avanzado",W320=3,"Competente",W320=4,"Proficiente",W320=5,"Master")</f>
        <v>Principiante avanzado</v>
      </c>
      <c r="Y320" s="20">
        <v>3</v>
      </c>
      <c r="Z320" s="20" t="str" cm="1">
        <f t="array" ref="Z320">_xlfn.IFS(Y320=0,"No evidenciado",Y320=1,"Novato",Y320=2,"Principiante avanzado",Y320=3,"Competente",Y320=4,"Proficiente",Y320=5,"Master")</f>
        <v>Competente</v>
      </c>
      <c r="AA320" s="20">
        <v>1</v>
      </c>
      <c r="AB320" s="20" t="str" cm="1">
        <f t="array" ref="AB320">_xlfn.IFS(AA320=0,"Prenovato",AA320=1,"Novato",AA320=2,"Principiante avanzado",AA320=3,"Competente",AA320=4,"Proficiente",AA320=5,"Master")</f>
        <v>Novato</v>
      </c>
      <c r="AC320" s="20" t="str">
        <f t="shared" si="19"/>
        <v>EVALUACIÓN</v>
      </c>
    </row>
    <row r="321" spans="1:29" x14ac:dyDescent="0.25">
      <c r="A321" t="s">
        <v>197</v>
      </c>
      <c r="B321" t="s">
        <v>214</v>
      </c>
      <c r="C321" t="s">
        <v>231</v>
      </c>
      <c r="D321" t="s">
        <v>234</v>
      </c>
      <c r="E321" t="s">
        <v>203</v>
      </c>
      <c r="F321" t="s">
        <v>220</v>
      </c>
      <c r="G321" t="s">
        <v>262</v>
      </c>
      <c r="H321" s="3">
        <v>44640</v>
      </c>
      <c r="I321" s="1">
        <f t="shared" ca="1" si="16"/>
        <v>15</v>
      </c>
      <c r="J321" s="1" t="str">
        <f t="shared" ca="1" si="17"/>
        <v>3. Mayor a 6 meses</v>
      </c>
      <c r="K321" t="str">
        <f t="shared" si="18"/>
        <v>NO</v>
      </c>
      <c r="L321" t="s">
        <v>233</v>
      </c>
      <c r="M321" t="s">
        <v>60</v>
      </c>
      <c r="N321" t="s">
        <v>31</v>
      </c>
      <c r="O321" t="s">
        <v>31</v>
      </c>
      <c r="P321">
        <v>2</v>
      </c>
      <c r="Q321" t="s">
        <v>4</v>
      </c>
      <c r="R321" t="s">
        <v>21</v>
      </c>
      <c r="S321" s="20">
        <v>1</v>
      </c>
      <c r="T321" s="20" t="str" cm="1">
        <f t="array" ref="T321">_xlfn.IFS(S321=0,"Prenovato",S321=1,"Novato",S321=2,"Principiante avanzado",S321=3,"Competente",S321=4,"Proficiente",S321=5,"Master")</f>
        <v>Novato</v>
      </c>
      <c r="U321" s="20">
        <v>3</v>
      </c>
      <c r="V321" s="20" t="str" cm="1">
        <f t="array" ref="V321">_xlfn.IFS(U321=0,"No evidenciado",U321=1,"Novato",U321=2,"Principiante avanzado",U321=3,"Competente",U321=4,"Proficiente",U321=5,"Master")</f>
        <v>Competente</v>
      </c>
      <c r="W321" s="20">
        <v>2</v>
      </c>
      <c r="X321" s="20" t="str" cm="1">
        <f t="array" ref="X321">_xlfn.IFS(W321=0,"No evidenciado",W321=1,"Novato",W321=2,"Principiante avanzado",W321=3,"Competente",W321=4,"Proficiente",W321=5,"Master")</f>
        <v>Principiante avanzado</v>
      </c>
      <c r="Y321" s="20">
        <v>3</v>
      </c>
      <c r="Z321" s="20" t="str" cm="1">
        <f t="array" ref="Z321">_xlfn.IFS(Y321=0,"No evidenciado",Y321=1,"Novato",Y321=2,"Principiante avanzado",Y321=3,"Competente",Y321=4,"Proficiente",Y321=5,"Master")</f>
        <v>Competente</v>
      </c>
      <c r="AA321" s="20">
        <v>1</v>
      </c>
      <c r="AB321" s="20" t="str" cm="1">
        <f t="array" ref="AB321">_xlfn.IFS(AA321=0,"Prenovato",AA321=1,"Novato",AA321=2,"Principiante avanzado",AA321=3,"Competente",AA321=4,"Proficiente",AA321=5,"Master")</f>
        <v>Novato</v>
      </c>
      <c r="AC321" s="20" t="str">
        <f t="shared" si="19"/>
        <v>EVALUACIÓN</v>
      </c>
    </row>
    <row r="322" spans="1:29" x14ac:dyDescent="0.25">
      <c r="A322" t="s">
        <v>197</v>
      </c>
      <c r="B322" t="s">
        <v>214</v>
      </c>
      <c r="C322" t="s">
        <v>231</v>
      </c>
      <c r="D322" t="s">
        <v>234</v>
      </c>
      <c r="E322" t="s">
        <v>203</v>
      </c>
      <c r="F322" t="s">
        <v>220</v>
      </c>
      <c r="G322" t="s">
        <v>262</v>
      </c>
      <c r="H322" s="3">
        <v>44640</v>
      </c>
      <c r="I322" s="1">
        <f t="shared" ref="I322:I385" ca="1" si="20">DATEDIF(H322,TODAY(),"m")</f>
        <v>15</v>
      </c>
      <c r="J322" s="1" t="str">
        <f t="shared" ref="J322:J385" ca="1" si="21">IF(I322&lt;=3,"1. Menor o igual a 3 meses",IF(I322&lt;=6,"2. Entre 4 - 6 meses","3. Mayor a 6 meses"))</f>
        <v>3. Mayor a 6 meses</v>
      </c>
      <c r="K322" t="str">
        <f t="shared" ref="K322:K385" si="22">IF(COUNTIFS($E$2:$E$385,E322,$O$2:$O$385,"PRINCIPAL",$P$2:$P$385,0)&gt;0,"SI","NO")</f>
        <v>NO</v>
      </c>
      <c r="L322" t="s">
        <v>233</v>
      </c>
      <c r="M322" t="s">
        <v>242</v>
      </c>
      <c r="N322" t="s">
        <v>244</v>
      </c>
      <c r="O322" t="s">
        <v>245</v>
      </c>
      <c r="P322">
        <v>2</v>
      </c>
      <c r="Q322" t="s">
        <v>4</v>
      </c>
      <c r="R322" t="s">
        <v>21</v>
      </c>
      <c r="S322" s="20">
        <v>1</v>
      </c>
      <c r="T322" s="20" t="str" cm="1">
        <f t="array" ref="T322">_xlfn.IFS(S322=0,"Prenovato",S322=1,"Novato",S322=2,"Principiante avanzado",S322=3,"Competente",S322=4,"Proficiente",S322=5,"Master")</f>
        <v>Novato</v>
      </c>
      <c r="U322" s="20">
        <v>3</v>
      </c>
      <c r="V322" s="20" t="str" cm="1">
        <f t="array" ref="V322">_xlfn.IFS(U322=0,"No evidenciado",U322=1,"Novato",U322=2,"Principiante avanzado",U322=3,"Competente",U322=4,"Proficiente",U322=5,"Master")</f>
        <v>Competente</v>
      </c>
      <c r="W322" s="20">
        <v>2</v>
      </c>
      <c r="X322" s="20" t="str" cm="1">
        <f t="array" ref="X322">_xlfn.IFS(W322=0,"No evidenciado",W322=1,"Novato",W322=2,"Principiante avanzado",W322=3,"Competente",W322=4,"Proficiente",W322=5,"Master")</f>
        <v>Principiante avanzado</v>
      </c>
      <c r="Y322" s="20">
        <v>3</v>
      </c>
      <c r="Z322" s="20" t="str" cm="1">
        <f t="array" ref="Z322">_xlfn.IFS(Y322=0,"No evidenciado",Y322=1,"Novato",Y322=2,"Principiante avanzado",Y322=3,"Competente",Y322=4,"Proficiente",Y322=5,"Master")</f>
        <v>Competente</v>
      </c>
      <c r="AA322" s="20">
        <v>1</v>
      </c>
      <c r="AB322" s="20" t="str" cm="1">
        <f t="array" ref="AB322">_xlfn.IFS(AA322=0,"Prenovato",AA322=1,"Novato",AA322=2,"Principiante avanzado",AA322=3,"Competente",AA322=4,"Proficiente",AA322=5,"Master")</f>
        <v>Novato</v>
      </c>
      <c r="AC322" s="20" t="str">
        <f t="shared" ref="AC322:AC385" si="23">IF(A322&lt;&gt;E322,"EVALUACIÓN","AUTOEVALUACIÓN")</f>
        <v>EVALUACIÓN</v>
      </c>
    </row>
    <row r="323" spans="1:29" x14ac:dyDescent="0.25">
      <c r="A323" t="s">
        <v>197</v>
      </c>
      <c r="B323" t="s">
        <v>214</v>
      </c>
      <c r="C323" t="s">
        <v>231</v>
      </c>
      <c r="D323" t="s">
        <v>234</v>
      </c>
      <c r="E323" t="s">
        <v>203</v>
      </c>
      <c r="F323" t="s">
        <v>220</v>
      </c>
      <c r="G323" t="s">
        <v>262</v>
      </c>
      <c r="H323" s="3">
        <v>44640</v>
      </c>
      <c r="I323" s="1">
        <f t="shared" ca="1" si="20"/>
        <v>15</v>
      </c>
      <c r="J323" s="1" t="str">
        <f t="shared" ca="1" si="21"/>
        <v>3. Mayor a 6 meses</v>
      </c>
      <c r="K323" t="str">
        <f t="shared" si="22"/>
        <v>NO</v>
      </c>
      <c r="L323" t="s">
        <v>233</v>
      </c>
      <c r="M323" t="s">
        <v>241</v>
      </c>
      <c r="N323" t="s">
        <v>245</v>
      </c>
      <c r="O323" t="s">
        <v>245</v>
      </c>
      <c r="P323">
        <v>2</v>
      </c>
      <c r="Q323" t="s">
        <v>4</v>
      </c>
      <c r="R323" t="s">
        <v>21</v>
      </c>
      <c r="S323" s="20">
        <v>1</v>
      </c>
      <c r="T323" s="20" t="str" cm="1">
        <f t="array" ref="T323">_xlfn.IFS(S323=0,"Prenovato",S323=1,"Novato",S323=2,"Principiante avanzado",S323=3,"Competente",S323=4,"Proficiente",S323=5,"Master")</f>
        <v>Novato</v>
      </c>
      <c r="U323" s="20">
        <v>3</v>
      </c>
      <c r="V323" s="20" t="str" cm="1">
        <f t="array" ref="V323">_xlfn.IFS(U323=0,"No evidenciado",U323=1,"Novato",U323=2,"Principiante avanzado",U323=3,"Competente",U323=4,"Proficiente",U323=5,"Master")</f>
        <v>Competente</v>
      </c>
      <c r="W323" s="20">
        <v>2</v>
      </c>
      <c r="X323" s="20" t="str" cm="1">
        <f t="array" ref="X323">_xlfn.IFS(W323=0,"No evidenciado",W323=1,"Novato",W323=2,"Principiante avanzado",W323=3,"Competente",W323=4,"Proficiente",W323=5,"Master")</f>
        <v>Principiante avanzado</v>
      </c>
      <c r="Y323" s="20">
        <v>3</v>
      </c>
      <c r="Z323" s="20" t="str" cm="1">
        <f t="array" ref="Z323">_xlfn.IFS(Y323=0,"No evidenciado",Y323=1,"Novato",Y323=2,"Principiante avanzado",Y323=3,"Competente",Y323=4,"Proficiente",Y323=5,"Master")</f>
        <v>Competente</v>
      </c>
      <c r="AA323" s="20">
        <v>1</v>
      </c>
      <c r="AB323" s="20" t="str" cm="1">
        <f t="array" ref="AB323">_xlfn.IFS(AA323=0,"Prenovato",AA323=1,"Novato",AA323=2,"Principiante avanzado",AA323=3,"Competente",AA323=4,"Proficiente",AA323=5,"Master")</f>
        <v>Novato</v>
      </c>
      <c r="AC323" s="20" t="str">
        <f t="shared" si="23"/>
        <v>EVALUACIÓN</v>
      </c>
    </row>
    <row r="324" spans="1:29" x14ac:dyDescent="0.25">
      <c r="A324" t="s">
        <v>197</v>
      </c>
      <c r="B324" t="s">
        <v>214</v>
      </c>
      <c r="C324" t="s">
        <v>231</v>
      </c>
      <c r="D324" t="s">
        <v>234</v>
      </c>
      <c r="E324" t="s">
        <v>203</v>
      </c>
      <c r="F324" t="s">
        <v>220</v>
      </c>
      <c r="G324" t="s">
        <v>262</v>
      </c>
      <c r="H324" s="3">
        <v>44640</v>
      </c>
      <c r="I324" s="1">
        <f t="shared" ca="1" si="20"/>
        <v>15</v>
      </c>
      <c r="J324" s="1" t="str">
        <f t="shared" ca="1" si="21"/>
        <v>3. Mayor a 6 meses</v>
      </c>
      <c r="K324" t="str">
        <f t="shared" si="22"/>
        <v>NO</v>
      </c>
      <c r="L324" t="s">
        <v>233</v>
      </c>
      <c r="M324" t="s">
        <v>240</v>
      </c>
      <c r="N324" t="s">
        <v>244</v>
      </c>
      <c r="O324" t="s">
        <v>245</v>
      </c>
      <c r="P324">
        <v>1</v>
      </c>
      <c r="Q324" t="s">
        <v>6</v>
      </c>
      <c r="R324" t="s">
        <v>21</v>
      </c>
      <c r="S324" s="20">
        <v>1</v>
      </c>
      <c r="T324" s="20" t="str" cm="1">
        <f t="array" ref="T324">_xlfn.IFS(S324=0,"Prenovato",S324=1,"Novato",S324=2,"Principiante avanzado",S324=3,"Competente",S324=4,"Proficiente",S324=5,"Master")</f>
        <v>Novato</v>
      </c>
      <c r="U324" s="20">
        <v>3</v>
      </c>
      <c r="V324" s="20" t="str" cm="1">
        <f t="array" ref="V324">_xlfn.IFS(U324=0,"No evidenciado",U324=1,"Novato",U324=2,"Principiante avanzado",U324=3,"Competente",U324=4,"Proficiente",U324=5,"Master")</f>
        <v>Competente</v>
      </c>
      <c r="W324" s="20">
        <v>2</v>
      </c>
      <c r="X324" s="20" t="str" cm="1">
        <f t="array" ref="X324">_xlfn.IFS(W324=0,"No evidenciado",W324=1,"Novato",W324=2,"Principiante avanzado",W324=3,"Competente",W324=4,"Proficiente",W324=5,"Master")</f>
        <v>Principiante avanzado</v>
      </c>
      <c r="Y324" s="20">
        <v>3</v>
      </c>
      <c r="Z324" s="20" t="str" cm="1">
        <f t="array" ref="Z324">_xlfn.IFS(Y324=0,"No evidenciado",Y324=1,"Novato",Y324=2,"Principiante avanzado",Y324=3,"Competente",Y324=4,"Proficiente",Y324=5,"Master")</f>
        <v>Competente</v>
      </c>
      <c r="AA324" s="20">
        <v>1</v>
      </c>
      <c r="AB324" s="20" t="str" cm="1">
        <f t="array" ref="AB324">_xlfn.IFS(AA324=0,"Prenovato",AA324=1,"Novato",AA324=2,"Principiante avanzado",AA324=3,"Competente",AA324=4,"Proficiente",AA324=5,"Master")</f>
        <v>Novato</v>
      </c>
      <c r="AC324" s="20" t="str">
        <f t="shared" si="23"/>
        <v>EVALUACIÓN</v>
      </c>
    </row>
    <row r="325" spans="1:29" x14ac:dyDescent="0.25">
      <c r="A325" t="s">
        <v>197</v>
      </c>
      <c r="B325" t="s">
        <v>214</v>
      </c>
      <c r="C325" t="s">
        <v>231</v>
      </c>
      <c r="D325" t="s">
        <v>234</v>
      </c>
      <c r="E325" t="s">
        <v>203</v>
      </c>
      <c r="F325" t="s">
        <v>220</v>
      </c>
      <c r="G325" t="s">
        <v>262</v>
      </c>
      <c r="H325" s="3">
        <v>44640</v>
      </c>
      <c r="I325" s="1">
        <f t="shared" ca="1" si="20"/>
        <v>15</v>
      </c>
      <c r="J325" s="1" t="str">
        <f t="shared" ca="1" si="21"/>
        <v>3. Mayor a 6 meses</v>
      </c>
      <c r="K325" t="str">
        <f t="shared" si="22"/>
        <v>NO</v>
      </c>
      <c r="L325" t="s">
        <v>233</v>
      </c>
      <c r="M325" t="s">
        <v>239</v>
      </c>
      <c r="N325" t="s">
        <v>245</v>
      </c>
      <c r="O325" t="s">
        <v>245</v>
      </c>
      <c r="P325">
        <v>1</v>
      </c>
      <c r="Q325" t="s">
        <v>6</v>
      </c>
      <c r="R325" t="s">
        <v>21</v>
      </c>
      <c r="S325" s="20">
        <v>1</v>
      </c>
      <c r="T325" s="20" t="str" cm="1">
        <f t="array" ref="T325">_xlfn.IFS(S325=0,"Prenovato",S325=1,"Novato",S325=2,"Principiante avanzado",S325=3,"Competente",S325=4,"Proficiente",S325=5,"Master")</f>
        <v>Novato</v>
      </c>
      <c r="U325" s="20">
        <v>3</v>
      </c>
      <c r="V325" s="20" t="str" cm="1">
        <f t="array" ref="V325">_xlfn.IFS(U325=0,"No evidenciado",U325=1,"Novato",U325=2,"Principiante avanzado",U325=3,"Competente",U325=4,"Proficiente",U325=5,"Master")</f>
        <v>Competente</v>
      </c>
      <c r="W325" s="20">
        <v>2</v>
      </c>
      <c r="X325" s="20" t="str" cm="1">
        <f t="array" ref="X325">_xlfn.IFS(W325=0,"No evidenciado",W325=1,"Novato",W325=2,"Principiante avanzado",W325=3,"Competente",W325=4,"Proficiente",W325=5,"Master")</f>
        <v>Principiante avanzado</v>
      </c>
      <c r="Y325" s="20">
        <v>3</v>
      </c>
      <c r="Z325" s="20" t="str" cm="1">
        <f t="array" ref="Z325">_xlfn.IFS(Y325=0,"No evidenciado",Y325=1,"Novato",Y325=2,"Principiante avanzado",Y325=3,"Competente",Y325=4,"Proficiente",Y325=5,"Master")</f>
        <v>Competente</v>
      </c>
      <c r="AA325" s="20">
        <v>1</v>
      </c>
      <c r="AB325" s="20" t="str" cm="1">
        <f t="array" ref="AB325">_xlfn.IFS(AA325=0,"Prenovato",AA325=1,"Novato",AA325=2,"Principiante avanzado",AA325=3,"Competente",AA325=4,"Proficiente",AA325=5,"Master")</f>
        <v>Novato</v>
      </c>
      <c r="AC325" s="20" t="str">
        <f t="shared" si="23"/>
        <v>EVALUACIÓN</v>
      </c>
    </row>
    <row r="326" spans="1:29" x14ac:dyDescent="0.25">
      <c r="A326" t="s">
        <v>203</v>
      </c>
      <c r="B326" t="s">
        <v>220</v>
      </c>
      <c r="C326" t="s">
        <v>233</v>
      </c>
      <c r="D326" t="s">
        <v>234</v>
      </c>
      <c r="E326" t="s">
        <v>203</v>
      </c>
      <c r="F326" t="s">
        <v>220</v>
      </c>
      <c r="G326" t="s">
        <v>262</v>
      </c>
      <c r="H326" s="3">
        <v>44640</v>
      </c>
      <c r="I326" s="1">
        <f t="shared" ca="1" si="20"/>
        <v>15</v>
      </c>
      <c r="J326" s="1" t="str">
        <f t="shared" ca="1" si="21"/>
        <v>3. Mayor a 6 meses</v>
      </c>
      <c r="K326" t="str">
        <f t="shared" si="22"/>
        <v>NO</v>
      </c>
      <c r="L326" t="s">
        <v>233</v>
      </c>
      <c r="M326" t="s">
        <v>235</v>
      </c>
      <c r="N326" t="s">
        <v>31</v>
      </c>
      <c r="O326" t="s">
        <v>31</v>
      </c>
      <c r="P326">
        <v>2</v>
      </c>
      <c r="Q326" t="s">
        <v>4</v>
      </c>
      <c r="R326" t="s">
        <v>21</v>
      </c>
      <c r="S326" s="20">
        <v>1</v>
      </c>
      <c r="T326" s="20" t="str" cm="1">
        <f t="array" ref="T326">_xlfn.IFS(S326=0,"Prenovato",S326=1,"Novato",S326=2,"Principiante avanzado",S326=3,"Competente",S326=4,"Proficiente",S326=5,"Master")</f>
        <v>Novato</v>
      </c>
      <c r="U326" s="20">
        <v>3</v>
      </c>
      <c r="V326" s="20" t="str" cm="1">
        <f t="array" ref="V326">_xlfn.IFS(U326=0,"No evidenciado",U326=1,"Novato",U326=2,"Principiante avanzado",U326=3,"Competente",U326=4,"Proficiente",U326=5,"Master")</f>
        <v>Competente</v>
      </c>
      <c r="W326" s="20">
        <v>3</v>
      </c>
      <c r="X326" s="20" t="str" cm="1">
        <f t="array" ref="X326">_xlfn.IFS(W326=0,"No evidenciado",W326=1,"Novato",W326=2,"Principiante avanzado",W326=3,"Competente",W326=4,"Proficiente",W326=5,"Master")</f>
        <v>Competente</v>
      </c>
      <c r="Y326" s="20">
        <v>3</v>
      </c>
      <c r="Z326" s="20" t="str" cm="1">
        <f t="array" ref="Z326">_xlfn.IFS(Y326=0,"No evidenciado",Y326=1,"Novato",Y326=2,"Principiante avanzado",Y326=3,"Competente",Y326=4,"Proficiente",Y326=5,"Master")</f>
        <v>Competente</v>
      </c>
      <c r="AA326" s="20">
        <v>1</v>
      </c>
      <c r="AB326" s="20" t="str" cm="1">
        <f t="array" ref="AB326">_xlfn.IFS(AA326=0,"Prenovato",AA326=1,"Novato",AA326=2,"Principiante avanzado",AA326=3,"Competente",AA326=4,"Proficiente",AA326=5,"Master")</f>
        <v>Novato</v>
      </c>
      <c r="AC326" s="20" t="str">
        <f t="shared" si="23"/>
        <v>AUTOEVALUACIÓN</v>
      </c>
    </row>
    <row r="327" spans="1:29" x14ac:dyDescent="0.25">
      <c r="A327" t="s">
        <v>203</v>
      </c>
      <c r="B327" t="s">
        <v>220</v>
      </c>
      <c r="C327" t="s">
        <v>233</v>
      </c>
      <c r="D327" t="s">
        <v>234</v>
      </c>
      <c r="E327" t="s">
        <v>203</v>
      </c>
      <c r="F327" t="s">
        <v>220</v>
      </c>
      <c r="G327" t="s">
        <v>262</v>
      </c>
      <c r="H327" s="3">
        <v>44640</v>
      </c>
      <c r="I327" s="1">
        <f t="shared" ca="1" si="20"/>
        <v>15</v>
      </c>
      <c r="J327" s="1" t="str">
        <f t="shared" ca="1" si="21"/>
        <v>3. Mayor a 6 meses</v>
      </c>
      <c r="K327" t="str">
        <f t="shared" si="22"/>
        <v>NO</v>
      </c>
      <c r="L327" t="s">
        <v>233</v>
      </c>
      <c r="M327" t="s">
        <v>236</v>
      </c>
      <c r="N327" t="s">
        <v>31</v>
      </c>
      <c r="O327" t="s">
        <v>31</v>
      </c>
      <c r="P327">
        <v>2</v>
      </c>
      <c r="Q327" t="s">
        <v>4</v>
      </c>
      <c r="R327" t="s">
        <v>21</v>
      </c>
      <c r="S327" s="20">
        <v>1</v>
      </c>
      <c r="T327" s="20" t="str" cm="1">
        <f t="array" ref="T327">_xlfn.IFS(S327=0,"Prenovato",S327=1,"Novato",S327=2,"Principiante avanzado",S327=3,"Competente",S327=4,"Proficiente",S327=5,"Master")</f>
        <v>Novato</v>
      </c>
      <c r="U327" s="20">
        <v>3</v>
      </c>
      <c r="V327" s="20" t="str" cm="1">
        <f t="array" ref="V327">_xlfn.IFS(U327=0,"No evidenciado",U327=1,"Novato",U327=2,"Principiante avanzado",U327=3,"Competente",U327=4,"Proficiente",U327=5,"Master")</f>
        <v>Competente</v>
      </c>
      <c r="W327" s="20">
        <v>3</v>
      </c>
      <c r="X327" s="20" t="str" cm="1">
        <f t="array" ref="X327">_xlfn.IFS(W327=0,"No evidenciado",W327=1,"Novato",W327=2,"Principiante avanzado",W327=3,"Competente",W327=4,"Proficiente",W327=5,"Master")</f>
        <v>Competente</v>
      </c>
      <c r="Y327" s="20">
        <v>3</v>
      </c>
      <c r="Z327" s="20" t="str" cm="1">
        <f t="array" ref="Z327">_xlfn.IFS(Y327=0,"No evidenciado",Y327=1,"Novato",Y327=2,"Principiante avanzado",Y327=3,"Competente",Y327=4,"Proficiente",Y327=5,"Master")</f>
        <v>Competente</v>
      </c>
      <c r="AA327" s="20">
        <v>1</v>
      </c>
      <c r="AB327" s="20" t="str" cm="1">
        <f t="array" ref="AB327">_xlfn.IFS(AA327=0,"Prenovato",AA327=1,"Novato",AA327=2,"Principiante avanzado",AA327=3,"Competente",AA327=4,"Proficiente",AA327=5,"Master")</f>
        <v>Novato</v>
      </c>
      <c r="AC327" s="20" t="str">
        <f t="shared" si="23"/>
        <v>AUTOEVALUACIÓN</v>
      </c>
    </row>
    <row r="328" spans="1:29" x14ac:dyDescent="0.25">
      <c r="A328" t="s">
        <v>203</v>
      </c>
      <c r="B328" t="s">
        <v>220</v>
      </c>
      <c r="C328" t="s">
        <v>233</v>
      </c>
      <c r="D328" t="s">
        <v>234</v>
      </c>
      <c r="E328" t="s">
        <v>203</v>
      </c>
      <c r="F328" t="s">
        <v>220</v>
      </c>
      <c r="G328" t="s">
        <v>262</v>
      </c>
      <c r="H328" s="3">
        <v>44640</v>
      </c>
      <c r="I328" s="1">
        <f t="shared" ca="1" si="20"/>
        <v>15</v>
      </c>
      <c r="J328" s="1" t="str">
        <f t="shared" ca="1" si="21"/>
        <v>3. Mayor a 6 meses</v>
      </c>
      <c r="K328" t="str">
        <f t="shared" si="22"/>
        <v>NO</v>
      </c>
      <c r="L328" t="s">
        <v>233</v>
      </c>
      <c r="M328" t="s">
        <v>237</v>
      </c>
      <c r="N328" t="s">
        <v>244</v>
      </c>
      <c r="O328" t="s">
        <v>245</v>
      </c>
      <c r="P328">
        <v>2</v>
      </c>
      <c r="Q328" t="s">
        <v>4</v>
      </c>
      <c r="R328" t="s">
        <v>21</v>
      </c>
      <c r="S328" s="20">
        <v>1</v>
      </c>
      <c r="T328" s="20" t="str" cm="1">
        <f t="array" ref="T328">_xlfn.IFS(S328=0,"Prenovato",S328=1,"Novato",S328=2,"Principiante avanzado",S328=3,"Competente",S328=4,"Proficiente",S328=5,"Master")</f>
        <v>Novato</v>
      </c>
      <c r="U328" s="20">
        <v>3</v>
      </c>
      <c r="V328" s="20" t="str" cm="1">
        <f t="array" ref="V328">_xlfn.IFS(U328=0,"No evidenciado",U328=1,"Novato",U328=2,"Principiante avanzado",U328=3,"Competente",U328=4,"Proficiente",U328=5,"Master")</f>
        <v>Competente</v>
      </c>
      <c r="W328" s="20">
        <v>3</v>
      </c>
      <c r="X328" s="20" t="str" cm="1">
        <f t="array" ref="X328">_xlfn.IFS(W328=0,"No evidenciado",W328=1,"Novato",W328=2,"Principiante avanzado",W328=3,"Competente",W328=4,"Proficiente",W328=5,"Master")</f>
        <v>Competente</v>
      </c>
      <c r="Y328" s="20">
        <v>3</v>
      </c>
      <c r="Z328" s="20" t="str" cm="1">
        <f t="array" ref="Z328">_xlfn.IFS(Y328=0,"No evidenciado",Y328=1,"Novato",Y328=2,"Principiante avanzado",Y328=3,"Competente",Y328=4,"Proficiente",Y328=5,"Master")</f>
        <v>Competente</v>
      </c>
      <c r="AA328" s="20">
        <v>1</v>
      </c>
      <c r="AB328" s="20" t="str" cm="1">
        <f t="array" ref="AB328">_xlfn.IFS(AA328=0,"Prenovato",AA328=1,"Novato",AA328=2,"Principiante avanzado",AA328=3,"Competente",AA328=4,"Proficiente",AA328=5,"Master")</f>
        <v>Novato</v>
      </c>
      <c r="AC328" s="20" t="str">
        <f t="shared" si="23"/>
        <v>AUTOEVALUACIÓN</v>
      </c>
    </row>
    <row r="329" spans="1:29" x14ac:dyDescent="0.25">
      <c r="A329" t="s">
        <v>203</v>
      </c>
      <c r="B329" t="s">
        <v>220</v>
      </c>
      <c r="C329" t="s">
        <v>233</v>
      </c>
      <c r="D329" t="s">
        <v>234</v>
      </c>
      <c r="E329" t="s">
        <v>203</v>
      </c>
      <c r="F329" t="s">
        <v>220</v>
      </c>
      <c r="G329" t="s">
        <v>262</v>
      </c>
      <c r="H329" s="3">
        <v>44640</v>
      </c>
      <c r="I329" s="1">
        <f t="shared" ca="1" si="20"/>
        <v>15</v>
      </c>
      <c r="J329" s="1" t="str">
        <f t="shared" ca="1" si="21"/>
        <v>3. Mayor a 6 meses</v>
      </c>
      <c r="K329" t="str">
        <f t="shared" si="22"/>
        <v>NO</v>
      </c>
      <c r="L329" t="s">
        <v>233</v>
      </c>
      <c r="M329" t="s">
        <v>238</v>
      </c>
      <c r="N329" t="s">
        <v>31</v>
      </c>
      <c r="O329" t="s">
        <v>31</v>
      </c>
      <c r="P329">
        <v>2</v>
      </c>
      <c r="Q329" t="s">
        <v>4</v>
      </c>
      <c r="R329" t="s">
        <v>21</v>
      </c>
      <c r="S329" s="20">
        <v>1</v>
      </c>
      <c r="T329" s="20" t="str" cm="1">
        <f t="array" ref="T329">_xlfn.IFS(S329=0,"Prenovato",S329=1,"Novato",S329=2,"Principiante avanzado",S329=3,"Competente",S329=4,"Proficiente",S329=5,"Master")</f>
        <v>Novato</v>
      </c>
      <c r="U329" s="20">
        <v>3</v>
      </c>
      <c r="V329" s="20" t="str" cm="1">
        <f t="array" ref="V329">_xlfn.IFS(U329=0,"No evidenciado",U329=1,"Novato",U329=2,"Principiante avanzado",U329=3,"Competente",U329=4,"Proficiente",U329=5,"Master")</f>
        <v>Competente</v>
      </c>
      <c r="W329" s="20">
        <v>3</v>
      </c>
      <c r="X329" s="20" t="str" cm="1">
        <f t="array" ref="X329">_xlfn.IFS(W329=0,"No evidenciado",W329=1,"Novato",W329=2,"Principiante avanzado",W329=3,"Competente",W329=4,"Proficiente",W329=5,"Master")</f>
        <v>Competente</v>
      </c>
      <c r="Y329" s="20">
        <v>3</v>
      </c>
      <c r="Z329" s="20" t="str" cm="1">
        <f t="array" ref="Z329">_xlfn.IFS(Y329=0,"No evidenciado",Y329=1,"Novato",Y329=2,"Principiante avanzado",Y329=3,"Competente",Y329=4,"Proficiente",Y329=5,"Master")</f>
        <v>Competente</v>
      </c>
      <c r="AA329" s="20">
        <v>1</v>
      </c>
      <c r="AB329" s="20" t="str" cm="1">
        <f t="array" ref="AB329">_xlfn.IFS(AA329=0,"Prenovato",AA329=1,"Novato",AA329=2,"Principiante avanzado",AA329=3,"Competente",AA329=4,"Proficiente",AA329=5,"Master")</f>
        <v>Novato</v>
      </c>
      <c r="AC329" s="20" t="str">
        <f t="shared" si="23"/>
        <v>AUTOEVALUACIÓN</v>
      </c>
    </row>
    <row r="330" spans="1:29" x14ac:dyDescent="0.25">
      <c r="A330" t="s">
        <v>203</v>
      </c>
      <c r="B330" t="s">
        <v>220</v>
      </c>
      <c r="C330" t="s">
        <v>233</v>
      </c>
      <c r="D330" t="s">
        <v>234</v>
      </c>
      <c r="E330" t="s">
        <v>203</v>
      </c>
      <c r="F330" t="s">
        <v>220</v>
      </c>
      <c r="G330" t="s">
        <v>262</v>
      </c>
      <c r="H330" s="3">
        <v>44640</v>
      </c>
      <c r="I330" s="1">
        <f t="shared" ca="1" si="20"/>
        <v>15</v>
      </c>
      <c r="J330" s="1" t="str">
        <f t="shared" ca="1" si="21"/>
        <v>3. Mayor a 6 meses</v>
      </c>
      <c r="K330" t="str">
        <f t="shared" si="22"/>
        <v>NO</v>
      </c>
      <c r="L330" t="s">
        <v>233</v>
      </c>
      <c r="M330" t="s">
        <v>242</v>
      </c>
      <c r="N330" t="s">
        <v>244</v>
      </c>
      <c r="O330" t="s">
        <v>245</v>
      </c>
      <c r="P330">
        <v>2</v>
      </c>
      <c r="Q330" t="s">
        <v>4</v>
      </c>
      <c r="R330" t="s">
        <v>21</v>
      </c>
      <c r="S330" s="20">
        <v>1</v>
      </c>
      <c r="T330" s="20" t="str" cm="1">
        <f t="array" ref="T330">_xlfn.IFS(S330=0,"Prenovato",S330=1,"Novato",S330=2,"Principiante avanzado",S330=3,"Competente",S330=4,"Proficiente",S330=5,"Master")</f>
        <v>Novato</v>
      </c>
      <c r="U330" s="20">
        <v>3</v>
      </c>
      <c r="V330" s="20" t="str" cm="1">
        <f t="array" ref="V330">_xlfn.IFS(U330=0,"No evidenciado",U330=1,"Novato",U330=2,"Principiante avanzado",U330=3,"Competente",U330=4,"Proficiente",U330=5,"Master")</f>
        <v>Competente</v>
      </c>
      <c r="W330" s="20">
        <v>3</v>
      </c>
      <c r="X330" s="20" t="str" cm="1">
        <f t="array" ref="X330">_xlfn.IFS(W330=0,"No evidenciado",W330=1,"Novato",W330=2,"Principiante avanzado",W330=3,"Competente",W330=4,"Proficiente",W330=5,"Master")</f>
        <v>Competente</v>
      </c>
      <c r="Y330" s="20">
        <v>3</v>
      </c>
      <c r="Z330" s="20" t="str" cm="1">
        <f t="array" ref="Z330">_xlfn.IFS(Y330=0,"No evidenciado",Y330=1,"Novato",Y330=2,"Principiante avanzado",Y330=3,"Competente",Y330=4,"Proficiente",Y330=5,"Master")</f>
        <v>Competente</v>
      </c>
      <c r="AA330" s="20">
        <v>1</v>
      </c>
      <c r="AB330" s="20" t="str" cm="1">
        <f t="array" ref="AB330">_xlfn.IFS(AA330=0,"Prenovato",AA330=1,"Novato",AA330=2,"Principiante avanzado",AA330=3,"Competente",AA330=4,"Proficiente",AA330=5,"Master")</f>
        <v>Novato</v>
      </c>
      <c r="AC330" s="20" t="str">
        <f t="shared" si="23"/>
        <v>AUTOEVALUACIÓN</v>
      </c>
    </row>
    <row r="331" spans="1:29" x14ac:dyDescent="0.25">
      <c r="A331" t="s">
        <v>203</v>
      </c>
      <c r="B331" t="s">
        <v>220</v>
      </c>
      <c r="C331" t="s">
        <v>233</v>
      </c>
      <c r="D331" t="s">
        <v>234</v>
      </c>
      <c r="E331" t="s">
        <v>203</v>
      </c>
      <c r="F331" t="s">
        <v>220</v>
      </c>
      <c r="G331" t="s">
        <v>262</v>
      </c>
      <c r="H331" s="3">
        <v>44640</v>
      </c>
      <c r="I331" s="1">
        <f t="shared" ca="1" si="20"/>
        <v>15</v>
      </c>
      <c r="J331" s="1" t="str">
        <f t="shared" ca="1" si="21"/>
        <v>3. Mayor a 6 meses</v>
      </c>
      <c r="K331" t="str">
        <f t="shared" si="22"/>
        <v>NO</v>
      </c>
      <c r="L331" t="s">
        <v>233</v>
      </c>
      <c r="M331" t="s">
        <v>173</v>
      </c>
      <c r="N331" t="s">
        <v>244</v>
      </c>
      <c r="O331" t="s">
        <v>245</v>
      </c>
      <c r="P331">
        <v>2</v>
      </c>
      <c r="Q331" t="s">
        <v>4</v>
      </c>
      <c r="R331" t="s">
        <v>21</v>
      </c>
      <c r="S331" s="20">
        <v>1</v>
      </c>
      <c r="T331" s="20" t="str" cm="1">
        <f t="array" ref="T331">_xlfn.IFS(S331=0,"Prenovato",S331=1,"Novato",S331=2,"Principiante avanzado",S331=3,"Competente",S331=4,"Proficiente",S331=5,"Master")</f>
        <v>Novato</v>
      </c>
      <c r="U331" s="20">
        <v>3</v>
      </c>
      <c r="V331" s="20" t="str" cm="1">
        <f t="array" ref="V331">_xlfn.IFS(U331=0,"No evidenciado",U331=1,"Novato",U331=2,"Principiante avanzado",U331=3,"Competente",U331=4,"Proficiente",U331=5,"Master")</f>
        <v>Competente</v>
      </c>
      <c r="W331" s="20">
        <v>3</v>
      </c>
      <c r="X331" s="20" t="str" cm="1">
        <f t="array" ref="X331">_xlfn.IFS(W331=0,"No evidenciado",W331=1,"Novato",W331=2,"Principiante avanzado",W331=3,"Competente",W331=4,"Proficiente",W331=5,"Master")</f>
        <v>Competente</v>
      </c>
      <c r="Y331" s="20">
        <v>3</v>
      </c>
      <c r="Z331" s="20" t="str" cm="1">
        <f t="array" ref="Z331">_xlfn.IFS(Y331=0,"No evidenciado",Y331=1,"Novato",Y331=2,"Principiante avanzado",Y331=3,"Competente",Y331=4,"Proficiente",Y331=5,"Master")</f>
        <v>Competente</v>
      </c>
      <c r="AA331" s="20">
        <v>1</v>
      </c>
      <c r="AB331" s="20" t="str" cm="1">
        <f t="array" ref="AB331">_xlfn.IFS(AA331=0,"Prenovato",AA331=1,"Novato",AA331=2,"Principiante avanzado",AA331=3,"Competente",AA331=4,"Proficiente",AA331=5,"Master")</f>
        <v>Novato</v>
      </c>
      <c r="AC331" s="20" t="str">
        <f t="shared" si="23"/>
        <v>AUTOEVALUACIÓN</v>
      </c>
    </row>
    <row r="332" spans="1:29" x14ac:dyDescent="0.25">
      <c r="A332" t="s">
        <v>203</v>
      </c>
      <c r="B332" t="s">
        <v>220</v>
      </c>
      <c r="C332" t="s">
        <v>233</v>
      </c>
      <c r="D332" t="s">
        <v>234</v>
      </c>
      <c r="E332" t="s">
        <v>203</v>
      </c>
      <c r="F332" t="s">
        <v>220</v>
      </c>
      <c r="G332" t="s">
        <v>262</v>
      </c>
      <c r="H332" s="3">
        <v>44640</v>
      </c>
      <c r="I332" s="1">
        <f t="shared" ca="1" si="20"/>
        <v>15</v>
      </c>
      <c r="J332" s="1" t="str">
        <f t="shared" ca="1" si="21"/>
        <v>3. Mayor a 6 meses</v>
      </c>
      <c r="K332" t="str">
        <f t="shared" si="22"/>
        <v>NO</v>
      </c>
      <c r="L332" t="s">
        <v>233</v>
      </c>
      <c r="M332" t="s">
        <v>61</v>
      </c>
      <c r="N332" t="s">
        <v>244</v>
      </c>
      <c r="O332" t="s">
        <v>245</v>
      </c>
      <c r="P332">
        <v>2</v>
      </c>
      <c r="Q332" t="s">
        <v>4</v>
      </c>
      <c r="R332" t="s">
        <v>21</v>
      </c>
      <c r="S332" s="20">
        <v>1</v>
      </c>
      <c r="T332" s="20" t="str" cm="1">
        <f t="array" ref="T332">_xlfn.IFS(S332=0,"Prenovato",S332=1,"Novato",S332=2,"Principiante avanzado",S332=3,"Competente",S332=4,"Proficiente",S332=5,"Master")</f>
        <v>Novato</v>
      </c>
      <c r="U332" s="20">
        <v>3</v>
      </c>
      <c r="V332" s="20" t="str" cm="1">
        <f t="array" ref="V332">_xlfn.IFS(U332=0,"No evidenciado",U332=1,"Novato",U332=2,"Principiante avanzado",U332=3,"Competente",U332=4,"Proficiente",U332=5,"Master")</f>
        <v>Competente</v>
      </c>
      <c r="W332" s="20">
        <v>3</v>
      </c>
      <c r="X332" s="20" t="str" cm="1">
        <f t="array" ref="X332">_xlfn.IFS(W332=0,"No evidenciado",W332=1,"Novato",W332=2,"Principiante avanzado",W332=3,"Competente",W332=4,"Proficiente",W332=5,"Master")</f>
        <v>Competente</v>
      </c>
      <c r="Y332" s="20">
        <v>3</v>
      </c>
      <c r="Z332" s="20" t="str" cm="1">
        <f t="array" ref="Z332">_xlfn.IFS(Y332=0,"No evidenciado",Y332=1,"Novato",Y332=2,"Principiante avanzado",Y332=3,"Competente",Y332=4,"Proficiente",Y332=5,"Master")</f>
        <v>Competente</v>
      </c>
      <c r="AA332" s="20">
        <v>1</v>
      </c>
      <c r="AB332" s="20" t="str" cm="1">
        <f t="array" ref="AB332">_xlfn.IFS(AA332=0,"Prenovato",AA332=1,"Novato",AA332=2,"Principiante avanzado",AA332=3,"Competente",AA332=4,"Proficiente",AA332=5,"Master")</f>
        <v>Novato</v>
      </c>
      <c r="AC332" s="20" t="str">
        <f t="shared" si="23"/>
        <v>AUTOEVALUACIÓN</v>
      </c>
    </row>
    <row r="333" spans="1:29" x14ac:dyDescent="0.25">
      <c r="A333" t="s">
        <v>203</v>
      </c>
      <c r="B333" t="s">
        <v>220</v>
      </c>
      <c r="C333" t="s">
        <v>233</v>
      </c>
      <c r="D333" t="s">
        <v>234</v>
      </c>
      <c r="E333" t="s">
        <v>203</v>
      </c>
      <c r="F333" t="s">
        <v>220</v>
      </c>
      <c r="G333" t="s">
        <v>262</v>
      </c>
      <c r="H333" s="3">
        <v>44640</v>
      </c>
      <c r="I333" s="1">
        <f t="shared" ca="1" si="20"/>
        <v>15</v>
      </c>
      <c r="J333" s="1" t="str">
        <f t="shared" ca="1" si="21"/>
        <v>3. Mayor a 6 meses</v>
      </c>
      <c r="K333" t="str">
        <f t="shared" si="22"/>
        <v>NO</v>
      </c>
      <c r="L333" t="s">
        <v>233</v>
      </c>
      <c r="M333" t="s">
        <v>243</v>
      </c>
      <c r="N333" t="s">
        <v>245</v>
      </c>
      <c r="O333" t="s">
        <v>245</v>
      </c>
      <c r="P333">
        <v>2</v>
      </c>
      <c r="Q333" t="s">
        <v>4</v>
      </c>
      <c r="R333" t="s">
        <v>21</v>
      </c>
      <c r="S333" s="20">
        <v>1</v>
      </c>
      <c r="T333" s="20" t="str" cm="1">
        <f t="array" ref="T333">_xlfn.IFS(S333=0,"Prenovato",S333=1,"Novato",S333=2,"Principiante avanzado",S333=3,"Competente",S333=4,"Proficiente",S333=5,"Master")</f>
        <v>Novato</v>
      </c>
      <c r="U333" s="20">
        <v>3</v>
      </c>
      <c r="V333" s="20" t="str" cm="1">
        <f t="array" ref="V333">_xlfn.IFS(U333=0,"No evidenciado",U333=1,"Novato",U333=2,"Principiante avanzado",U333=3,"Competente",U333=4,"Proficiente",U333=5,"Master")</f>
        <v>Competente</v>
      </c>
      <c r="W333" s="20">
        <v>3</v>
      </c>
      <c r="X333" s="20" t="str" cm="1">
        <f t="array" ref="X333">_xlfn.IFS(W333=0,"No evidenciado",W333=1,"Novato",W333=2,"Principiante avanzado",W333=3,"Competente",W333=4,"Proficiente",W333=5,"Master")</f>
        <v>Competente</v>
      </c>
      <c r="Y333" s="20">
        <v>3</v>
      </c>
      <c r="Z333" s="20" t="str" cm="1">
        <f t="array" ref="Z333">_xlfn.IFS(Y333=0,"No evidenciado",Y333=1,"Novato",Y333=2,"Principiante avanzado",Y333=3,"Competente",Y333=4,"Proficiente",Y333=5,"Master")</f>
        <v>Competente</v>
      </c>
      <c r="AA333" s="20">
        <v>1</v>
      </c>
      <c r="AB333" s="20" t="str" cm="1">
        <f t="array" ref="AB333">_xlfn.IFS(AA333=0,"Prenovato",AA333=1,"Novato",AA333=2,"Principiante avanzado",AA333=3,"Competente",AA333=4,"Proficiente",AA333=5,"Master")</f>
        <v>Novato</v>
      </c>
      <c r="AC333" s="20" t="str">
        <f t="shared" si="23"/>
        <v>AUTOEVALUACIÓN</v>
      </c>
    </row>
    <row r="334" spans="1:29" x14ac:dyDescent="0.25">
      <c r="A334" t="s">
        <v>203</v>
      </c>
      <c r="B334" t="s">
        <v>220</v>
      </c>
      <c r="C334" t="s">
        <v>233</v>
      </c>
      <c r="D334" t="s">
        <v>234</v>
      </c>
      <c r="E334" t="s">
        <v>203</v>
      </c>
      <c r="F334" t="s">
        <v>220</v>
      </c>
      <c r="G334" t="s">
        <v>262</v>
      </c>
      <c r="H334" s="3">
        <v>44640</v>
      </c>
      <c r="I334" s="1">
        <f t="shared" ca="1" si="20"/>
        <v>15</v>
      </c>
      <c r="J334" s="1" t="str">
        <f t="shared" ca="1" si="21"/>
        <v>3. Mayor a 6 meses</v>
      </c>
      <c r="K334" t="str">
        <f t="shared" si="22"/>
        <v>NO</v>
      </c>
      <c r="L334" t="s">
        <v>233</v>
      </c>
      <c r="M334" t="s">
        <v>60</v>
      </c>
      <c r="N334" t="s">
        <v>31</v>
      </c>
      <c r="O334" t="s">
        <v>31</v>
      </c>
      <c r="P334">
        <v>2</v>
      </c>
      <c r="Q334" t="s">
        <v>4</v>
      </c>
      <c r="R334" t="s">
        <v>21</v>
      </c>
      <c r="S334" s="20">
        <v>1</v>
      </c>
      <c r="T334" s="20" t="str" cm="1">
        <f t="array" ref="T334">_xlfn.IFS(S334=0,"Prenovato",S334=1,"Novato",S334=2,"Principiante avanzado",S334=3,"Competente",S334=4,"Proficiente",S334=5,"Master")</f>
        <v>Novato</v>
      </c>
      <c r="U334" s="20">
        <v>3</v>
      </c>
      <c r="V334" s="20" t="str" cm="1">
        <f t="array" ref="V334">_xlfn.IFS(U334=0,"No evidenciado",U334=1,"Novato",U334=2,"Principiante avanzado",U334=3,"Competente",U334=4,"Proficiente",U334=5,"Master")</f>
        <v>Competente</v>
      </c>
      <c r="W334" s="20">
        <v>3</v>
      </c>
      <c r="X334" s="20" t="str" cm="1">
        <f t="array" ref="X334">_xlfn.IFS(W334=0,"No evidenciado",W334=1,"Novato",W334=2,"Principiante avanzado",W334=3,"Competente",W334=4,"Proficiente",W334=5,"Master")</f>
        <v>Competente</v>
      </c>
      <c r="Y334" s="20">
        <v>3</v>
      </c>
      <c r="Z334" s="20" t="str" cm="1">
        <f t="array" ref="Z334">_xlfn.IFS(Y334=0,"No evidenciado",Y334=1,"Novato",Y334=2,"Principiante avanzado",Y334=3,"Competente",Y334=4,"Proficiente",Y334=5,"Master")</f>
        <v>Competente</v>
      </c>
      <c r="AA334" s="20">
        <v>1</v>
      </c>
      <c r="AB334" s="20" t="str" cm="1">
        <f t="array" ref="AB334">_xlfn.IFS(AA334=0,"Prenovato",AA334=1,"Novato",AA334=2,"Principiante avanzado",AA334=3,"Competente",AA334=4,"Proficiente",AA334=5,"Master")</f>
        <v>Novato</v>
      </c>
      <c r="AC334" s="20" t="str">
        <f t="shared" si="23"/>
        <v>AUTOEVALUACIÓN</v>
      </c>
    </row>
    <row r="335" spans="1:29" x14ac:dyDescent="0.25">
      <c r="A335" t="s">
        <v>203</v>
      </c>
      <c r="B335" t="s">
        <v>220</v>
      </c>
      <c r="C335" t="s">
        <v>233</v>
      </c>
      <c r="D335" t="s">
        <v>234</v>
      </c>
      <c r="E335" t="s">
        <v>203</v>
      </c>
      <c r="F335" t="s">
        <v>220</v>
      </c>
      <c r="G335" t="s">
        <v>262</v>
      </c>
      <c r="H335" s="3">
        <v>44640</v>
      </c>
      <c r="I335" s="1">
        <f t="shared" ca="1" si="20"/>
        <v>15</v>
      </c>
      <c r="J335" s="1" t="str">
        <f t="shared" ca="1" si="21"/>
        <v>3. Mayor a 6 meses</v>
      </c>
      <c r="K335" t="str">
        <f t="shared" si="22"/>
        <v>NO</v>
      </c>
      <c r="L335" t="s">
        <v>233</v>
      </c>
      <c r="M335" t="s">
        <v>240</v>
      </c>
      <c r="N335" t="s">
        <v>244</v>
      </c>
      <c r="O335" t="s">
        <v>245</v>
      </c>
      <c r="P335">
        <v>2</v>
      </c>
      <c r="Q335" t="s">
        <v>4</v>
      </c>
      <c r="R335" t="s">
        <v>21</v>
      </c>
      <c r="S335" s="20">
        <v>1</v>
      </c>
      <c r="T335" s="20" t="str" cm="1">
        <f t="array" ref="T335">_xlfn.IFS(S335=0,"Prenovato",S335=1,"Novato",S335=2,"Principiante avanzado",S335=3,"Competente",S335=4,"Proficiente",S335=5,"Master")</f>
        <v>Novato</v>
      </c>
      <c r="U335" s="20">
        <v>3</v>
      </c>
      <c r="V335" s="20" t="str" cm="1">
        <f t="array" ref="V335">_xlfn.IFS(U335=0,"No evidenciado",U335=1,"Novato",U335=2,"Principiante avanzado",U335=3,"Competente",U335=4,"Proficiente",U335=5,"Master")</f>
        <v>Competente</v>
      </c>
      <c r="W335" s="20">
        <v>3</v>
      </c>
      <c r="X335" s="20" t="str" cm="1">
        <f t="array" ref="X335">_xlfn.IFS(W335=0,"No evidenciado",W335=1,"Novato",W335=2,"Principiante avanzado",W335=3,"Competente",W335=4,"Proficiente",W335=5,"Master")</f>
        <v>Competente</v>
      </c>
      <c r="Y335" s="20">
        <v>3</v>
      </c>
      <c r="Z335" s="20" t="str" cm="1">
        <f t="array" ref="Z335">_xlfn.IFS(Y335=0,"No evidenciado",Y335=1,"Novato",Y335=2,"Principiante avanzado",Y335=3,"Competente",Y335=4,"Proficiente",Y335=5,"Master")</f>
        <v>Competente</v>
      </c>
      <c r="AA335" s="20">
        <v>1</v>
      </c>
      <c r="AB335" s="20" t="str" cm="1">
        <f t="array" ref="AB335">_xlfn.IFS(AA335=0,"Prenovato",AA335=1,"Novato",AA335=2,"Principiante avanzado",AA335=3,"Competente",AA335=4,"Proficiente",AA335=5,"Master")</f>
        <v>Novato</v>
      </c>
      <c r="AC335" s="20" t="str">
        <f t="shared" si="23"/>
        <v>AUTOEVALUACIÓN</v>
      </c>
    </row>
    <row r="336" spans="1:29" x14ac:dyDescent="0.25">
      <c r="A336" t="s">
        <v>203</v>
      </c>
      <c r="B336" t="s">
        <v>220</v>
      </c>
      <c r="C336" t="s">
        <v>233</v>
      </c>
      <c r="D336" t="s">
        <v>234</v>
      </c>
      <c r="E336" t="s">
        <v>203</v>
      </c>
      <c r="F336" t="s">
        <v>220</v>
      </c>
      <c r="G336" t="s">
        <v>262</v>
      </c>
      <c r="H336" s="3">
        <v>44640</v>
      </c>
      <c r="I336" s="1">
        <f t="shared" ca="1" si="20"/>
        <v>15</v>
      </c>
      <c r="J336" s="1" t="str">
        <f t="shared" ca="1" si="21"/>
        <v>3. Mayor a 6 meses</v>
      </c>
      <c r="K336" t="str">
        <f t="shared" si="22"/>
        <v>NO</v>
      </c>
      <c r="L336" t="s">
        <v>233</v>
      </c>
      <c r="M336" t="s">
        <v>241</v>
      </c>
      <c r="N336" t="s">
        <v>245</v>
      </c>
      <c r="O336" t="s">
        <v>245</v>
      </c>
      <c r="P336">
        <v>2</v>
      </c>
      <c r="Q336" t="s">
        <v>4</v>
      </c>
      <c r="R336" t="s">
        <v>21</v>
      </c>
      <c r="S336" s="20">
        <v>1</v>
      </c>
      <c r="T336" s="20" t="str" cm="1">
        <f t="array" ref="T336">_xlfn.IFS(S336=0,"Prenovato",S336=1,"Novato",S336=2,"Principiante avanzado",S336=3,"Competente",S336=4,"Proficiente",S336=5,"Master")</f>
        <v>Novato</v>
      </c>
      <c r="U336" s="20">
        <v>3</v>
      </c>
      <c r="V336" s="20" t="str" cm="1">
        <f t="array" ref="V336">_xlfn.IFS(U336=0,"No evidenciado",U336=1,"Novato",U336=2,"Principiante avanzado",U336=3,"Competente",U336=4,"Proficiente",U336=5,"Master")</f>
        <v>Competente</v>
      </c>
      <c r="W336" s="20">
        <v>3</v>
      </c>
      <c r="X336" s="20" t="str" cm="1">
        <f t="array" ref="X336">_xlfn.IFS(W336=0,"No evidenciado",W336=1,"Novato",W336=2,"Principiante avanzado",W336=3,"Competente",W336=4,"Proficiente",W336=5,"Master")</f>
        <v>Competente</v>
      </c>
      <c r="Y336" s="20">
        <v>3</v>
      </c>
      <c r="Z336" s="20" t="str" cm="1">
        <f t="array" ref="Z336">_xlfn.IFS(Y336=0,"No evidenciado",Y336=1,"Novato",Y336=2,"Principiante avanzado",Y336=3,"Competente",Y336=4,"Proficiente",Y336=5,"Master")</f>
        <v>Competente</v>
      </c>
      <c r="AA336" s="20">
        <v>1</v>
      </c>
      <c r="AB336" s="20" t="str" cm="1">
        <f t="array" ref="AB336">_xlfn.IFS(AA336=0,"Prenovato",AA336=1,"Novato",AA336=2,"Principiante avanzado",AA336=3,"Competente",AA336=4,"Proficiente",AA336=5,"Master")</f>
        <v>Novato</v>
      </c>
      <c r="AC336" s="20" t="str">
        <f t="shared" si="23"/>
        <v>AUTOEVALUACIÓN</v>
      </c>
    </row>
    <row r="337" spans="1:29" x14ac:dyDescent="0.25">
      <c r="A337" t="s">
        <v>203</v>
      </c>
      <c r="B337" t="s">
        <v>220</v>
      </c>
      <c r="C337" t="s">
        <v>233</v>
      </c>
      <c r="D337" t="s">
        <v>234</v>
      </c>
      <c r="E337" t="s">
        <v>203</v>
      </c>
      <c r="F337" t="s">
        <v>220</v>
      </c>
      <c r="G337" t="s">
        <v>262</v>
      </c>
      <c r="H337" s="3">
        <v>44640</v>
      </c>
      <c r="I337" s="1">
        <f t="shared" ca="1" si="20"/>
        <v>15</v>
      </c>
      <c r="J337" s="1" t="str">
        <f t="shared" ca="1" si="21"/>
        <v>3. Mayor a 6 meses</v>
      </c>
      <c r="K337" t="str">
        <f t="shared" si="22"/>
        <v>NO</v>
      </c>
      <c r="L337" t="s">
        <v>233</v>
      </c>
      <c r="M337" t="s">
        <v>239</v>
      </c>
      <c r="N337" t="s">
        <v>245</v>
      </c>
      <c r="O337" t="s">
        <v>245</v>
      </c>
      <c r="P337">
        <v>2</v>
      </c>
      <c r="Q337" t="s">
        <v>4</v>
      </c>
      <c r="R337" t="s">
        <v>21</v>
      </c>
      <c r="S337" s="20">
        <v>1</v>
      </c>
      <c r="T337" s="20" t="str" cm="1">
        <f t="array" ref="T337">_xlfn.IFS(S337=0,"Prenovato",S337=1,"Novato",S337=2,"Principiante avanzado",S337=3,"Competente",S337=4,"Proficiente",S337=5,"Master")</f>
        <v>Novato</v>
      </c>
      <c r="U337" s="20">
        <v>3</v>
      </c>
      <c r="V337" s="20" t="str" cm="1">
        <f t="array" ref="V337">_xlfn.IFS(U337=0,"No evidenciado",U337=1,"Novato",U337=2,"Principiante avanzado",U337=3,"Competente",U337=4,"Proficiente",U337=5,"Master")</f>
        <v>Competente</v>
      </c>
      <c r="W337" s="20">
        <v>3</v>
      </c>
      <c r="X337" s="20" t="str" cm="1">
        <f t="array" ref="X337">_xlfn.IFS(W337=0,"No evidenciado",W337=1,"Novato",W337=2,"Principiante avanzado",W337=3,"Competente",W337=4,"Proficiente",W337=5,"Master")</f>
        <v>Competente</v>
      </c>
      <c r="Y337" s="20">
        <v>3</v>
      </c>
      <c r="Z337" s="20" t="str" cm="1">
        <f t="array" ref="Z337">_xlfn.IFS(Y337=0,"No evidenciado",Y337=1,"Novato",Y337=2,"Principiante avanzado",Y337=3,"Competente",Y337=4,"Proficiente",Y337=5,"Master")</f>
        <v>Competente</v>
      </c>
      <c r="AA337" s="20">
        <v>1</v>
      </c>
      <c r="AB337" s="20" t="str" cm="1">
        <f t="array" ref="AB337">_xlfn.IFS(AA337=0,"Prenovato",AA337=1,"Novato",AA337=2,"Principiante avanzado",AA337=3,"Competente",AA337=4,"Proficiente",AA337=5,"Master")</f>
        <v>Novato</v>
      </c>
      <c r="AC337" s="20" t="str">
        <f t="shared" si="23"/>
        <v>AUTOEVALUACIÓN</v>
      </c>
    </row>
    <row r="338" spans="1:29" x14ac:dyDescent="0.25">
      <c r="A338" t="s">
        <v>202</v>
      </c>
      <c r="B338" t="s">
        <v>219</v>
      </c>
      <c r="C338" t="s">
        <v>231</v>
      </c>
      <c r="D338" t="s">
        <v>234</v>
      </c>
      <c r="E338" t="s">
        <v>201</v>
      </c>
      <c r="F338" t="s">
        <v>218</v>
      </c>
      <c r="G338" t="s">
        <v>263</v>
      </c>
      <c r="H338" s="3">
        <v>44640</v>
      </c>
      <c r="I338" s="1">
        <f t="shared" ca="1" si="20"/>
        <v>15</v>
      </c>
      <c r="J338" s="1" t="str">
        <f t="shared" ca="1" si="21"/>
        <v>3. Mayor a 6 meses</v>
      </c>
      <c r="K338" t="str">
        <f t="shared" si="22"/>
        <v>SI</v>
      </c>
      <c r="L338" t="s">
        <v>233</v>
      </c>
      <c r="M338" t="s">
        <v>235</v>
      </c>
      <c r="N338" t="s">
        <v>31</v>
      </c>
      <c r="O338" t="s">
        <v>31</v>
      </c>
      <c r="P338">
        <v>0</v>
      </c>
      <c r="Q338" t="s">
        <v>62</v>
      </c>
      <c r="R338" t="s">
        <v>246</v>
      </c>
      <c r="S338" s="20">
        <v>0</v>
      </c>
      <c r="T338" s="20" t="str" cm="1">
        <f t="array" ref="T338">_xlfn.IFS(S338=0,"Prenovato",S338=1,"Novato",S338=2,"Principiante avanzado",S338=3,"Competente",S338=4,"Proficiente",S338=5,"Master")</f>
        <v>Prenovato</v>
      </c>
      <c r="U338" s="20">
        <v>2</v>
      </c>
      <c r="V338" s="20" t="str" cm="1">
        <f t="array" ref="V338">_xlfn.IFS(U338=0,"No evidenciado",U338=1,"Novato",U338=2,"Principiante avanzado",U338=3,"Competente",U338=4,"Proficiente",U338=5,"Master")</f>
        <v>Principiante avanzado</v>
      </c>
      <c r="W338" s="20">
        <v>2</v>
      </c>
      <c r="X338" s="20" t="str" cm="1">
        <f t="array" ref="X338">_xlfn.IFS(W338=0,"No evidenciado",W338=1,"Novato",W338=2,"Principiante avanzado",W338=3,"Competente",W338=4,"Proficiente",W338=5,"Master")</f>
        <v>Principiante avanzado</v>
      </c>
      <c r="Y338" s="20">
        <v>1</v>
      </c>
      <c r="Z338" s="20" t="str" cm="1">
        <f t="array" ref="Z338">_xlfn.IFS(Y338=0,"No evidenciado",Y338=1,"Novato",Y338=2,"Principiante avanzado",Y338=3,"Competente",Y338=4,"Proficiente",Y338=5,"Master")</f>
        <v>Novato</v>
      </c>
      <c r="AA338" s="20">
        <v>0</v>
      </c>
      <c r="AB338" s="20" t="str" cm="1">
        <f t="array" ref="AB338">_xlfn.IFS(AA338=0,"Prenovato",AA338=1,"Novato",AA338=2,"Principiante avanzado",AA338=3,"Competente",AA338=4,"Proficiente",AA338=5,"Master")</f>
        <v>Prenovato</v>
      </c>
      <c r="AC338" s="20" t="str">
        <f t="shared" si="23"/>
        <v>EVALUACIÓN</v>
      </c>
    </row>
    <row r="339" spans="1:29" x14ac:dyDescent="0.25">
      <c r="A339" t="s">
        <v>202</v>
      </c>
      <c r="B339" t="s">
        <v>219</v>
      </c>
      <c r="C339" t="s">
        <v>231</v>
      </c>
      <c r="D339" t="s">
        <v>234</v>
      </c>
      <c r="E339" t="s">
        <v>201</v>
      </c>
      <c r="F339" t="s">
        <v>218</v>
      </c>
      <c r="G339" t="s">
        <v>263</v>
      </c>
      <c r="H339" s="3">
        <v>44640</v>
      </c>
      <c r="I339" s="1">
        <f t="shared" ca="1" si="20"/>
        <v>15</v>
      </c>
      <c r="J339" s="1" t="str">
        <f t="shared" ca="1" si="21"/>
        <v>3. Mayor a 6 meses</v>
      </c>
      <c r="K339" t="str">
        <f t="shared" si="22"/>
        <v>SI</v>
      </c>
      <c r="L339" t="s">
        <v>233</v>
      </c>
      <c r="M339" t="s">
        <v>236</v>
      </c>
      <c r="N339" t="s">
        <v>31</v>
      </c>
      <c r="O339" t="s">
        <v>31</v>
      </c>
      <c r="P339">
        <v>1</v>
      </c>
      <c r="Q339" t="s">
        <v>6</v>
      </c>
      <c r="R339" t="s">
        <v>21</v>
      </c>
      <c r="S339" s="20">
        <v>0</v>
      </c>
      <c r="T339" s="20" t="str" cm="1">
        <f t="array" ref="T339">_xlfn.IFS(S339=0,"Prenovato",S339=1,"Novato",S339=2,"Principiante avanzado",S339=3,"Competente",S339=4,"Proficiente",S339=5,"Master")</f>
        <v>Prenovato</v>
      </c>
      <c r="U339" s="20">
        <v>2</v>
      </c>
      <c r="V339" s="20" t="str" cm="1">
        <f t="array" ref="V339">_xlfn.IFS(U339=0,"No evidenciado",U339=1,"Novato",U339=2,"Principiante avanzado",U339=3,"Competente",U339=4,"Proficiente",U339=5,"Master")</f>
        <v>Principiante avanzado</v>
      </c>
      <c r="W339" s="20">
        <v>2</v>
      </c>
      <c r="X339" s="20" t="str" cm="1">
        <f t="array" ref="X339">_xlfn.IFS(W339=0,"No evidenciado",W339=1,"Novato",W339=2,"Principiante avanzado",W339=3,"Competente",W339=4,"Proficiente",W339=5,"Master")</f>
        <v>Principiante avanzado</v>
      </c>
      <c r="Y339" s="20">
        <v>1</v>
      </c>
      <c r="Z339" s="20" t="str" cm="1">
        <f t="array" ref="Z339">_xlfn.IFS(Y339=0,"No evidenciado",Y339=1,"Novato",Y339=2,"Principiante avanzado",Y339=3,"Competente",Y339=4,"Proficiente",Y339=5,"Master")</f>
        <v>Novato</v>
      </c>
      <c r="AA339" s="20">
        <v>0</v>
      </c>
      <c r="AB339" s="20" t="str" cm="1">
        <f t="array" ref="AB339">_xlfn.IFS(AA339=0,"Prenovato",AA339=1,"Novato",AA339=2,"Principiante avanzado",AA339=3,"Competente",AA339=4,"Proficiente",AA339=5,"Master")</f>
        <v>Prenovato</v>
      </c>
      <c r="AC339" s="20" t="str">
        <f t="shared" si="23"/>
        <v>EVALUACIÓN</v>
      </c>
    </row>
    <row r="340" spans="1:29" x14ac:dyDescent="0.25">
      <c r="A340" t="s">
        <v>202</v>
      </c>
      <c r="B340" t="s">
        <v>219</v>
      </c>
      <c r="C340" t="s">
        <v>231</v>
      </c>
      <c r="D340" t="s">
        <v>234</v>
      </c>
      <c r="E340" t="s">
        <v>201</v>
      </c>
      <c r="F340" t="s">
        <v>218</v>
      </c>
      <c r="G340" t="s">
        <v>263</v>
      </c>
      <c r="H340" s="3">
        <v>44640</v>
      </c>
      <c r="I340" s="1">
        <f t="shared" ca="1" si="20"/>
        <v>15</v>
      </c>
      <c r="J340" s="1" t="str">
        <f t="shared" ca="1" si="21"/>
        <v>3. Mayor a 6 meses</v>
      </c>
      <c r="K340" t="str">
        <f t="shared" si="22"/>
        <v>SI</v>
      </c>
      <c r="L340" t="s">
        <v>233</v>
      </c>
      <c r="M340" t="s">
        <v>237</v>
      </c>
      <c r="N340" t="s">
        <v>244</v>
      </c>
      <c r="O340" t="s">
        <v>245</v>
      </c>
      <c r="P340">
        <v>1</v>
      </c>
      <c r="Q340" t="s">
        <v>6</v>
      </c>
      <c r="R340" t="s">
        <v>21</v>
      </c>
      <c r="S340" s="20">
        <v>0</v>
      </c>
      <c r="T340" s="20" t="str" cm="1">
        <f t="array" ref="T340">_xlfn.IFS(S340=0,"Prenovato",S340=1,"Novato",S340=2,"Principiante avanzado",S340=3,"Competente",S340=4,"Proficiente",S340=5,"Master")</f>
        <v>Prenovato</v>
      </c>
      <c r="U340" s="20">
        <v>2</v>
      </c>
      <c r="V340" s="20" t="str" cm="1">
        <f t="array" ref="V340">_xlfn.IFS(U340=0,"No evidenciado",U340=1,"Novato",U340=2,"Principiante avanzado",U340=3,"Competente",U340=4,"Proficiente",U340=5,"Master")</f>
        <v>Principiante avanzado</v>
      </c>
      <c r="W340" s="20">
        <v>2</v>
      </c>
      <c r="X340" s="20" t="str" cm="1">
        <f t="array" ref="X340">_xlfn.IFS(W340=0,"No evidenciado",W340=1,"Novato",W340=2,"Principiante avanzado",W340=3,"Competente",W340=4,"Proficiente",W340=5,"Master")</f>
        <v>Principiante avanzado</v>
      </c>
      <c r="Y340" s="20">
        <v>1</v>
      </c>
      <c r="Z340" s="20" t="str" cm="1">
        <f t="array" ref="Z340">_xlfn.IFS(Y340=0,"No evidenciado",Y340=1,"Novato",Y340=2,"Principiante avanzado",Y340=3,"Competente",Y340=4,"Proficiente",Y340=5,"Master")</f>
        <v>Novato</v>
      </c>
      <c r="AA340" s="20">
        <v>0</v>
      </c>
      <c r="AB340" s="20" t="str" cm="1">
        <f t="array" ref="AB340">_xlfn.IFS(AA340=0,"Prenovato",AA340=1,"Novato",AA340=2,"Principiante avanzado",AA340=3,"Competente",AA340=4,"Proficiente",AA340=5,"Master")</f>
        <v>Prenovato</v>
      </c>
      <c r="AC340" s="20" t="str">
        <f t="shared" si="23"/>
        <v>EVALUACIÓN</v>
      </c>
    </row>
    <row r="341" spans="1:29" x14ac:dyDescent="0.25">
      <c r="A341" t="s">
        <v>202</v>
      </c>
      <c r="B341" t="s">
        <v>219</v>
      </c>
      <c r="C341" t="s">
        <v>231</v>
      </c>
      <c r="D341" t="s">
        <v>234</v>
      </c>
      <c r="E341" t="s">
        <v>201</v>
      </c>
      <c r="F341" t="s">
        <v>218</v>
      </c>
      <c r="G341" t="s">
        <v>263</v>
      </c>
      <c r="H341" s="3">
        <v>44640</v>
      </c>
      <c r="I341" s="1">
        <f t="shared" ca="1" si="20"/>
        <v>15</v>
      </c>
      <c r="J341" s="1" t="str">
        <f t="shared" ca="1" si="21"/>
        <v>3. Mayor a 6 meses</v>
      </c>
      <c r="K341" t="str">
        <f t="shared" si="22"/>
        <v>SI</v>
      </c>
      <c r="L341" t="s">
        <v>233</v>
      </c>
      <c r="M341" t="s">
        <v>238</v>
      </c>
      <c r="N341" t="s">
        <v>31</v>
      </c>
      <c r="O341" t="s">
        <v>31</v>
      </c>
      <c r="P341">
        <v>0</v>
      </c>
      <c r="Q341" t="s">
        <v>62</v>
      </c>
      <c r="R341" t="s">
        <v>21</v>
      </c>
      <c r="S341" s="20">
        <v>0</v>
      </c>
      <c r="T341" s="20" t="str" cm="1">
        <f t="array" ref="T341">_xlfn.IFS(S341=0,"Prenovato",S341=1,"Novato",S341=2,"Principiante avanzado",S341=3,"Competente",S341=4,"Proficiente",S341=5,"Master")</f>
        <v>Prenovato</v>
      </c>
      <c r="U341" s="20">
        <v>2</v>
      </c>
      <c r="V341" s="20" t="str" cm="1">
        <f t="array" ref="V341">_xlfn.IFS(U341=0,"No evidenciado",U341=1,"Novato",U341=2,"Principiante avanzado",U341=3,"Competente",U341=4,"Proficiente",U341=5,"Master")</f>
        <v>Principiante avanzado</v>
      </c>
      <c r="W341" s="20">
        <v>2</v>
      </c>
      <c r="X341" s="20" t="str" cm="1">
        <f t="array" ref="X341">_xlfn.IFS(W341=0,"No evidenciado",W341=1,"Novato",W341=2,"Principiante avanzado",W341=3,"Competente",W341=4,"Proficiente",W341=5,"Master")</f>
        <v>Principiante avanzado</v>
      </c>
      <c r="Y341" s="20">
        <v>1</v>
      </c>
      <c r="Z341" s="20" t="str" cm="1">
        <f t="array" ref="Z341">_xlfn.IFS(Y341=0,"No evidenciado",Y341=1,"Novato",Y341=2,"Principiante avanzado",Y341=3,"Competente",Y341=4,"Proficiente",Y341=5,"Master")</f>
        <v>Novato</v>
      </c>
      <c r="AA341" s="20">
        <v>0</v>
      </c>
      <c r="AB341" s="20" t="str" cm="1">
        <f t="array" ref="AB341">_xlfn.IFS(AA341=0,"Prenovato",AA341=1,"Novato",AA341=2,"Principiante avanzado",AA341=3,"Competente",AA341=4,"Proficiente",AA341=5,"Master")</f>
        <v>Prenovato</v>
      </c>
      <c r="AC341" s="20" t="str">
        <f t="shared" si="23"/>
        <v>EVALUACIÓN</v>
      </c>
    </row>
    <row r="342" spans="1:29" x14ac:dyDescent="0.25">
      <c r="A342" t="s">
        <v>202</v>
      </c>
      <c r="B342" t="s">
        <v>219</v>
      </c>
      <c r="C342" t="s">
        <v>231</v>
      </c>
      <c r="D342" t="s">
        <v>234</v>
      </c>
      <c r="E342" t="s">
        <v>201</v>
      </c>
      <c r="F342" t="s">
        <v>218</v>
      </c>
      <c r="G342" t="s">
        <v>263</v>
      </c>
      <c r="H342" s="3">
        <v>44640</v>
      </c>
      <c r="I342" s="1">
        <f t="shared" ca="1" si="20"/>
        <v>15</v>
      </c>
      <c r="J342" s="1" t="str">
        <f t="shared" ca="1" si="21"/>
        <v>3. Mayor a 6 meses</v>
      </c>
      <c r="K342" t="str">
        <f t="shared" si="22"/>
        <v>SI</v>
      </c>
      <c r="L342" t="s">
        <v>233</v>
      </c>
      <c r="M342" t="s">
        <v>173</v>
      </c>
      <c r="N342" t="s">
        <v>244</v>
      </c>
      <c r="O342" t="s">
        <v>245</v>
      </c>
      <c r="P342">
        <v>2</v>
      </c>
      <c r="Q342" t="s">
        <v>4</v>
      </c>
      <c r="R342" t="s">
        <v>21</v>
      </c>
      <c r="S342" s="20">
        <v>0</v>
      </c>
      <c r="T342" s="20" t="str" cm="1">
        <f t="array" ref="T342">_xlfn.IFS(S342=0,"Prenovato",S342=1,"Novato",S342=2,"Principiante avanzado",S342=3,"Competente",S342=4,"Proficiente",S342=5,"Master")</f>
        <v>Prenovato</v>
      </c>
      <c r="U342" s="20">
        <v>2</v>
      </c>
      <c r="V342" s="20" t="str" cm="1">
        <f t="array" ref="V342">_xlfn.IFS(U342=0,"No evidenciado",U342=1,"Novato",U342=2,"Principiante avanzado",U342=3,"Competente",U342=4,"Proficiente",U342=5,"Master")</f>
        <v>Principiante avanzado</v>
      </c>
      <c r="W342" s="20">
        <v>2</v>
      </c>
      <c r="X342" s="20" t="str" cm="1">
        <f t="array" ref="X342">_xlfn.IFS(W342=0,"No evidenciado",W342=1,"Novato",W342=2,"Principiante avanzado",W342=3,"Competente",W342=4,"Proficiente",W342=5,"Master")</f>
        <v>Principiante avanzado</v>
      </c>
      <c r="Y342" s="20">
        <v>1</v>
      </c>
      <c r="Z342" s="20" t="str" cm="1">
        <f t="array" ref="Z342">_xlfn.IFS(Y342=0,"No evidenciado",Y342=1,"Novato",Y342=2,"Principiante avanzado",Y342=3,"Competente",Y342=4,"Proficiente",Y342=5,"Master")</f>
        <v>Novato</v>
      </c>
      <c r="AA342" s="20">
        <v>0</v>
      </c>
      <c r="AB342" s="20" t="str" cm="1">
        <f t="array" ref="AB342">_xlfn.IFS(AA342=0,"Prenovato",AA342=1,"Novato",AA342=2,"Principiante avanzado",AA342=3,"Competente",AA342=4,"Proficiente",AA342=5,"Master")</f>
        <v>Prenovato</v>
      </c>
      <c r="AC342" s="20" t="str">
        <f t="shared" si="23"/>
        <v>EVALUACIÓN</v>
      </c>
    </row>
    <row r="343" spans="1:29" x14ac:dyDescent="0.25">
      <c r="A343" t="s">
        <v>202</v>
      </c>
      <c r="B343" t="s">
        <v>219</v>
      </c>
      <c r="C343" t="s">
        <v>231</v>
      </c>
      <c r="D343" t="s">
        <v>234</v>
      </c>
      <c r="E343" t="s">
        <v>201</v>
      </c>
      <c r="F343" t="s">
        <v>218</v>
      </c>
      <c r="G343" t="s">
        <v>263</v>
      </c>
      <c r="H343" s="3">
        <v>44640</v>
      </c>
      <c r="I343" s="1">
        <f t="shared" ca="1" si="20"/>
        <v>15</v>
      </c>
      <c r="J343" s="1" t="str">
        <f t="shared" ca="1" si="21"/>
        <v>3. Mayor a 6 meses</v>
      </c>
      <c r="K343" t="str">
        <f t="shared" si="22"/>
        <v>SI</v>
      </c>
      <c r="L343" t="s">
        <v>233</v>
      </c>
      <c r="M343" t="s">
        <v>242</v>
      </c>
      <c r="N343" t="s">
        <v>244</v>
      </c>
      <c r="O343" t="s">
        <v>245</v>
      </c>
      <c r="P343">
        <v>1</v>
      </c>
      <c r="Q343" t="s">
        <v>6</v>
      </c>
      <c r="R343" t="s">
        <v>21</v>
      </c>
      <c r="S343" s="20">
        <v>0</v>
      </c>
      <c r="T343" s="20" t="str" cm="1">
        <f t="array" ref="T343">_xlfn.IFS(S343=0,"Prenovato",S343=1,"Novato",S343=2,"Principiante avanzado",S343=3,"Competente",S343=4,"Proficiente",S343=5,"Master")</f>
        <v>Prenovato</v>
      </c>
      <c r="U343" s="20">
        <v>2</v>
      </c>
      <c r="V343" s="20" t="str" cm="1">
        <f t="array" ref="V343">_xlfn.IFS(U343=0,"No evidenciado",U343=1,"Novato",U343=2,"Principiante avanzado",U343=3,"Competente",U343=4,"Proficiente",U343=5,"Master")</f>
        <v>Principiante avanzado</v>
      </c>
      <c r="W343" s="20">
        <v>2</v>
      </c>
      <c r="X343" s="20" t="str" cm="1">
        <f t="array" ref="X343">_xlfn.IFS(W343=0,"No evidenciado",W343=1,"Novato",W343=2,"Principiante avanzado",W343=3,"Competente",W343=4,"Proficiente",W343=5,"Master")</f>
        <v>Principiante avanzado</v>
      </c>
      <c r="Y343" s="20">
        <v>1</v>
      </c>
      <c r="Z343" s="20" t="str" cm="1">
        <f t="array" ref="Z343">_xlfn.IFS(Y343=0,"No evidenciado",Y343=1,"Novato",Y343=2,"Principiante avanzado",Y343=3,"Competente",Y343=4,"Proficiente",Y343=5,"Master")</f>
        <v>Novato</v>
      </c>
      <c r="AA343" s="20">
        <v>0</v>
      </c>
      <c r="AB343" s="20" t="str" cm="1">
        <f t="array" ref="AB343">_xlfn.IFS(AA343=0,"Prenovato",AA343=1,"Novato",AA343=2,"Principiante avanzado",AA343=3,"Competente",AA343=4,"Proficiente",AA343=5,"Master")</f>
        <v>Prenovato</v>
      </c>
      <c r="AC343" s="20" t="str">
        <f t="shared" si="23"/>
        <v>EVALUACIÓN</v>
      </c>
    </row>
    <row r="344" spans="1:29" x14ac:dyDescent="0.25">
      <c r="A344" t="s">
        <v>202</v>
      </c>
      <c r="B344" t="s">
        <v>219</v>
      </c>
      <c r="C344" t="s">
        <v>231</v>
      </c>
      <c r="D344" t="s">
        <v>234</v>
      </c>
      <c r="E344" t="s">
        <v>201</v>
      </c>
      <c r="F344" t="s">
        <v>218</v>
      </c>
      <c r="G344" t="s">
        <v>263</v>
      </c>
      <c r="H344" s="3">
        <v>44640</v>
      </c>
      <c r="I344" s="1">
        <f t="shared" ca="1" si="20"/>
        <v>15</v>
      </c>
      <c r="J344" s="1" t="str">
        <f t="shared" ca="1" si="21"/>
        <v>3. Mayor a 6 meses</v>
      </c>
      <c r="K344" t="str">
        <f t="shared" si="22"/>
        <v>SI</v>
      </c>
      <c r="L344" t="s">
        <v>233</v>
      </c>
      <c r="M344" t="s">
        <v>61</v>
      </c>
      <c r="N344" t="s">
        <v>244</v>
      </c>
      <c r="O344" t="s">
        <v>245</v>
      </c>
      <c r="P344">
        <v>2</v>
      </c>
      <c r="Q344" t="s">
        <v>4</v>
      </c>
      <c r="R344" t="s">
        <v>21</v>
      </c>
      <c r="S344" s="20">
        <v>0</v>
      </c>
      <c r="T344" s="20" t="str" cm="1">
        <f t="array" ref="T344">_xlfn.IFS(S344=0,"Prenovato",S344=1,"Novato",S344=2,"Principiante avanzado",S344=3,"Competente",S344=4,"Proficiente",S344=5,"Master")</f>
        <v>Prenovato</v>
      </c>
      <c r="U344" s="20">
        <v>2</v>
      </c>
      <c r="V344" s="20" t="str" cm="1">
        <f t="array" ref="V344">_xlfn.IFS(U344=0,"No evidenciado",U344=1,"Novato",U344=2,"Principiante avanzado",U344=3,"Competente",U344=4,"Proficiente",U344=5,"Master")</f>
        <v>Principiante avanzado</v>
      </c>
      <c r="W344" s="20">
        <v>2</v>
      </c>
      <c r="X344" s="20" t="str" cm="1">
        <f t="array" ref="X344">_xlfn.IFS(W344=0,"No evidenciado",W344=1,"Novato",W344=2,"Principiante avanzado",W344=3,"Competente",W344=4,"Proficiente",W344=5,"Master")</f>
        <v>Principiante avanzado</v>
      </c>
      <c r="Y344" s="20">
        <v>1</v>
      </c>
      <c r="Z344" s="20" t="str" cm="1">
        <f t="array" ref="Z344">_xlfn.IFS(Y344=0,"No evidenciado",Y344=1,"Novato",Y344=2,"Principiante avanzado",Y344=3,"Competente",Y344=4,"Proficiente",Y344=5,"Master")</f>
        <v>Novato</v>
      </c>
      <c r="AA344" s="20">
        <v>0</v>
      </c>
      <c r="AB344" s="20" t="str" cm="1">
        <f t="array" ref="AB344">_xlfn.IFS(AA344=0,"Prenovato",AA344=1,"Novato",AA344=2,"Principiante avanzado",AA344=3,"Competente",AA344=4,"Proficiente",AA344=5,"Master")</f>
        <v>Prenovato</v>
      </c>
      <c r="AC344" s="20" t="str">
        <f t="shared" si="23"/>
        <v>EVALUACIÓN</v>
      </c>
    </row>
    <row r="345" spans="1:29" x14ac:dyDescent="0.25">
      <c r="A345" t="s">
        <v>202</v>
      </c>
      <c r="B345" t="s">
        <v>219</v>
      </c>
      <c r="C345" t="s">
        <v>231</v>
      </c>
      <c r="D345" t="s">
        <v>234</v>
      </c>
      <c r="E345" t="s">
        <v>201</v>
      </c>
      <c r="F345" t="s">
        <v>218</v>
      </c>
      <c r="G345" t="s">
        <v>263</v>
      </c>
      <c r="H345" s="3">
        <v>44640</v>
      </c>
      <c r="I345" s="1">
        <f t="shared" ca="1" si="20"/>
        <v>15</v>
      </c>
      <c r="J345" s="1" t="str">
        <f t="shared" ca="1" si="21"/>
        <v>3. Mayor a 6 meses</v>
      </c>
      <c r="K345" t="str">
        <f t="shared" si="22"/>
        <v>SI</v>
      </c>
      <c r="L345" t="s">
        <v>233</v>
      </c>
      <c r="M345" t="s">
        <v>243</v>
      </c>
      <c r="N345" t="s">
        <v>245</v>
      </c>
      <c r="O345" t="s">
        <v>245</v>
      </c>
      <c r="P345">
        <v>1</v>
      </c>
      <c r="Q345" t="s">
        <v>6</v>
      </c>
      <c r="R345" t="s">
        <v>21</v>
      </c>
      <c r="S345" s="20">
        <v>0</v>
      </c>
      <c r="T345" s="20" t="str" cm="1">
        <f t="array" ref="T345">_xlfn.IFS(S345=0,"Prenovato",S345=1,"Novato",S345=2,"Principiante avanzado",S345=3,"Competente",S345=4,"Proficiente",S345=5,"Master")</f>
        <v>Prenovato</v>
      </c>
      <c r="U345" s="20">
        <v>2</v>
      </c>
      <c r="V345" s="20" t="str" cm="1">
        <f t="array" ref="V345">_xlfn.IFS(U345=0,"No evidenciado",U345=1,"Novato",U345=2,"Principiante avanzado",U345=3,"Competente",U345=4,"Proficiente",U345=5,"Master")</f>
        <v>Principiante avanzado</v>
      </c>
      <c r="W345" s="20">
        <v>2</v>
      </c>
      <c r="X345" s="20" t="str" cm="1">
        <f t="array" ref="X345">_xlfn.IFS(W345=0,"No evidenciado",W345=1,"Novato",W345=2,"Principiante avanzado",W345=3,"Competente",W345=4,"Proficiente",W345=5,"Master")</f>
        <v>Principiante avanzado</v>
      </c>
      <c r="Y345" s="20">
        <v>1</v>
      </c>
      <c r="Z345" s="20" t="str" cm="1">
        <f t="array" ref="Z345">_xlfn.IFS(Y345=0,"No evidenciado",Y345=1,"Novato",Y345=2,"Principiante avanzado",Y345=3,"Competente",Y345=4,"Proficiente",Y345=5,"Master")</f>
        <v>Novato</v>
      </c>
      <c r="AA345" s="20">
        <v>0</v>
      </c>
      <c r="AB345" s="20" t="str" cm="1">
        <f t="array" ref="AB345">_xlfn.IFS(AA345=0,"Prenovato",AA345=1,"Novato",AA345=2,"Principiante avanzado",AA345=3,"Competente",AA345=4,"Proficiente",AA345=5,"Master")</f>
        <v>Prenovato</v>
      </c>
      <c r="AC345" s="20" t="str">
        <f t="shared" si="23"/>
        <v>EVALUACIÓN</v>
      </c>
    </row>
    <row r="346" spans="1:29" x14ac:dyDescent="0.25">
      <c r="A346" t="s">
        <v>202</v>
      </c>
      <c r="B346" t="s">
        <v>219</v>
      </c>
      <c r="C346" t="s">
        <v>231</v>
      </c>
      <c r="D346" t="s">
        <v>234</v>
      </c>
      <c r="E346" t="s">
        <v>201</v>
      </c>
      <c r="F346" t="s">
        <v>218</v>
      </c>
      <c r="G346" t="s">
        <v>263</v>
      </c>
      <c r="H346" s="3">
        <v>44640</v>
      </c>
      <c r="I346" s="1">
        <f t="shared" ca="1" si="20"/>
        <v>15</v>
      </c>
      <c r="J346" s="1" t="str">
        <f t="shared" ca="1" si="21"/>
        <v>3. Mayor a 6 meses</v>
      </c>
      <c r="K346" t="str">
        <f t="shared" si="22"/>
        <v>SI</v>
      </c>
      <c r="L346" t="s">
        <v>233</v>
      </c>
      <c r="M346" t="s">
        <v>60</v>
      </c>
      <c r="N346" t="s">
        <v>31</v>
      </c>
      <c r="O346" t="s">
        <v>31</v>
      </c>
      <c r="P346">
        <v>1</v>
      </c>
      <c r="Q346" t="s">
        <v>6</v>
      </c>
      <c r="R346" t="s">
        <v>21</v>
      </c>
      <c r="S346" s="20">
        <v>0</v>
      </c>
      <c r="T346" s="20" t="str" cm="1">
        <f t="array" ref="T346">_xlfn.IFS(S346=0,"Prenovato",S346=1,"Novato",S346=2,"Principiante avanzado",S346=3,"Competente",S346=4,"Proficiente",S346=5,"Master")</f>
        <v>Prenovato</v>
      </c>
      <c r="U346" s="20">
        <v>2</v>
      </c>
      <c r="V346" s="20" t="str" cm="1">
        <f t="array" ref="V346">_xlfn.IFS(U346=0,"No evidenciado",U346=1,"Novato",U346=2,"Principiante avanzado",U346=3,"Competente",U346=4,"Proficiente",U346=5,"Master")</f>
        <v>Principiante avanzado</v>
      </c>
      <c r="W346" s="20">
        <v>2</v>
      </c>
      <c r="X346" s="20" t="str" cm="1">
        <f t="array" ref="X346">_xlfn.IFS(W346=0,"No evidenciado",W346=1,"Novato",W346=2,"Principiante avanzado",W346=3,"Competente",W346=4,"Proficiente",W346=5,"Master")</f>
        <v>Principiante avanzado</v>
      </c>
      <c r="Y346" s="20">
        <v>1</v>
      </c>
      <c r="Z346" s="20" t="str" cm="1">
        <f t="array" ref="Z346">_xlfn.IFS(Y346=0,"No evidenciado",Y346=1,"Novato",Y346=2,"Principiante avanzado",Y346=3,"Competente",Y346=4,"Proficiente",Y346=5,"Master")</f>
        <v>Novato</v>
      </c>
      <c r="AA346" s="20">
        <v>0</v>
      </c>
      <c r="AB346" s="20" t="str" cm="1">
        <f t="array" ref="AB346">_xlfn.IFS(AA346=0,"Prenovato",AA346=1,"Novato",AA346=2,"Principiante avanzado",AA346=3,"Competente",AA346=4,"Proficiente",AA346=5,"Master")</f>
        <v>Prenovato</v>
      </c>
      <c r="AC346" s="20" t="str">
        <f t="shared" si="23"/>
        <v>EVALUACIÓN</v>
      </c>
    </row>
    <row r="347" spans="1:29" x14ac:dyDescent="0.25">
      <c r="A347" t="s">
        <v>202</v>
      </c>
      <c r="B347" t="s">
        <v>219</v>
      </c>
      <c r="C347" t="s">
        <v>231</v>
      </c>
      <c r="D347" t="s">
        <v>234</v>
      </c>
      <c r="E347" t="s">
        <v>201</v>
      </c>
      <c r="F347" t="s">
        <v>218</v>
      </c>
      <c r="G347" t="s">
        <v>263</v>
      </c>
      <c r="H347" s="3">
        <v>44640</v>
      </c>
      <c r="I347" s="1">
        <f t="shared" ca="1" si="20"/>
        <v>15</v>
      </c>
      <c r="J347" s="1" t="str">
        <f t="shared" ca="1" si="21"/>
        <v>3. Mayor a 6 meses</v>
      </c>
      <c r="K347" t="str">
        <f t="shared" si="22"/>
        <v>SI</v>
      </c>
      <c r="L347" t="s">
        <v>233</v>
      </c>
      <c r="M347" t="s">
        <v>241</v>
      </c>
      <c r="N347" t="s">
        <v>245</v>
      </c>
      <c r="O347" t="s">
        <v>245</v>
      </c>
      <c r="P347">
        <v>0</v>
      </c>
      <c r="Q347" t="s">
        <v>62</v>
      </c>
      <c r="R347" t="s">
        <v>21</v>
      </c>
      <c r="S347" s="20">
        <v>0</v>
      </c>
      <c r="T347" s="20" t="str" cm="1">
        <f t="array" ref="T347">_xlfn.IFS(S347=0,"Prenovato",S347=1,"Novato",S347=2,"Principiante avanzado",S347=3,"Competente",S347=4,"Proficiente",S347=5,"Master")</f>
        <v>Prenovato</v>
      </c>
      <c r="U347" s="20">
        <v>2</v>
      </c>
      <c r="V347" s="20" t="str" cm="1">
        <f t="array" ref="V347">_xlfn.IFS(U347=0,"No evidenciado",U347=1,"Novato",U347=2,"Principiante avanzado",U347=3,"Competente",U347=4,"Proficiente",U347=5,"Master")</f>
        <v>Principiante avanzado</v>
      </c>
      <c r="W347" s="20">
        <v>2</v>
      </c>
      <c r="X347" s="20" t="str" cm="1">
        <f t="array" ref="X347">_xlfn.IFS(W347=0,"No evidenciado",W347=1,"Novato",W347=2,"Principiante avanzado",W347=3,"Competente",W347=4,"Proficiente",W347=5,"Master")</f>
        <v>Principiante avanzado</v>
      </c>
      <c r="Y347" s="20">
        <v>1</v>
      </c>
      <c r="Z347" s="20" t="str" cm="1">
        <f t="array" ref="Z347">_xlfn.IFS(Y347=0,"No evidenciado",Y347=1,"Novato",Y347=2,"Principiante avanzado",Y347=3,"Competente",Y347=4,"Proficiente",Y347=5,"Master")</f>
        <v>Novato</v>
      </c>
      <c r="AA347" s="20">
        <v>0</v>
      </c>
      <c r="AB347" s="20" t="str" cm="1">
        <f t="array" ref="AB347">_xlfn.IFS(AA347=0,"Prenovato",AA347=1,"Novato",AA347=2,"Principiante avanzado",AA347=3,"Competente",AA347=4,"Proficiente",AA347=5,"Master")</f>
        <v>Prenovato</v>
      </c>
      <c r="AC347" s="20" t="str">
        <f t="shared" si="23"/>
        <v>EVALUACIÓN</v>
      </c>
    </row>
    <row r="348" spans="1:29" x14ac:dyDescent="0.25">
      <c r="A348" t="s">
        <v>202</v>
      </c>
      <c r="B348" t="s">
        <v>219</v>
      </c>
      <c r="C348" t="s">
        <v>231</v>
      </c>
      <c r="D348" t="s">
        <v>234</v>
      </c>
      <c r="E348" t="s">
        <v>201</v>
      </c>
      <c r="F348" t="s">
        <v>218</v>
      </c>
      <c r="G348" t="s">
        <v>263</v>
      </c>
      <c r="H348" s="3">
        <v>44640</v>
      </c>
      <c r="I348" s="1">
        <f t="shared" ca="1" si="20"/>
        <v>15</v>
      </c>
      <c r="J348" s="1" t="str">
        <f t="shared" ca="1" si="21"/>
        <v>3. Mayor a 6 meses</v>
      </c>
      <c r="K348" t="str">
        <f t="shared" si="22"/>
        <v>SI</v>
      </c>
      <c r="L348" t="s">
        <v>233</v>
      </c>
      <c r="M348" t="s">
        <v>240</v>
      </c>
      <c r="N348" t="s">
        <v>244</v>
      </c>
      <c r="O348" t="s">
        <v>245</v>
      </c>
      <c r="P348">
        <v>1</v>
      </c>
      <c r="Q348" t="s">
        <v>6</v>
      </c>
      <c r="R348" t="s">
        <v>21</v>
      </c>
      <c r="S348" s="20">
        <v>0</v>
      </c>
      <c r="T348" s="20" t="str" cm="1">
        <f t="array" ref="T348">_xlfn.IFS(S348=0,"Prenovato",S348=1,"Novato",S348=2,"Principiante avanzado",S348=3,"Competente",S348=4,"Proficiente",S348=5,"Master")</f>
        <v>Prenovato</v>
      </c>
      <c r="U348" s="20">
        <v>2</v>
      </c>
      <c r="V348" s="20" t="str" cm="1">
        <f t="array" ref="V348">_xlfn.IFS(U348=0,"No evidenciado",U348=1,"Novato",U348=2,"Principiante avanzado",U348=3,"Competente",U348=4,"Proficiente",U348=5,"Master")</f>
        <v>Principiante avanzado</v>
      </c>
      <c r="W348" s="20">
        <v>2</v>
      </c>
      <c r="X348" s="20" t="str" cm="1">
        <f t="array" ref="X348">_xlfn.IFS(W348=0,"No evidenciado",W348=1,"Novato",W348=2,"Principiante avanzado",W348=3,"Competente",W348=4,"Proficiente",W348=5,"Master")</f>
        <v>Principiante avanzado</v>
      </c>
      <c r="Y348" s="20">
        <v>1</v>
      </c>
      <c r="Z348" s="20" t="str" cm="1">
        <f t="array" ref="Z348">_xlfn.IFS(Y348=0,"No evidenciado",Y348=1,"Novato",Y348=2,"Principiante avanzado",Y348=3,"Competente",Y348=4,"Proficiente",Y348=5,"Master")</f>
        <v>Novato</v>
      </c>
      <c r="AA348" s="20">
        <v>0</v>
      </c>
      <c r="AB348" s="20" t="str" cm="1">
        <f t="array" ref="AB348">_xlfn.IFS(AA348=0,"Prenovato",AA348=1,"Novato",AA348=2,"Principiante avanzado",AA348=3,"Competente",AA348=4,"Proficiente",AA348=5,"Master")</f>
        <v>Prenovato</v>
      </c>
      <c r="AC348" s="20" t="str">
        <f t="shared" si="23"/>
        <v>EVALUACIÓN</v>
      </c>
    </row>
    <row r="349" spans="1:29" x14ac:dyDescent="0.25">
      <c r="A349" t="s">
        <v>202</v>
      </c>
      <c r="B349" t="s">
        <v>219</v>
      </c>
      <c r="C349" t="s">
        <v>231</v>
      </c>
      <c r="D349" t="s">
        <v>234</v>
      </c>
      <c r="E349" t="s">
        <v>201</v>
      </c>
      <c r="F349" t="s">
        <v>218</v>
      </c>
      <c r="G349" t="s">
        <v>263</v>
      </c>
      <c r="H349" s="3">
        <v>44640</v>
      </c>
      <c r="I349" s="1">
        <f t="shared" ca="1" si="20"/>
        <v>15</v>
      </c>
      <c r="J349" s="1" t="str">
        <f t="shared" ca="1" si="21"/>
        <v>3. Mayor a 6 meses</v>
      </c>
      <c r="K349" t="str">
        <f t="shared" si="22"/>
        <v>SI</v>
      </c>
      <c r="L349" t="s">
        <v>233</v>
      </c>
      <c r="M349" t="s">
        <v>239</v>
      </c>
      <c r="N349" t="s">
        <v>245</v>
      </c>
      <c r="O349" t="s">
        <v>245</v>
      </c>
      <c r="P349">
        <v>1</v>
      </c>
      <c r="Q349" t="s">
        <v>6</v>
      </c>
      <c r="R349" t="s">
        <v>21</v>
      </c>
      <c r="S349" s="20">
        <v>0</v>
      </c>
      <c r="T349" s="20" t="str" cm="1">
        <f t="array" ref="T349">_xlfn.IFS(S349=0,"Prenovato",S349=1,"Novato",S349=2,"Principiante avanzado",S349=3,"Competente",S349=4,"Proficiente",S349=5,"Master")</f>
        <v>Prenovato</v>
      </c>
      <c r="U349" s="20">
        <v>2</v>
      </c>
      <c r="V349" s="20" t="str" cm="1">
        <f t="array" ref="V349">_xlfn.IFS(U349=0,"No evidenciado",U349=1,"Novato",U349=2,"Principiante avanzado",U349=3,"Competente",U349=4,"Proficiente",U349=5,"Master")</f>
        <v>Principiante avanzado</v>
      </c>
      <c r="W349" s="20">
        <v>2</v>
      </c>
      <c r="X349" s="20" t="str" cm="1">
        <f t="array" ref="X349">_xlfn.IFS(W349=0,"No evidenciado",W349=1,"Novato",W349=2,"Principiante avanzado",W349=3,"Competente",W349=4,"Proficiente",W349=5,"Master")</f>
        <v>Principiante avanzado</v>
      </c>
      <c r="Y349" s="20">
        <v>1</v>
      </c>
      <c r="Z349" s="20" t="str" cm="1">
        <f t="array" ref="Z349">_xlfn.IFS(Y349=0,"No evidenciado",Y349=1,"Novato",Y349=2,"Principiante avanzado",Y349=3,"Competente",Y349=4,"Proficiente",Y349=5,"Master")</f>
        <v>Novato</v>
      </c>
      <c r="AA349" s="20">
        <v>0</v>
      </c>
      <c r="AB349" s="20" t="str" cm="1">
        <f t="array" ref="AB349">_xlfn.IFS(AA349=0,"Prenovato",AA349=1,"Novato",AA349=2,"Principiante avanzado",AA349=3,"Competente",AA349=4,"Proficiente",AA349=5,"Master")</f>
        <v>Prenovato</v>
      </c>
      <c r="AC349" s="20" t="str">
        <f t="shared" si="23"/>
        <v>EVALUACIÓN</v>
      </c>
    </row>
    <row r="350" spans="1:29" x14ac:dyDescent="0.25">
      <c r="A350" t="s">
        <v>201</v>
      </c>
      <c r="B350" t="s">
        <v>218</v>
      </c>
      <c r="C350" t="s">
        <v>233</v>
      </c>
      <c r="D350" t="s">
        <v>234</v>
      </c>
      <c r="E350" t="s">
        <v>201</v>
      </c>
      <c r="F350" t="s">
        <v>218</v>
      </c>
      <c r="G350" t="s">
        <v>263</v>
      </c>
      <c r="H350" s="3">
        <v>44640</v>
      </c>
      <c r="I350" s="1">
        <f t="shared" ca="1" si="20"/>
        <v>15</v>
      </c>
      <c r="J350" s="1" t="str">
        <f t="shared" ca="1" si="21"/>
        <v>3. Mayor a 6 meses</v>
      </c>
      <c r="K350" t="str">
        <f t="shared" si="22"/>
        <v>SI</v>
      </c>
      <c r="L350" t="s">
        <v>233</v>
      </c>
      <c r="M350" t="s">
        <v>235</v>
      </c>
      <c r="N350" t="s">
        <v>31</v>
      </c>
      <c r="O350" t="s">
        <v>31</v>
      </c>
      <c r="P350">
        <v>2</v>
      </c>
      <c r="Q350" t="s">
        <v>4</v>
      </c>
      <c r="R350" t="s">
        <v>21</v>
      </c>
      <c r="S350" s="20">
        <v>2</v>
      </c>
      <c r="T350" s="20" t="str" cm="1">
        <f t="array" ref="T350">_xlfn.IFS(S350=0,"Prenovato",S350=1,"Novato",S350=2,"Principiante avanzado",S350=3,"Competente",S350=4,"Proficiente",S350=5,"Master")</f>
        <v>Principiante avanzado</v>
      </c>
      <c r="U350" s="20">
        <v>3</v>
      </c>
      <c r="V350" s="20" t="str" cm="1">
        <f t="array" ref="V350">_xlfn.IFS(U350=0,"No evidenciado",U350=1,"Novato",U350=2,"Principiante avanzado",U350=3,"Competente",U350=4,"Proficiente",U350=5,"Master")</f>
        <v>Competente</v>
      </c>
      <c r="W350" s="20">
        <v>3</v>
      </c>
      <c r="X350" s="20" t="str" cm="1">
        <f t="array" ref="X350">_xlfn.IFS(W350=0,"No evidenciado",W350=1,"Novato",W350=2,"Principiante avanzado",W350=3,"Competente",W350=4,"Proficiente",W350=5,"Master")</f>
        <v>Competente</v>
      </c>
      <c r="Y350" s="20">
        <v>3</v>
      </c>
      <c r="Z350" s="20" t="str" cm="1">
        <f t="array" ref="Z350">_xlfn.IFS(Y350=0,"No evidenciado",Y350=1,"Novato",Y350=2,"Principiante avanzado",Y350=3,"Competente",Y350=4,"Proficiente",Y350=5,"Master")</f>
        <v>Competente</v>
      </c>
      <c r="AA350" s="20">
        <v>2</v>
      </c>
      <c r="AB350" s="20" t="str" cm="1">
        <f t="array" ref="AB350">_xlfn.IFS(AA350=0,"Prenovato",AA350=1,"Novato",AA350=2,"Principiante avanzado",AA350=3,"Competente",AA350=4,"Proficiente",AA350=5,"Master")</f>
        <v>Principiante avanzado</v>
      </c>
      <c r="AC350" s="20" t="str">
        <f t="shared" si="23"/>
        <v>AUTOEVALUACIÓN</v>
      </c>
    </row>
    <row r="351" spans="1:29" x14ac:dyDescent="0.25">
      <c r="A351" t="s">
        <v>201</v>
      </c>
      <c r="B351" t="s">
        <v>218</v>
      </c>
      <c r="C351" t="s">
        <v>233</v>
      </c>
      <c r="D351" t="s">
        <v>234</v>
      </c>
      <c r="E351" t="s">
        <v>201</v>
      </c>
      <c r="F351" t="s">
        <v>218</v>
      </c>
      <c r="G351" t="s">
        <v>263</v>
      </c>
      <c r="H351" s="3">
        <v>44640</v>
      </c>
      <c r="I351" s="1">
        <f t="shared" ca="1" si="20"/>
        <v>15</v>
      </c>
      <c r="J351" s="1" t="str">
        <f t="shared" ca="1" si="21"/>
        <v>3. Mayor a 6 meses</v>
      </c>
      <c r="K351" t="str">
        <f t="shared" si="22"/>
        <v>SI</v>
      </c>
      <c r="L351" t="s">
        <v>233</v>
      </c>
      <c r="M351" t="s">
        <v>236</v>
      </c>
      <c r="N351" t="s">
        <v>31</v>
      </c>
      <c r="O351" t="s">
        <v>31</v>
      </c>
      <c r="P351">
        <v>3</v>
      </c>
      <c r="Q351" t="s">
        <v>5</v>
      </c>
      <c r="R351" t="s">
        <v>21</v>
      </c>
      <c r="S351" s="20">
        <v>2</v>
      </c>
      <c r="T351" s="20" t="str" cm="1">
        <f t="array" ref="T351">_xlfn.IFS(S351=0,"Prenovato",S351=1,"Novato",S351=2,"Principiante avanzado",S351=3,"Competente",S351=4,"Proficiente",S351=5,"Master")</f>
        <v>Principiante avanzado</v>
      </c>
      <c r="U351" s="20">
        <v>3</v>
      </c>
      <c r="V351" s="20" t="str" cm="1">
        <f t="array" ref="V351">_xlfn.IFS(U351=0,"No evidenciado",U351=1,"Novato",U351=2,"Principiante avanzado",U351=3,"Competente",U351=4,"Proficiente",U351=5,"Master")</f>
        <v>Competente</v>
      </c>
      <c r="W351" s="20">
        <v>3</v>
      </c>
      <c r="X351" s="20" t="str" cm="1">
        <f t="array" ref="X351">_xlfn.IFS(W351=0,"No evidenciado",W351=1,"Novato",W351=2,"Principiante avanzado",W351=3,"Competente",W351=4,"Proficiente",W351=5,"Master")</f>
        <v>Competente</v>
      </c>
      <c r="Y351" s="20">
        <v>3</v>
      </c>
      <c r="Z351" s="20" t="str" cm="1">
        <f t="array" ref="Z351">_xlfn.IFS(Y351=0,"No evidenciado",Y351=1,"Novato",Y351=2,"Principiante avanzado",Y351=3,"Competente",Y351=4,"Proficiente",Y351=5,"Master")</f>
        <v>Competente</v>
      </c>
      <c r="AA351" s="20">
        <v>2</v>
      </c>
      <c r="AB351" s="20" t="str" cm="1">
        <f t="array" ref="AB351">_xlfn.IFS(AA351=0,"Prenovato",AA351=1,"Novato",AA351=2,"Principiante avanzado",AA351=3,"Competente",AA351=4,"Proficiente",AA351=5,"Master")</f>
        <v>Principiante avanzado</v>
      </c>
      <c r="AC351" s="20" t="str">
        <f t="shared" si="23"/>
        <v>AUTOEVALUACIÓN</v>
      </c>
    </row>
    <row r="352" spans="1:29" x14ac:dyDescent="0.25">
      <c r="A352" t="s">
        <v>201</v>
      </c>
      <c r="B352" t="s">
        <v>218</v>
      </c>
      <c r="C352" t="s">
        <v>233</v>
      </c>
      <c r="D352" t="s">
        <v>234</v>
      </c>
      <c r="E352" t="s">
        <v>201</v>
      </c>
      <c r="F352" t="s">
        <v>218</v>
      </c>
      <c r="G352" t="s">
        <v>263</v>
      </c>
      <c r="H352" s="3">
        <v>44640</v>
      </c>
      <c r="I352" s="1">
        <f t="shared" ca="1" si="20"/>
        <v>15</v>
      </c>
      <c r="J352" s="1" t="str">
        <f t="shared" ca="1" si="21"/>
        <v>3. Mayor a 6 meses</v>
      </c>
      <c r="K352" t="str">
        <f t="shared" si="22"/>
        <v>SI</v>
      </c>
      <c r="L352" t="s">
        <v>233</v>
      </c>
      <c r="M352" t="s">
        <v>237</v>
      </c>
      <c r="N352" t="s">
        <v>244</v>
      </c>
      <c r="O352" t="s">
        <v>245</v>
      </c>
      <c r="P352">
        <v>2</v>
      </c>
      <c r="Q352" t="s">
        <v>4</v>
      </c>
      <c r="R352" t="s">
        <v>21</v>
      </c>
      <c r="S352" s="20">
        <v>2</v>
      </c>
      <c r="T352" s="20" t="str" cm="1">
        <f t="array" ref="T352">_xlfn.IFS(S352=0,"Prenovato",S352=1,"Novato",S352=2,"Principiante avanzado",S352=3,"Competente",S352=4,"Proficiente",S352=5,"Master")</f>
        <v>Principiante avanzado</v>
      </c>
      <c r="U352" s="20">
        <v>3</v>
      </c>
      <c r="V352" s="20" t="str" cm="1">
        <f t="array" ref="V352">_xlfn.IFS(U352=0,"No evidenciado",U352=1,"Novato",U352=2,"Principiante avanzado",U352=3,"Competente",U352=4,"Proficiente",U352=5,"Master")</f>
        <v>Competente</v>
      </c>
      <c r="W352" s="20">
        <v>3</v>
      </c>
      <c r="X352" s="20" t="str" cm="1">
        <f t="array" ref="X352">_xlfn.IFS(W352=0,"No evidenciado",W352=1,"Novato",W352=2,"Principiante avanzado",W352=3,"Competente",W352=4,"Proficiente",W352=5,"Master")</f>
        <v>Competente</v>
      </c>
      <c r="Y352" s="20">
        <v>3</v>
      </c>
      <c r="Z352" s="20" t="str" cm="1">
        <f t="array" ref="Z352">_xlfn.IFS(Y352=0,"No evidenciado",Y352=1,"Novato",Y352=2,"Principiante avanzado",Y352=3,"Competente",Y352=4,"Proficiente",Y352=5,"Master")</f>
        <v>Competente</v>
      </c>
      <c r="AA352" s="20">
        <v>2</v>
      </c>
      <c r="AB352" s="20" t="str" cm="1">
        <f t="array" ref="AB352">_xlfn.IFS(AA352=0,"Prenovato",AA352=1,"Novato",AA352=2,"Principiante avanzado",AA352=3,"Competente",AA352=4,"Proficiente",AA352=5,"Master")</f>
        <v>Principiante avanzado</v>
      </c>
      <c r="AC352" s="20" t="str">
        <f t="shared" si="23"/>
        <v>AUTOEVALUACIÓN</v>
      </c>
    </row>
    <row r="353" spans="1:29" x14ac:dyDescent="0.25">
      <c r="A353" t="s">
        <v>201</v>
      </c>
      <c r="B353" t="s">
        <v>218</v>
      </c>
      <c r="C353" t="s">
        <v>233</v>
      </c>
      <c r="D353" t="s">
        <v>234</v>
      </c>
      <c r="E353" t="s">
        <v>201</v>
      </c>
      <c r="F353" t="s">
        <v>218</v>
      </c>
      <c r="G353" t="s">
        <v>263</v>
      </c>
      <c r="H353" s="3">
        <v>44640</v>
      </c>
      <c r="I353" s="1">
        <f t="shared" ca="1" si="20"/>
        <v>15</v>
      </c>
      <c r="J353" s="1" t="str">
        <f t="shared" ca="1" si="21"/>
        <v>3. Mayor a 6 meses</v>
      </c>
      <c r="K353" t="str">
        <f t="shared" si="22"/>
        <v>SI</v>
      </c>
      <c r="L353" t="s">
        <v>233</v>
      </c>
      <c r="M353" t="s">
        <v>238</v>
      </c>
      <c r="N353" t="s">
        <v>31</v>
      </c>
      <c r="O353" t="s">
        <v>31</v>
      </c>
      <c r="P353">
        <v>3</v>
      </c>
      <c r="Q353" t="s">
        <v>5</v>
      </c>
      <c r="R353" t="s">
        <v>21</v>
      </c>
      <c r="S353" s="20">
        <v>2</v>
      </c>
      <c r="T353" s="20" t="str" cm="1">
        <f t="array" ref="T353">_xlfn.IFS(S353=0,"Prenovato",S353=1,"Novato",S353=2,"Principiante avanzado",S353=3,"Competente",S353=4,"Proficiente",S353=5,"Master")</f>
        <v>Principiante avanzado</v>
      </c>
      <c r="U353" s="20">
        <v>3</v>
      </c>
      <c r="V353" s="20" t="str" cm="1">
        <f t="array" ref="V353">_xlfn.IFS(U353=0,"No evidenciado",U353=1,"Novato",U353=2,"Principiante avanzado",U353=3,"Competente",U353=4,"Proficiente",U353=5,"Master")</f>
        <v>Competente</v>
      </c>
      <c r="W353" s="20">
        <v>3</v>
      </c>
      <c r="X353" s="20" t="str" cm="1">
        <f t="array" ref="X353">_xlfn.IFS(W353=0,"No evidenciado",W353=1,"Novato",W353=2,"Principiante avanzado",W353=3,"Competente",W353=4,"Proficiente",W353=5,"Master")</f>
        <v>Competente</v>
      </c>
      <c r="Y353" s="20">
        <v>3</v>
      </c>
      <c r="Z353" s="20" t="str" cm="1">
        <f t="array" ref="Z353">_xlfn.IFS(Y353=0,"No evidenciado",Y353=1,"Novato",Y353=2,"Principiante avanzado",Y353=3,"Competente",Y353=4,"Proficiente",Y353=5,"Master")</f>
        <v>Competente</v>
      </c>
      <c r="AA353" s="20">
        <v>2</v>
      </c>
      <c r="AB353" s="20" t="str" cm="1">
        <f t="array" ref="AB353">_xlfn.IFS(AA353=0,"Prenovato",AA353=1,"Novato",AA353=2,"Principiante avanzado",AA353=3,"Competente",AA353=4,"Proficiente",AA353=5,"Master")</f>
        <v>Principiante avanzado</v>
      </c>
      <c r="AC353" s="20" t="str">
        <f t="shared" si="23"/>
        <v>AUTOEVALUACIÓN</v>
      </c>
    </row>
    <row r="354" spans="1:29" x14ac:dyDescent="0.25">
      <c r="A354" t="s">
        <v>201</v>
      </c>
      <c r="B354" t="s">
        <v>218</v>
      </c>
      <c r="C354" t="s">
        <v>233</v>
      </c>
      <c r="D354" t="s">
        <v>234</v>
      </c>
      <c r="E354" t="s">
        <v>201</v>
      </c>
      <c r="F354" t="s">
        <v>218</v>
      </c>
      <c r="G354" t="s">
        <v>263</v>
      </c>
      <c r="H354" s="3">
        <v>44640</v>
      </c>
      <c r="I354" s="1">
        <f t="shared" ca="1" si="20"/>
        <v>15</v>
      </c>
      <c r="J354" s="1" t="str">
        <f t="shared" ca="1" si="21"/>
        <v>3. Mayor a 6 meses</v>
      </c>
      <c r="K354" t="str">
        <f t="shared" si="22"/>
        <v>SI</v>
      </c>
      <c r="L354" t="s">
        <v>233</v>
      </c>
      <c r="M354" t="s">
        <v>61</v>
      </c>
      <c r="N354" t="s">
        <v>244</v>
      </c>
      <c r="O354" t="s">
        <v>245</v>
      </c>
      <c r="P354">
        <v>3</v>
      </c>
      <c r="Q354" t="s">
        <v>5</v>
      </c>
      <c r="R354" t="s">
        <v>21</v>
      </c>
      <c r="S354" s="20">
        <v>2</v>
      </c>
      <c r="T354" s="20" t="str" cm="1">
        <f t="array" ref="T354">_xlfn.IFS(S354=0,"Prenovato",S354=1,"Novato",S354=2,"Principiante avanzado",S354=3,"Competente",S354=4,"Proficiente",S354=5,"Master")</f>
        <v>Principiante avanzado</v>
      </c>
      <c r="U354" s="20">
        <v>3</v>
      </c>
      <c r="V354" s="20" t="str" cm="1">
        <f t="array" ref="V354">_xlfn.IFS(U354=0,"No evidenciado",U354=1,"Novato",U354=2,"Principiante avanzado",U354=3,"Competente",U354=4,"Proficiente",U354=5,"Master")</f>
        <v>Competente</v>
      </c>
      <c r="W354" s="20">
        <v>3</v>
      </c>
      <c r="X354" s="20" t="str" cm="1">
        <f t="array" ref="X354">_xlfn.IFS(W354=0,"No evidenciado",W354=1,"Novato",W354=2,"Principiante avanzado",W354=3,"Competente",W354=4,"Proficiente",W354=5,"Master")</f>
        <v>Competente</v>
      </c>
      <c r="Y354" s="20">
        <v>3</v>
      </c>
      <c r="Z354" s="20" t="str" cm="1">
        <f t="array" ref="Z354">_xlfn.IFS(Y354=0,"No evidenciado",Y354=1,"Novato",Y354=2,"Principiante avanzado",Y354=3,"Competente",Y354=4,"Proficiente",Y354=5,"Master")</f>
        <v>Competente</v>
      </c>
      <c r="AA354" s="20">
        <v>2</v>
      </c>
      <c r="AB354" s="20" t="str" cm="1">
        <f t="array" ref="AB354">_xlfn.IFS(AA354=0,"Prenovato",AA354=1,"Novato",AA354=2,"Principiante avanzado",AA354=3,"Competente",AA354=4,"Proficiente",AA354=5,"Master")</f>
        <v>Principiante avanzado</v>
      </c>
      <c r="AC354" s="20" t="str">
        <f t="shared" si="23"/>
        <v>AUTOEVALUACIÓN</v>
      </c>
    </row>
    <row r="355" spans="1:29" x14ac:dyDescent="0.25">
      <c r="A355" t="s">
        <v>201</v>
      </c>
      <c r="B355" t="s">
        <v>218</v>
      </c>
      <c r="C355" t="s">
        <v>233</v>
      </c>
      <c r="D355" t="s">
        <v>234</v>
      </c>
      <c r="E355" t="s">
        <v>201</v>
      </c>
      <c r="F355" t="s">
        <v>218</v>
      </c>
      <c r="G355" t="s">
        <v>263</v>
      </c>
      <c r="H355" s="3">
        <v>44640</v>
      </c>
      <c r="I355" s="1">
        <f t="shared" ca="1" si="20"/>
        <v>15</v>
      </c>
      <c r="J355" s="1" t="str">
        <f t="shared" ca="1" si="21"/>
        <v>3. Mayor a 6 meses</v>
      </c>
      <c r="K355" t="str">
        <f t="shared" si="22"/>
        <v>SI</v>
      </c>
      <c r="L355" t="s">
        <v>233</v>
      </c>
      <c r="M355" t="s">
        <v>173</v>
      </c>
      <c r="N355" t="s">
        <v>244</v>
      </c>
      <c r="O355" t="s">
        <v>245</v>
      </c>
      <c r="P355">
        <v>3</v>
      </c>
      <c r="Q355" t="s">
        <v>5</v>
      </c>
      <c r="R355" t="s">
        <v>21</v>
      </c>
      <c r="S355" s="20">
        <v>2</v>
      </c>
      <c r="T355" s="20" t="str" cm="1">
        <f t="array" ref="T355">_xlfn.IFS(S355=0,"Prenovato",S355=1,"Novato",S355=2,"Principiante avanzado",S355=3,"Competente",S355=4,"Proficiente",S355=5,"Master")</f>
        <v>Principiante avanzado</v>
      </c>
      <c r="U355" s="20">
        <v>3</v>
      </c>
      <c r="V355" s="20" t="str" cm="1">
        <f t="array" ref="V355">_xlfn.IFS(U355=0,"No evidenciado",U355=1,"Novato",U355=2,"Principiante avanzado",U355=3,"Competente",U355=4,"Proficiente",U355=5,"Master")</f>
        <v>Competente</v>
      </c>
      <c r="W355" s="20">
        <v>3</v>
      </c>
      <c r="X355" s="20" t="str" cm="1">
        <f t="array" ref="X355">_xlfn.IFS(W355=0,"No evidenciado",W355=1,"Novato",W355=2,"Principiante avanzado",W355=3,"Competente",W355=4,"Proficiente",W355=5,"Master")</f>
        <v>Competente</v>
      </c>
      <c r="Y355" s="20">
        <v>3</v>
      </c>
      <c r="Z355" s="20" t="str" cm="1">
        <f t="array" ref="Z355">_xlfn.IFS(Y355=0,"No evidenciado",Y355=1,"Novato",Y355=2,"Principiante avanzado",Y355=3,"Competente",Y355=4,"Proficiente",Y355=5,"Master")</f>
        <v>Competente</v>
      </c>
      <c r="AA355" s="20">
        <v>2</v>
      </c>
      <c r="AB355" s="20" t="str" cm="1">
        <f t="array" ref="AB355">_xlfn.IFS(AA355=0,"Prenovato",AA355=1,"Novato",AA355=2,"Principiante avanzado",AA355=3,"Competente",AA355=4,"Proficiente",AA355=5,"Master")</f>
        <v>Principiante avanzado</v>
      </c>
      <c r="AC355" s="20" t="str">
        <f t="shared" si="23"/>
        <v>AUTOEVALUACIÓN</v>
      </c>
    </row>
    <row r="356" spans="1:29" x14ac:dyDescent="0.25">
      <c r="A356" t="s">
        <v>201</v>
      </c>
      <c r="B356" t="s">
        <v>218</v>
      </c>
      <c r="C356" t="s">
        <v>233</v>
      </c>
      <c r="D356" t="s">
        <v>234</v>
      </c>
      <c r="E356" t="s">
        <v>201</v>
      </c>
      <c r="F356" t="s">
        <v>218</v>
      </c>
      <c r="G356" t="s">
        <v>263</v>
      </c>
      <c r="H356" s="3">
        <v>44640</v>
      </c>
      <c r="I356" s="1">
        <f t="shared" ca="1" si="20"/>
        <v>15</v>
      </c>
      <c r="J356" s="1" t="str">
        <f t="shared" ca="1" si="21"/>
        <v>3. Mayor a 6 meses</v>
      </c>
      <c r="K356" t="str">
        <f t="shared" si="22"/>
        <v>SI</v>
      </c>
      <c r="L356" t="s">
        <v>233</v>
      </c>
      <c r="M356" t="s">
        <v>243</v>
      </c>
      <c r="N356" t="s">
        <v>245</v>
      </c>
      <c r="O356" t="s">
        <v>245</v>
      </c>
      <c r="P356">
        <v>2</v>
      </c>
      <c r="Q356" t="s">
        <v>4</v>
      </c>
      <c r="R356" t="s">
        <v>21</v>
      </c>
      <c r="S356" s="20">
        <v>2</v>
      </c>
      <c r="T356" s="20" t="str" cm="1">
        <f t="array" ref="T356">_xlfn.IFS(S356=0,"Prenovato",S356=1,"Novato",S356=2,"Principiante avanzado",S356=3,"Competente",S356=4,"Proficiente",S356=5,"Master")</f>
        <v>Principiante avanzado</v>
      </c>
      <c r="U356" s="20">
        <v>3</v>
      </c>
      <c r="V356" s="20" t="str" cm="1">
        <f t="array" ref="V356">_xlfn.IFS(U356=0,"No evidenciado",U356=1,"Novato",U356=2,"Principiante avanzado",U356=3,"Competente",U356=4,"Proficiente",U356=5,"Master")</f>
        <v>Competente</v>
      </c>
      <c r="W356" s="20">
        <v>3</v>
      </c>
      <c r="X356" s="20" t="str" cm="1">
        <f t="array" ref="X356">_xlfn.IFS(W356=0,"No evidenciado",W356=1,"Novato",W356=2,"Principiante avanzado",W356=3,"Competente",W356=4,"Proficiente",W356=5,"Master")</f>
        <v>Competente</v>
      </c>
      <c r="Y356" s="20">
        <v>3</v>
      </c>
      <c r="Z356" s="20" t="str" cm="1">
        <f t="array" ref="Z356">_xlfn.IFS(Y356=0,"No evidenciado",Y356=1,"Novato",Y356=2,"Principiante avanzado",Y356=3,"Competente",Y356=4,"Proficiente",Y356=5,"Master")</f>
        <v>Competente</v>
      </c>
      <c r="AA356" s="20">
        <v>2</v>
      </c>
      <c r="AB356" s="20" t="str" cm="1">
        <f t="array" ref="AB356">_xlfn.IFS(AA356=0,"Prenovato",AA356=1,"Novato",AA356=2,"Principiante avanzado",AA356=3,"Competente",AA356=4,"Proficiente",AA356=5,"Master")</f>
        <v>Principiante avanzado</v>
      </c>
      <c r="AC356" s="20" t="str">
        <f t="shared" si="23"/>
        <v>AUTOEVALUACIÓN</v>
      </c>
    </row>
    <row r="357" spans="1:29" x14ac:dyDescent="0.25">
      <c r="A357" t="s">
        <v>201</v>
      </c>
      <c r="B357" t="s">
        <v>218</v>
      </c>
      <c r="C357" t="s">
        <v>233</v>
      </c>
      <c r="D357" t="s">
        <v>234</v>
      </c>
      <c r="E357" t="s">
        <v>201</v>
      </c>
      <c r="F357" t="s">
        <v>218</v>
      </c>
      <c r="G357" t="s">
        <v>263</v>
      </c>
      <c r="H357" s="3">
        <v>44640</v>
      </c>
      <c r="I357" s="1">
        <f t="shared" ca="1" si="20"/>
        <v>15</v>
      </c>
      <c r="J357" s="1" t="str">
        <f t="shared" ca="1" si="21"/>
        <v>3. Mayor a 6 meses</v>
      </c>
      <c r="K357" t="str">
        <f t="shared" si="22"/>
        <v>SI</v>
      </c>
      <c r="L357" t="s">
        <v>233</v>
      </c>
      <c r="M357" t="s">
        <v>60</v>
      </c>
      <c r="N357" t="s">
        <v>31</v>
      </c>
      <c r="O357" t="s">
        <v>31</v>
      </c>
      <c r="P357">
        <v>3</v>
      </c>
      <c r="Q357" t="s">
        <v>5</v>
      </c>
      <c r="R357" t="s">
        <v>21</v>
      </c>
      <c r="S357" s="20">
        <v>2</v>
      </c>
      <c r="T357" s="20" t="str" cm="1">
        <f t="array" ref="T357">_xlfn.IFS(S357=0,"Prenovato",S357=1,"Novato",S357=2,"Principiante avanzado",S357=3,"Competente",S357=4,"Proficiente",S357=5,"Master")</f>
        <v>Principiante avanzado</v>
      </c>
      <c r="U357" s="20">
        <v>3</v>
      </c>
      <c r="V357" s="20" t="str" cm="1">
        <f t="array" ref="V357">_xlfn.IFS(U357=0,"No evidenciado",U357=1,"Novato",U357=2,"Principiante avanzado",U357=3,"Competente",U357=4,"Proficiente",U357=5,"Master")</f>
        <v>Competente</v>
      </c>
      <c r="W357" s="20">
        <v>3</v>
      </c>
      <c r="X357" s="20" t="str" cm="1">
        <f t="array" ref="X357">_xlfn.IFS(W357=0,"No evidenciado",W357=1,"Novato",W357=2,"Principiante avanzado",W357=3,"Competente",W357=4,"Proficiente",W357=5,"Master")</f>
        <v>Competente</v>
      </c>
      <c r="Y357" s="20">
        <v>3</v>
      </c>
      <c r="Z357" s="20" t="str" cm="1">
        <f t="array" ref="Z357">_xlfn.IFS(Y357=0,"No evidenciado",Y357=1,"Novato",Y357=2,"Principiante avanzado",Y357=3,"Competente",Y357=4,"Proficiente",Y357=5,"Master")</f>
        <v>Competente</v>
      </c>
      <c r="AA357" s="20">
        <v>2</v>
      </c>
      <c r="AB357" s="20" t="str" cm="1">
        <f t="array" ref="AB357">_xlfn.IFS(AA357=0,"Prenovato",AA357=1,"Novato",AA357=2,"Principiante avanzado",AA357=3,"Competente",AA357=4,"Proficiente",AA357=5,"Master")</f>
        <v>Principiante avanzado</v>
      </c>
      <c r="AC357" s="20" t="str">
        <f t="shared" si="23"/>
        <v>AUTOEVALUACIÓN</v>
      </c>
    </row>
    <row r="358" spans="1:29" x14ac:dyDescent="0.25">
      <c r="A358" t="s">
        <v>201</v>
      </c>
      <c r="B358" t="s">
        <v>218</v>
      </c>
      <c r="C358" t="s">
        <v>233</v>
      </c>
      <c r="D358" t="s">
        <v>234</v>
      </c>
      <c r="E358" t="s">
        <v>201</v>
      </c>
      <c r="F358" t="s">
        <v>218</v>
      </c>
      <c r="G358" t="s">
        <v>263</v>
      </c>
      <c r="H358" s="3">
        <v>44640</v>
      </c>
      <c r="I358" s="1">
        <f t="shared" ca="1" si="20"/>
        <v>15</v>
      </c>
      <c r="J358" s="1" t="str">
        <f t="shared" ca="1" si="21"/>
        <v>3. Mayor a 6 meses</v>
      </c>
      <c r="K358" t="str">
        <f t="shared" si="22"/>
        <v>SI</v>
      </c>
      <c r="L358" t="s">
        <v>233</v>
      </c>
      <c r="M358" t="s">
        <v>241</v>
      </c>
      <c r="N358" t="s">
        <v>245</v>
      </c>
      <c r="O358" t="s">
        <v>245</v>
      </c>
      <c r="P358">
        <v>2</v>
      </c>
      <c r="Q358" t="s">
        <v>4</v>
      </c>
      <c r="R358" t="s">
        <v>21</v>
      </c>
      <c r="S358" s="20">
        <v>2</v>
      </c>
      <c r="T358" s="20" t="str" cm="1">
        <f t="array" ref="T358">_xlfn.IFS(S358=0,"Prenovato",S358=1,"Novato",S358=2,"Principiante avanzado",S358=3,"Competente",S358=4,"Proficiente",S358=5,"Master")</f>
        <v>Principiante avanzado</v>
      </c>
      <c r="U358" s="20">
        <v>3</v>
      </c>
      <c r="V358" s="20" t="str" cm="1">
        <f t="array" ref="V358">_xlfn.IFS(U358=0,"No evidenciado",U358=1,"Novato",U358=2,"Principiante avanzado",U358=3,"Competente",U358=4,"Proficiente",U358=5,"Master")</f>
        <v>Competente</v>
      </c>
      <c r="W358" s="20">
        <v>3</v>
      </c>
      <c r="X358" s="20" t="str" cm="1">
        <f t="array" ref="X358">_xlfn.IFS(W358=0,"No evidenciado",W358=1,"Novato",W358=2,"Principiante avanzado",W358=3,"Competente",W358=4,"Proficiente",W358=5,"Master")</f>
        <v>Competente</v>
      </c>
      <c r="Y358" s="20">
        <v>3</v>
      </c>
      <c r="Z358" s="20" t="str" cm="1">
        <f t="array" ref="Z358">_xlfn.IFS(Y358=0,"No evidenciado",Y358=1,"Novato",Y358=2,"Principiante avanzado",Y358=3,"Competente",Y358=4,"Proficiente",Y358=5,"Master")</f>
        <v>Competente</v>
      </c>
      <c r="AA358" s="20">
        <v>2</v>
      </c>
      <c r="AB358" s="20" t="str" cm="1">
        <f t="array" ref="AB358">_xlfn.IFS(AA358=0,"Prenovato",AA358=1,"Novato",AA358=2,"Principiante avanzado",AA358=3,"Competente",AA358=4,"Proficiente",AA358=5,"Master")</f>
        <v>Principiante avanzado</v>
      </c>
      <c r="AC358" s="20" t="str">
        <f t="shared" si="23"/>
        <v>AUTOEVALUACIÓN</v>
      </c>
    </row>
    <row r="359" spans="1:29" x14ac:dyDescent="0.25">
      <c r="A359" t="s">
        <v>201</v>
      </c>
      <c r="B359" t="s">
        <v>218</v>
      </c>
      <c r="C359" t="s">
        <v>233</v>
      </c>
      <c r="D359" t="s">
        <v>234</v>
      </c>
      <c r="E359" t="s">
        <v>201</v>
      </c>
      <c r="F359" t="s">
        <v>218</v>
      </c>
      <c r="G359" t="s">
        <v>263</v>
      </c>
      <c r="H359" s="3">
        <v>44640</v>
      </c>
      <c r="I359" s="1">
        <f t="shared" ca="1" si="20"/>
        <v>15</v>
      </c>
      <c r="J359" s="1" t="str">
        <f t="shared" ca="1" si="21"/>
        <v>3. Mayor a 6 meses</v>
      </c>
      <c r="K359" t="str">
        <f t="shared" si="22"/>
        <v>SI</v>
      </c>
      <c r="L359" t="s">
        <v>233</v>
      </c>
      <c r="M359" t="s">
        <v>242</v>
      </c>
      <c r="N359" t="s">
        <v>244</v>
      </c>
      <c r="O359" t="s">
        <v>245</v>
      </c>
      <c r="P359">
        <v>3</v>
      </c>
      <c r="Q359" t="s">
        <v>5</v>
      </c>
      <c r="R359" t="s">
        <v>21</v>
      </c>
      <c r="S359" s="20">
        <v>2</v>
      </c>
      <c r="T359" s="20" t="str" cm="1">
        <f t="array" ref="T359">_xlfn.IFS(S359=0,"Prenovato",S359=1,"Novato",S359=2,"Principiante avanzado",S359=3,"Competente",S359=4,"Proficiente",S359=5,"Master")</f>
        <v>Principiante avanzado</v>
      </c>
      <c r="U359" s="20">
        <v>3</v>
      </c>
      <c r="V359" s="20" t="str" cm="1">
        <f t="array" ref="V359">_xlfn.IFS(U359=0,"No evidenciado",U359=1,"Novato",U359=2,"Principiante avanzado",U359=3,"Competente",U359=4,"Proficiente",U359=5,"Master")</f>
        <v>Competente</v>
      </c>
      <c r="W359" s="20">
        <v>3</v>
      </c>
      <c r="X359" s="20" t="str" cm="1">
        <f t="array" ref="X359">_xlfn.IFS(W359=0,"No evidenciado",W359=1,"Novato",W359=2,"Principiante avanzado",W359=3,"Competente",W359=4,"Proficiente",W359=5,"Master")</f>
        <v>Competente</v>
      </c>
      <c r="Y359" s="20">
        <v>3</v>
      </c>
      <c r="Z359" s="20" t="str" cm="1">
        <f t="array" ref="Z359">_xlfn.IFS(Y359=0,"No evidenciado",Y359=1,"Novato",Y359=2,"Principiante avanzado",Y359=3,"Competente",Y359=4,"Proficiente",Y359=5,"Master")</f>
        <v>Competente</v>
      </c>
      <c r="AA359" s="20">
        <v>2</v>
      </c>
      <c r="AB359" s="20" t="str" cm="1">
        <f t="array" ref="AB359">_xlfn.IFS(AA359=0,"Prenovato",AA359=1,"Novato",AA359=2,"Principiante avanzado",AA359=3,"Competente",AA359=4,"Proficiente",AA359=5,"Master")</f>
        <v>Principiante avanzado</v>
      </c>
      <c r="AC359" s="20" t="str">
        <f t="shared" si="23"/>
        <v>AUTOEVALUACIÓN</v>
      </c>
    </row>
    <row r="360" spans="1:29" x14ac:dyDescent="0.25">
      <c r="A360" t="s">
        <v>201</v>
      </c>
      <c r="B360" t="s">
        <v>218</v>
      </c>
      <c r="C360" t="s">
        <v>233</v>
      </c>
      <c r="D360" t="s">
        <v>234</v>
      </c>
      <c r="E360" t="s">
        <v>201</v>
      </c>
      <c r="F360" t="s">
        <v>218</v>
      </c>
      <c r="G360" t="s">
        <v>263</v>
      </c>
      <c r="H360" s="3">
        <v>44640</v>
      </c>
      <c r="I360" s="1">
        <f t="shared" ca="1" si="20"/>
        <v>15</v>
      </c>
      <c r="J360" s="1" t="str">
        <f t="shared" ca="1" si="21"/>
        <v>3. Mayor a 6 meses</v>
      </c>
      <c r="K360" t="str">
        <f t="shared" si="22"/>
        <v>SI</v>
      </c>
      <c r="L360" t="s">
        <v>233</v>
      </c>
      <c r="M360" t="s">
        <v>239</v>
      </c>
      <c r="N360" t="s">
        <v>245</v>
      </c>
      <c r="O360" t="s">
        <v>245</v>
      </c>
      <c r="P360">
        <v>3</v>
      </c>
      <c r="Q360" t="s">
        <v>5</v>
      </c>
      <c r="R360" t="s">
        <v>21</v>
      </c>
      <c r="S360" s="20">
        <v>2</v>
      </c>
      <c r="T360" s="20" t="str" cm="1">
        <f t="array" ref="T360">_xlfn.IFS(S360=0,"Prenovato",S360=1,"Novato",S360=2,"Principiante avanzado",S360=3,"Competente",S360=4,"Proficiente",S360=5,"Master")</f>
        <v>Principiante avanzado</v>
      </c>
      <c r="U360" s="20">
        <v>3</v>
      </c>
      <c r="V360" s="20" t="str" cm="1">
        <f t="array" ref="V360">_xlfn.IFS(U360=0,"No evidenciado",U360=1,"Novato",U360=2,"Principiante avanzado",U360=3,"Competente",U360=4,"Proficiente",U360=5,"Master")</f>
        <v>Competente</v>
      </c>
      <c r="W360" s="20">
        <v>3</v>
      </c>
      <c r="X360" s="20" t="str" cm="1">
        <f t="array" ref="X360">_xlfn.IFS(W360=0,"No evidenciado",W360=1,"Novato",W360=2,"Principiante avanzado",W360=3,"Competente",W360=4,"Proficiente",W360=5,"Master")</f>
        <v>Competente</v>
      </c>
      <c r="Y360" s="20">
        <v>3</v>
      </c>
      <c r="Z360" s="20" t="str" cm="1">
        <f t="array" ref="Z360">_xlfn.IFS(Y360=0,"No evidenciado",Y360=1,"Novato",Y360=2,"Principiante avanzado",Y360=3,"Competente",Y360=4,"Proficiente",Y360=5,"Master")</f>
        <v>Competente</v>
      </c>
      <c r="AA360" s="20">
        <v>2</v>
      </c>
      <c r="AB360" s="20" t="str" cm="1">
        <f t="array" ref="AB360">_xlfn.IFS(AA360=0,"Prenovato",AA360=1,"Novato",AA360=2,"Principiante avanzado",AA360=3,"Competente",AA360=4,"Proficiente",AA360=5,"Master")</f>
        <v>Principiante avanzado</v>
      </c>
      <c r="AC360" s="20" t="str">
        <f t="shared" si="23"/>
        <v>AUTOEVALUACIÓN</v>
      </c>
    </row>
    <row r="361" spans="1:29" x14ac:dyDescent="0.25">
      <c r="A361" t="s">
        <v>201</v>
      </c>
      <c r="B361" t="s">
        <v>218</v>
      </c>
      <c r="C361" t="s">
        <v>233</v>
      </c>
      <c r="D361" t="s">
        <v>234</v>
      </c>
      <c r="E361" t="s">
        <v>201</v>
      </c>
      <c r="F361" t="s">
        <v>218</v>
      </c>
      <c r="G361" t="s">
        <v>263</v>
      </c>
      <c r="H361" s="3">
        <v>44640</v>
      </c>
      <c r="I361" s="1">
        <f t="shared" ca="1" si="20"/>
        <v>15</v>
      </c>
      <c r="J361" s="1" t="str">
        <f t="shared" ca="1" si="21"/>
        <v>3. Mayor a 6 meses</v>
      </c>
      <c r="K361" t="str">
        <f t="shared" si="22"/>
        <v>SI</v>
      </c>
      <c r="L361" t="s">
        <v>233</v>
      </c>
      <c r="M361" t="s">
        <v>240</v>
      </c>
      <c r="N361" t="s">
        <v>244</v>
      </c>
      <c r="O361" t="s">
        <v>245</v>
      </c>
      <c r="P361">
        <v>3</v>
      </c>
      <c r="Q361" t="s">
        <v>5</v>
      </c>
      <c r="R361" t="s">
        <v>21</v>
      </c>
      <c r="S361" s="20">
        <v>2</v>
      </c>
      <c r="T361" s="20" t="str" cm="1">
        <f t="array" ref="T361">_xlfn.IFS(S361=0,"Prenovato",S361=1,"Novato",S361=2,"Principiante avanzado",S361=3,"Competente",S361=4,"Proficiente",S361=5,"Master")</f>
        <v>Principiante avanzado</v>
      </c>
      <c r="U361" s="20">
        <v>3</v>
      </c>
      <c r="V361" s="20" t="str" cm="1">
        <f t="array" ref="V361">_xlfn.IFS(U361=0,"No evidenciado",U361=1,"Novato",U361=2,"Principiante avanzado",U361=3,"Competente",U361=4,"Proficiente",U361=5,"Master")</f>
        <v>Competente</v>
      </c>
      <c r="W361" s="20">
        <v>3</v>
      </c>
      <c r="X361" s="20" t="str" cm="1">
        <f t="array" ref="X361">_xlfn.IFS(W361=0,"No evidenciado",W361=1,"Novato",W361=2,"Principiante avanzado",W361=3,"Competente",W361=4,"Proficiente",W361=5,"Master")</f>
        <v>Competente</v>
      </c>
      <c r="Y361" s="20">
        <v>3</v>
      </c>
      <c r="Z361" s="20" t="str" cm="1">
        <f t="array" ref="Z361">_xlfn.IFS(Y361=0,"No evidenciado",Y361=1,"Novato",Y361=2,"Principiante avanzado",Y361=3,"Competente",Y361=4,"Proficiente",Y361=5,"Master")</f>
        <v>Competente</v>
      </c>
      <c r="AA361" s="20">
        <v>2</v>
      </c>
      <c r="AB361" s="20" t="str" cm="1">
        <f t="array" ref="AB361">_xlfn.IFS(AA361=0,"Prenovato",AA361=1,"Novato",AA361=2,"Principiante avanzado",AA361=3,"Competente",AA361=4,"Proficiente",AA361=5,"Master")</f>
        <v>Principiante avanzado</v>
      </c>
      <c r="AC361" s="20" t="str">
        <f t="shared" si="23"/>
        <v>AUTOEVALUACIÓN</v>
      </c>
    </row>
    <row r="362" spans="1:29" x14ac:dyDescent="0.25">
      <c r="A362" t="s">
        <v>197</v>
      </c>
      <c r="B362" t="s">
        <v>214</v>
      </c>
      <c r="C362" t="s">
        <v>231</v>
      </c>
      <c r="D362" t="s">
        <v>234</v>
      </c>
      <c r="E362" t="s">
        <v>200</v>
      </c>
      <c r="F362" t="s">
        <v>217</v>
      </c>
      <c r="G362" t="s">
        <v>264</v>
      </c>
      <c r="H362" s="3">
        <v>44640</v>
      </c>
      <c r="I362" s="1">
        <f t="shared" ca="1" si="20"/>
        <v>15</v>
      </c>
      <c r="J362" s="1" t="str">
        <f t="shared" ca="1" si="21"/>
        <v>3. Mayor a 6 meses</v>
      </c>
      <c r="K362" t="str">
        <f t="shared" si="22"/>
        <v>NO</v>
      </c>
      <c r="L362" t="s">
        <v>233</v>
      </c>
      <c r="M362" t="s">
        <v>240</v>
      </c>
      <c r="N362" t="s">
        <v>244</v>
      </c>
      <c r="O362" t="s">
        <v>245</v>
      </c>
      <c r="P362">
        <v>2</v>
      </c>
      <c r="Q362" t="s">
        <v>4</v>
      </c>
      <c r="R362" t="s">
        <v>21</v>
      </c>
      <c r="S362" s="20">
        <v>2</v>
      </c>
      <c r="T362" s="20" t="str" cm="1">
        <f t="array" ref="T362">_xlfn.IFS(S362=0,"Prenovato",S362=1,"Novato",S362=2,"Principiante avanzado",S362=3,"Competente",S362=4,"Proficiente",S362=5,"Master")</f>
        <v>Principiante avanzado</v>
      </c>
      <c r="U362" s="20">
        <v>3</v>
      </c>
      <c r="V362" s="20" t="str" cm="1">
        <f t="array" ref="V362">_xlfn.IFS(U362=0,"No evidenciado",U362=1,"Novato",U362=2,"Principiante avanzado",U362=3,"Competente",U362=4,"Proficiente",U362=5,"Master")</f>
        <v>Competente</v>
      </c>
      <c r="W362" s="20">
        <v>3</v>
      </c>
      <c r="X362" s="20" t="str" cm="1">
        <f t="array" ref="X362">_xlfn.IFS(W362=0,"No evidenciado",W362=1,"Novato",W362=2,"Principiante avanzado",W362=3,"Competente",W362=4,"Proficiente",W362=5,"Master")</f>
        <v>Competente</v>
      </c>
      <c r="Y362" s="20">
        <v>3</v>
      </c>
      <c r="Z362" s="20" t="str" cm="1">
        <f t="array" ref="Z362">_xlfn.IFS(Y362=0,"No evidenciado",Y362=1,"Novato",Y362=2,"Principiante avanzado",Y362=3,"Competente",Y362=4,"Proficiente",Y362=5,"Master")</f>
        <v>Competente</v>
      </c>
      <c r="AA362" s="20">
        <v>2</v>
      </c>
      <c r="AB362" s="20" t="str" cm="1">
        <f t="array" ref="AB362">_xlfn.IFS(AA362=0,"Prenovato",AA362=1,"Novato",AA362=2,"Principiante avanzado",AA362=3,"Competente",AA362=4,"Proficiente",AA362=5,"Master")</f>
        <v>Principiante avanzado</v>
      </c>
      <c r="AC362" s="20" t="str">
        <f t="shared" si="23"/>
        <v>EVALUACIÓN</v>
      </c>
    </row>
    <row r="363" spans="1:29" x14ac:dyDescent="0.25">
      <c r="A363" t="s">
        <v>197</v>
      </c>
      <c r="B363" t="s">
        <v>214</v>
      </c>
      <c r="C363" t="s">
        <v>231</v>
      </c>
      <c r="D363" t="s">
        <v>234</v>
      </c>
      <c r="E363" t="s">
        <v>200</v>
      </c>
      <c r="F363" t="s">
        <v>217</v>
      </c>
      <c r="G363" t="s">
        <v>264</v>
      </c>
      <c r="H363" s="3">
        <v>44640</v>
      </c>
      <c r="I363" s="1">
        <f t="shared" ca="1" si="20"/>
        <v>15</v>
      </c>
      <c r="J363" s="1" t="str">
        <f t="shared" ca="1" si="21"/>
        <v>3. Mayor a 6 meses</v>
      </c>
      <c r="K363" t="str">
        <f t="shared" si="22"/>
        <v>NO</v>
      </c>
      <c r="L363" t="s">
        <v>233</v>
      </c>
      <c r="M363" t="s">
        <v>239</v>
      </c>
      <c r="N363" t="s">
        <v>245</v>
      </c>
      <c r="O363" t="s">
        <v>245</v>
      </c>
      <c r="P363">
        <v>2</v>
      </c>
      <c r="Q363" t="s">
        <v>4</v>
      </c>
      <c r="R363" t="s">
        <v>21</v>
      </c>
      <c r="S363" s="20">
        <v>2</v>
      </c>
      <c r="T363" s="20" t="str" cm="1">
        <f t="array" ref="T363">_xlfn.IFS(S363=0,"Prenovato",S363=1,"Novato",S363=2,"Principiante avanzado",S363=3,"Competente",S363=4,"Proficiente",S363=5,"Master")</f>
        <v>Principiante avanzado</v>
      </c>
      <c r="U363" s="20">
        <v>3</v>
      </c>
      <c r="V363" s="20" t="str" cm="1">
        <f t="array" ref="V363">_xlfn.IFS(U363=0,"No evidenciado",U363=1,"Novato",U363=2,"Principiante avanzado",U363=3,"Competente",U363=4,"Proficiente",U363=5,"Master")</f>
        <v>Competente</v>
      </c>
      <c r="W363" s="20">
        <v>3</v>
      </c>
      <c r="X363" s="20" t="str" cm="1">
        <f t="array" ref="X363">_xlfn.IFS(W363=0,"No evidenciado",W363=1,"Novato",W363=2,"Principiante avanzado",W363=3,"Competente",W363=4,"Proficiente",W363=5,"Master")</f>
        <v>Competente</v>
      </c>
      <c r="Y363" s="20">
        <v>3</v>
      </c>
      <c r="Z363" s="20" t="str" cm="1">
        <f t="array" ref="Z363">_xlfn.IFS(Y363=0,"No evidenciado",Y363=1,"Novato",Y363=2,"Principiante avanzado",Y363=3,"Competente",Y363=4,"Proficiente",Y363=5,"Master")</f>
        <v>Competente</v>
      </c>
      <c r="AA363" s="20">
        <v>2</v>
      </c>
      <c r="AB363" s="20" t="str" cm="1">
        <f t="array" ref="AB363">_xlfn.IFS(AA363=0,"Prenovato",AA363=1,"Novato",AA363=2,"Principiante avanzado",AA363=3,"Competente",AA363=4,"Proficiente",AA363=5,"Master")</f>
        <v>Principiante avanzado</v>
      </c>
      <c r="AC363" s="20" t="str">
        <f t="shared" si="23"/>
        <v>EVALUACIÓN</v>
      </c>
    </row>
    <row r="364" spans="1:29" x14ac:dyDescent="0.25">
      <c r="A364" t="s">
        <v>197</v>
      </c>
      <c r="B364" t="s">
        <v>214</v>
      </c>
      <c r="C364" t="s">
        <v>231</v>
      </c>
      <c r="D364" t="s">
        <v>234</v>
      </c>
      <c r="E364" t="s">
        <v>200</v>
      </c>
      <c r="F364" t="s">
        <v>217</v>
      </c>
      <c r="G364" t="s">
        <v>264</v>
      </c>
      <c r="H364" s="3">
        <v>44640</v>
      </c>
      <c r="I364" s="1">
        <f t="shared" ca="1" si="20"/>
        <v>15</v>
      </c>
      <c r="J364" s="1" t="str">
        <f t="shared" ca="1" si="21"/>
        <v>3. Mayor a 6 meses</v>
      </c>
      <c r="K364" t="str">
        <f t="shared" si="22"/>
        <v>NO</v>
      </c>
      <c r="L364" t="s">
        <v>233</v>
      </c>
      <c r="M364" t="s">
        <v>242</v>
      </c>
      <c r="N364" t="s">
        <v>244</v>
      </c>
      <c r="O364" t="s">
        <v>245</v>
      </c>
      <c r="P364">
        <v>2</v>
      </c>
      <c r="Q364" t="s">
        <v>4</v>
      </c>
      <c r="R364" t="s">
        <v>21</v>
      </c>
      <c r="S364" s="20">
        <v>2</v>
      </c>
      <c r="T364" s="20" t="str" cm="1">
        <f t="array" ref="T364">_xlfn.IFS(S364=0,"Prenovato",S364=1,"Novato",S364=2,"Principiante avanzado",S364=3,"Competente",S364=4,"Proficiente",S364=5,"Master")</f>
        <v>Principiante avanzado</v>
      </c>
      <c r="U364" s="20">
        <v>3</v>
      </c>
      <c r="V364" s="20" t="str" cm="1">
        <f t="array" ref="V364">_xlfn.IFS(U364=0,"No evidenciado",U364=1,"Novato",U364=2,"Principiante avanzado",U364=3,"Competente",U364=4,"Proficiente",U364=5,"Master")</f>
        <v>Competente</v>
      </c>
      <c r="W364" s="20">
        <v>3</v>
      </c>
      <c r="X364" s="20" t="str" cm="1">
        <f t="array" ref="X364">_xlfn.IFS(W364=0,"No evidenciado",W364=1,"Novato",W364=2,"Principiante avanzado",W364=3,"Competente",W364=4,"Proficiente",W364=5,"Master")</f>
        <v>Competente</v>
      </c>
      <c r="Y364" s="20">
        <v>3</v>
      </c>
      <c r="Z364" s="20" t="str" cm="1">
        <f t="array" ref="Z364">_xlfn.IFS(Y364=0,"No evidenciado",Y364=1,"Novato",Y364=2,"Principiante avanzado",Y364=3,"Competente",Y364=4,"Proficiente",Y364=5,"Master")</f>
        <v>Competente</v>
      </c>
      <c r="AA364" s="20">
        <v>2</v>
      </c>
      <c r="AB364" s="20" t="str" cm="1">
        <f t="array" ref="AB364">_xlfn.IFS(AA364=0,"Prenovato",AA364=1,"Novato",AA364=2,"Principiante avanzado",AA364=3,"Competente",AA364=4,"Proficiente",AA364=5,"Master")</f>
        <v>Principiante avanzado</v>
      </c>
      <c r="AC364" s="20" t="str">
        <f t="shared" si="23"/>
        <v>EVALUACIÓN</v>
      </c>
    </row>
    <row r="365" spans="1:29" x14ac:dyDescent="0.25">
      <c r="A365" t="s">
        <v>197</v>
      </c>
      <c r="B365" t="s">
        <v>214</v>
      </c>
      <c r="C365" t="s">
        <v>231</v>
      </c>
      <c r="D365" t="s">
        <v>234</v>
      </c>
      <c r="E365" t="s">
        <v>200</v>
      </c>
      <c r="F365" t="s">
        <v>217</v>
      </c>
      <c r="G365" t="s">
        <v>264</v>
      </c>
      <c r="H365" s="3">
        <v>44640</v>
      </c>
      <c r="I365" s="1">
        <f t="shared" ca="1" si="20"/>
        <v>15</v>
      </c>
      <c r="J365" s="1" t="str">
        <f t="shared" ca="1" si="21"/>
        <v>3. Mayor a 6 meses</v>
      </c>
      <c r="K365" t="str">
        <f t="shared" si="22"/>
        <v>NO</v>
      </c>
      <c r="L365" t="s">
        <v>233</v>
      </c>
      <c r="M365" t="s">
        <v>241</v>
      </c>
      <c r="N365" t="s">
        <v>245</v>
      </c>
      <c r="O365" t="s">
        <v>245</v>
      </c>
      <c r="P365">
        <v>2</v>
      </c>
      <c r="Q365" t="s">
        <v>4</v>
      </c>
      <c r="R365" t="s">
        <v>21</v>
      </c>
      <c r="S365" s="20">
        <v>2</v>
      </c>
      <c r="T365" s="20" t="str" cm="1">
        <f t="array" ref="T365">_xlfn.IFS(S365=0,"Prenovato",S365=1,"Novato",S365=2,"Principiante avanzado",S365=3,"Competente",S365=4,"Proficiente",S365=5,"Master")</f>
        <v>Principiante avanzado</v>
      </c>
      <c r="U365" s="20">
        <v>3</v>
      </c>
      <c r="V365" s="20" t="str" cm="1">
        <f t="array" ref="V365">_xlfn.IFS(U365=0,"No evidenciado",U365=1,"Novato",U365=2,"Principiante avanzado",U365=3,"Competente",U365=4,"Proficiente",U365=5,"Master")</f>
        <v>Competente</v>
      </c>
      <c r="W365" s="20">
        <v>3</v>
      </c>
      <c r="X365" s="20" t="str" cm="1">
        <f t="array" ref="X365">_xlfn.IFS(W365=0,"No evidenciado",W365=1,"Novato",W365=2,"Principiante avanzado",W365=3,"Competente",W365=4,"Proficiente",W365=5,"Master")</f>
        <v>Competente</v>
      </c>
      <c r="Y365" s="20">
        <v>3</v>
      </c>
      <c r="Z365" s="20" t="str" cm="1">
        <f t="array" ref="Z365">_xlfn.IFS(Y365=0,"No evidenciado",Y365=1,"Novato",Y365=2,"Principiante avanzado",Y365=3,"Competente",Y365=4,"Proficiente",Y365=5,"Master")</f>
        <v>Competente</v>
      </c>
      <c r="AA365" s="20">
        <v>2</v>
      </c>
      <c r="AB365" s="20" t="str" cm="1">
        <f t="array" ref="AB365">_xlfn.IFS(AA365=0,"Prenovato",AA365=1,"Novato",AA365=2,"Principiante avanzado",AA365=3,"Competente",AA365=4,"Proficiente",AA365=5,"Master")</f>
        <v>Principiante avanzado</v>
      </c>
      <c r="AC365" s="20" t="str">
        <f t="shared" si="23"/>
        <v>EVALUACIÓN</v>
      </c>
    </row>
    <row r="366" spans="1:29" x14ac:dyDescent="0.25">
      <c r="A366" t="s">
        <v>197</v>
      </c>
      <c r="B366" t="s">
        <v>214</v>
      </c>
      <c r="C366" t="s">
        <v>231</v>
      </c>
      <c r="D366" t="s">
        <v>234</v>
      </c>
      <c r="E366" t="s">
        <v>200</v>
      </c>
      <c r="F366" t="s">
        <v>217</v>
      </c>
      <c r="G366" t="s">
        <v>264</v>
      </c>
      <c r="H366" s="3">
        <v>44640</v>
      </c>
      <c r="I366" s="1">
        <f t="shared" ca="1" si="20"/>
        <v>15</v>
      </c>
      <c r="J366" s="1" t="str">
        <f t="shared" ca="1" si="21"/>
        <v>3. Mayor a 6 meses</v>
      </c>
      <c r="K366" t="str">
        <f t="shared" si="22"/>
        <v>NO</v>
      </c>
      <c r="L366" t="s">
        <v>233</v>
      </c>
      <c r="M366" t="s">
        <v>60</v>
      </c>
      <c r="N366" t="s">
        <v>31</v>
      </c>
      <c r="O366" t="s">
        <v>31</v>
      </c>
      <c r="P366">
        <v>2</v>
      </c>
      <c r="Q366" t="s">
        <v>4</v>
      </c>
      <c r="R366" t="s">
        <v>21</v>
      </c>
      <c r="S366" s="20">
        <v>2</v>
      </c>
      <c r="T366" s="20" t="str" cm="1">
        <f t="array" ref="T366">_xlfn.IFS(S366=0,"Prenovato",S366=1,"Novato",S366=2,"Principiante avanzado",S366=3,"Competente",S366=4,"Proficiente",S366=5,"Master")</f>
        <v>Principiante avanzado</v>
      </c>
      <c r="U366" s="20">
        <v>3</v>
      </c>
      <c r="V366" s="20" t="str" cm="1">
        <f t="array" ref="V366">_xlfn.IFS(U366=0,"No evidenciado",U366=1,"Novato",U366=2,"Principiante avanzado",U366=3,"Competente",U366=4,"Proficiente",U366=5,"Master")</f>
        <v>Competente</v>
      </c>
      <c r="W366" s="20">
        <v>3</v>
      </c>
      <c r="X366" s="20" t="str" cm="1">
        <f t="array" ref="X366">_xlfn.IFS(W366=0,"No evidenciado",W366=1,"Novato",W366=2,"Principiante avanzado",W366=3,"Competente",W366=4,"Proficiente",W366=5,"Master")</f>
        <v>Competente</v>
      </c>
      <c r="Y366" s="20">
        <v>3</v>
      </c>
      <c r="Z366" s="20" t="str" cm="1">
        <f t="array" ref="Z366">_xlfn.IFS(Y366=0,"No evidenciado",Y366=1,"Novato",Y366=2,"Principiante avanzado",Y366=3,"Competente",Y366=4,"Proficiente",Y366=5,"Master")</f>
        <v>Competente</v>
      </c>
      <c r="AA366" s="20">
        <v>2</v>
      </c>
      <c r="AB366" s="20" t="str" cm="1">
        <f t="array" ref="AB366">_xlfn.IFS(AA366=0,"Prenovato",AA366=1,"Novato",AA366=2,"Principiante avanzado",AA366=3,"Competente",AA366=4,"Proficiente",AA366=5,"Master")</f>
        <v>Principiante avanzado</v>
      </c>
      <c r="AC366" s="20" t="str">
        <f t="shared" si="23"/>
        <v>EVALUACIÓN</v>
      </c>
    </row>
    <row r="367" spans="1:29" x14ac:dyDescent="0.25">
      <c r="A367" t="s">
        <v>197</v>
      </c>
      <c r="B367" t="s">
        <v>214</v>
      </c>
      <c r="C367" t="s">
        <v>231</v>
      </c>
      <c r="D367" t="s">
        <v>234</v>
      </c>
      <c r="E367" t="s">
        <v>200</v>
      </c>
      <c r="F367" t="s">
        <v>217</v>
      </c>
      <c r="G367" t="s">
        <v>264</v>
      </c>
      <c r="H367" s="3">
        <v>44640</v>
      </c>
      <c r="I367" s="1">
        <f t="shared" ca="1" si="20"/>
        <v>15</v>
      </c>
      <c r="J367" s="1" t="str">
        <f t="shared" ca="1" si="21"/>
        <v>3. Mayor a 6 meses</v>
      </c>
      <c r="K367" t="str">
        <f t="shared" si="22"/>
        <v>NO</v>
      </c>
      <c r="L367" t="s">
        <v>233</v>
      </c>
      <c r="M367" t="s">
        <v>243</v>
      </c>
      <c r="N367" t="s">
        <v>245</v>
      </c>
      <c r="O367" t="s">
        <v>245</v>
      </c>
      <c r="P367">
        <v>3</v>
      </c>
      <c r="Q367" t="s">
        <v>5</v>
      </c>
      <c r="R367" t="s">
        <v>21</v>
      </c>
      <c r="S367" s="20">
        <v>2</v>
      </c>
      <c r="T367" s="20" t="str" cm="1">
        <f t="array" ref="T367">_xlfn.IFS(S367=0,"Prenovato",S367=1,"Novato",S367=2,"Principiante avanzado",S367=3,"Competente",S367=4,"Proficiente",S367=5,"Master")</f>
        <v>Principiante avanzado</v>
      </c>
      <c r="U367" s="20">
        <v>3</v>
      </c>
      <c r="V367" s="20" t="str" cm="1">
        <f t="array" ref="V367">_xlfn.IFS(U367=0,"No evidenciado",U367=1,"Novato",U367=2,"Principiante avanzado",U367=3,"Competente",U367=4,"Proficiente",U367=5,"Master")</f>
        <v>Competente</v>
      </c>
      <c r="W367" s="20">
        <v>3</v>
      </c>
      <c r="X367" s="20" t="str" cm="1">
        <f t="array" ref="X367">_xlfn.IFS(W367=0,"No evidenciado",W367=1,"Novato",W367=2,"Principiante avanzado",W367=3,"Competente",W367=4,"Proficiente",W367=5,"Master")</f>
        <v>Competente</v>
      </c>
      <c r="Y367" s="20">
        <v>3</v>
      </c>
      <c r="Z367" s="20" t="str" cm="1">
        <f t="array" ref="Z367">_xlfn.IFS(Y367=0,"No evidenciado",Y367=1,"Novato",Y367=2,"Principiante avanzado",Y367=3,"Competente",Y367=4,"Proficiente",Y367=5,"Master")</f>
        <v>Competente</v>
      </c>
      <c r="AA367" s="20">
        <v>2</v>
      </c>
      <c r="AB367" s="20" t="str" cm="1">
        <f t="array" ref="AB367">_xlfn.IFS(AA367=0,"Prenovato",AA367=1,"Novato",AA367=2,"Principiante avanzado",AA367=3,"Competente",AA367=4,"Proficiente",AA367=5,"Master")</f>
        <v>Principiante avanzado</v>
      </c>
      <c r="AC367" s="20" t="str">
        <f t="shared" si="23"/>
        <v>EVALUACIÓN</v>
      </c>
    </row>
    <row r="368" spans="1:29" x14ac:dyDescent="0.25">
      <c r="A368" t="s">
        <v>197</v>
      </c>
      <c r="B368" t="s">
        <v>214</v>
      </c>
      <c r="C368" t="s">
        <v>231</v>
      </c>
      <c r="D368" t="s">
        <v>234</v>
      </c>
      <c r="E368" t="s">
        <v>200</v>
      </c>
      <c r="F368" t="s">
        <v>217</v>
      </c>
      <c r="G368" t="s">
        <v>264</v>
      </c>
      <c r="H368" s="3">
        <v>44640</v>
      </c>
      <c r="I368" s="1">
        <f t="shared" ca="1" si="20"/>
        <v>15</v>
      </c>
      <c r="J368" s="1" t="str">
        <f t="shared" ca="1" si="21"/>
        <v>3. Mayor a 6 meses</v>
      </c>
      <c r="K368" t="str">
        <f t="shared" si="22"/>
        <v>NO</v>
      </c>
      <c r="L368" t="s">
        <v>233</v>
      </c>
      <c r="M368" t="s">
        <v>61</v>
      </c>
      <c r="N368" t="s">
        <v>244</v>
      </c>
      <c r="O368" t="s">
        <v>245</v>
      </c>
      <c r="P368">
        <v>2</v>
      </c>
      <c r="Q368" t="s">
        <v>4</v>
      </c>
      <c r="R368" t="s">
        <v>21</v>
      </c>
      <c r="S368" s="20">
        <v>2</v>
      </c>
      <c r="T368" s="20" t="str" cm="1">
        <f t="array" ref="T368">_xlfn.IFS(S368=0,"Prenovato",S368=1,"Novato",S368=2,"Principiante avanzado",S368=3,"Competente",S368=4,"Proficiente",S368=5,"Master")</f>
        <v>Principiante avanzado</v>
      </c>
      <c r="U368" s="20">
        <v>3</v>
      </c>
      <c r="V368" s="20" t="str" cm="1">
        <f t="array" ref="V368">_xlfn.IFS(U368=0,"No evidenciado",U368=1,"Novato",U368=2,"Principiante avanzado",U368=3,"Competente",U368=4,"Proficiente",U368=5,"Master")</f>
        <v>Competente</v>
      </c>
      <c r="W368" s="20">
        <v>3</v>
      </c>
      <c r="X368" s="20" t="str" cm="1">
        <f t="array" ref="X368">_xlfn.IFS(W368=0,"No evidenciado",W368=1,"Novato",W368=2,"Principiante avanzado",W368=3,"Competente",W368=4,"Proficiente",W368=5,"Master")</f>
        <v>Competente</v>
      </c>
      <c r="Y368" s="20">
        <v>3</v>
      </c>
      <c r="Z368" s="20" t="str" cm="1">
        <f t="array" ref="Z368">_xlfn.IFS(Y368=0,"No evidenciado",Y368=1,"Novato",Y368=2,"Principiante avanzado",Y368=3,"Competente",Y368=4,"Proficiente",Y368=5,"Master")</f>
        <v>Competente</v>
      </c>
      <c r="AA368" s="20">
        <v>2</v>
      </c>
      <c r="AB368" s="20" t="str" cm="1">
        <f t="array" ref="AB368">_xlfn.IFS(AA368=0,"Prenovato",AA368=1,"Novato",AA368=2,"Principiante avanzado",AA368=3,"Competente",AA368=4,"Proficiente",AA368=5,"Master")</f>
        <v>Principiante avanzado</v>
      </c>
      <c r="AC368" s="20" t="str">
        <f t="shared" si="23"/>
        <v>EVALUACIÓN</v>
      </c>
    </row>
    <row r="369" spans="1:29" x14ac:dyDescent="0.25">
      <c r="A369" t="s">
        <v>197</v>
      </c>
      <c r="B369" t="s">
        <v>214</v>
      </c>
      <c r="C369" t="s">
        <v>231</v>
      </c>
      <c r="D369" t="s">
        <v>234</v>
      </c>
      <c r="E369" t="s">
        <v>200</v>
      </c>
      <c r="F369" t="s">
        <v>217</v>
      </c>
      <c r="G369" t="s">
        <v>264</v>
      </c>
      <c r="H369" s="3">
        <v>44640</v>
      </c>
      <c r="I369" s="1">
        <f t="shared" ca="1" si="20"/>
        <v>15</v>
      </c>
      <c r="J369" s="1" t="str">
        <f t="shared" ca="1" si="21"/>
        <v>3. Mayor a 6 meses</v>
      </c>
      <c r="K369" t="str">
        <f t="shared" si="22"/>
        <v>NO</v>
      </c>
      <c r="L369" t="s">
        <v>233</v>
      </c>
      <c r="M369" t="s">
        <v>173</v>
      </c>
      <c r="N369" t="s">
        <v>244</v>
      </c>
      <c r="O369" t="s">
        <v>245</v>
      </c>
      <c r="P369">
        <v>2</v>
      </c>
      <c r="Q369" t="s">
        <v>4</v>
      </c>
      <c r="R369" t="s">
        <v>21</v>
      </c>
      <c r="S369" s="20">
        <v>2</v>
      </c>
      <c r="T369" s="20" t="str" cm="1">
        <f t="array" ref="T369">_xlfn.IFS(S369=0,"Prenovato",S369=1,"Novato",S369=2,"Principiante avanzado",S369=3,"Competente",S369=4,"Proficiente",S369=5,"Master")</f>
        <v>Principiante avanzado</v>
      </c>
      <c r="U369" s="20">
        <v>3</v>
      </c>
      <c r="V369" s="20" t="str" cm="1">
        <f t="array" ref="V369">_xlfn.IFS(U369=0,"No evidenciado",U369=1,"Novato",U369=2,"Principiante avanzado",U369=3,"Competente",U369=4,"Proficiente",U369=5,"Master")</f>
        <v>Competente</v>
      </c>
      <c r="W369" s="20">
        <v>3</v>
      </c>
      <c r="X369" s="20" t="str" cm="1">
        <f t="array" ref="X369">_xlfn.IFS(W369=0,"No evidenciado",W369=1,"Novato",W369=2,"Principiante avanzado",W369=3,"Competente",W369=4,"Proficiente",W369=5,"Master")</f>
        <v>Competente</v>
      </c>
      <c r="Y369" s="20">
        <v>3</v>
      </c>
      <c r="Z369" s="20" t="str" cm="1">
        <f t="array" ref="Z369">_xlfn.IFS(Y369=0,"No evidenciado",Y369=1,"Novato",Y369=2,"Principiante avanzado",Y369=3,"Competente",Y369=4,"Proficiente",Y369=5,"Master")</f>
        <v>Competente</v>
      </c>
      <c r="AA369" s="20">
        <v>2</v>
      </c>
      <c r="AB369" s="20" t="str" cm="1">
        <f t="array" ref="AB369">_xlfn.IFS(AA369=0,"Prenovato",AA369=1,"Novato",AA369=2,"Principiante avanzado",AA369=3,"Competente",AA369=4,"Proficiente",AA369=5,"Master")</f>
        <v>Principiante avanzado</v>
      </c>
      <c r="AC369" s="20" t="str">
        <f t="shared" si="23"/>
        <v>EVALUACIÓN</v>
      </c>
    </row>
    <row r="370" spans="1:29" x14ac:dyDescent="0.25">
      <c r="A370" t="s">
        <v>197</v>
      </c>
      <c r="B370" t="s">
        <v>214</v>
      </c>
      <c r="C370" t="s">
        <v>231</v>
      </c>
      <c r="D370" t="s">
        <v>234</v>
      </c>
      <c r="E370" t="s">
        <v>200</v>
      </c>
      <c r="F370" t="s">
        <v>217</v>
      </c>
      <c r="G370" t="s">
        <v>264</v>
      </c>
      <c r="H370" s="3">
        <v>44640</v>
      </c>
      <c r="I370" s="1">
        <f t="shared" ca="1" si="20"/>
        <v>15</v>
      </c>
      <c r="J370" s="1" t="str">
        <f t="shared" ca="1" si="21"/>
        <v>3. Mayor a 6 meses</v>
      </c>
      <c r="K370" t="str">
        <f t="shared" si="22"/>
        <v>NO</v>
      </c>
      <c r="L370" t="s">
        <v>233</v>
      </c>
      <c r="M370" t="s">
        <v>238</v>
      </c>
      <c r="N370" t="s">
        <v>31</v>
      </c>
      <c r="O370" t="s">
        <v>31</v>
      </c>
      <c r="P370">
        <v>3</v>
      </c>
      <c r="Q370" t="s">
        <v>5</v>
      </c>
      <c r="R370" t="s">
        <v>21</v>
      </c>
      <c r="S370" s="20">
        <v>2</v>
      </c>
      <c r="T370" s="20" t="str" cm="1">
        <f t="array" ref="T370">_xlfn.IFS(S370=0,"Prenovato",S370=1,"Novato",S370=2,"Principiante avanzado",S370=3,"Competente",S370=4,"Proficiente",S370=5,"Master")</f>
        <v>Principiante avanzado</v>
      </c>
      <c r="U370" s="20">
        <v>3</v>
      </c>
      <c r="V370" s="20" t="str" cm="1">
        <f t="array" ref="V370">_xlfn.IFS(U370=0,"No evidenciado",U370=1,"Novato",U370=2,"Principiante avanzado",U370=3,"Competente",U370=4,"Proficiente",U370=5,"Master")</f>
        <v>Competente</v>
      </c>
      <c r="W370" s="20">
        <v>3</v>
      </c>
      <c r="X370" s="20" t="str" cm="1">
        <f t="array" ref="X370">_xlfn.IFS(W370=0,"No evidenciado",W370=1,"Novato",W370=2,"Principiante avanzado",W370=3,"Competente",W370=4,"Proficiente",W370=5,"Master")</f>
        <v>Competente</v>
      </c>
      <c r="Y370" s="20">
        <v>3</v>
      </c>
      <c r="Z370" s="20" t="str" cm="1">
        <f t="array" ref="Z370">_xlfn.IFS(Y370=0,"No evidenciado",Y370=1,"Novato",Y370=2,"Principiante avanzado",Y370=3,"Competente",Y370=4,"Proficiente",Y370=5,"Master")</f>
        <v>Competente</v>
      </c>
      <c r="AA370" s="20">
        <v>2</v>
      </c>
      <c r="AB370" s="20" t="str" cm="1">
        <f t="array" ref="AB370">_xlfn.IFS(AA370=0,"Prenovato",AA370=1,"Novato",AA370=2,"Principiante avanzado",AA370=3,"Competente",AA370=4,"Proficiente",AA370=5,"Master")</f>
        <v>Principiante avanzado</v>
      </c>
      <c r="AC370" s="20" t="str">
        <f t="shared" si="23"/>
        <v>EVALUACIÓN</v>
      </c>
    </row>
    <row r="371" spans="1:29" x14ac:dyDescent="0.25">
      <c r="A371" t="s">
        <v>197</v>
      </c>
      <c r="B371" t="s">
        <v>214</v>
      </c>
      <c r="C371" t="s">
        <v>231</v>
      </c>
      <c r="D371" t="s">
        <v>234</v>
      </c>
      <c r="E371" t="s">
        <v>200</v>
      </c>
      <c r="F371" t="s">
        <v>217</v>
      </c>
      <c r="G371" t="s">
        <v>264</v>
      </c>
      <c r="H371" s="3">
        <v>44640</v>
      </c>
      <c r="I371" s="1">
        <f t="shared" ca="1" si="20"/>
        <v>15</v>
      </c>
      <c r="J371" s="1" t="str">
        <f t="shared" ca="1" si="21"/>
        <v>3. Mayor a 6 meses</v>
      </c>
      <c r="K371" t="str">
        <f t="shared" si="22"/>
        <v>NO</v>
      </c>
      <c r="L371" t="s">
        <v>233</v>
      </c>
      <c r="M371" t="s">
        <v>237</v>
      </c>
      <c r="N371" t="s">
        <v>244</v>
      </c>
      <c r="O371" t="s">
        <v>245</v>
      </c>
      <c r="P371">
        <v>2</v>
      </c>
      <c r="Q371" t="s">
        <v>4</v>
      </c>
      <c r="R371" t="s">
        <v>21</v>
      </c>
      <c r="S371" s="20">
        <v>2</v>
      </c>
      <c r="T371" s="20" t="str" cm="1">
        <f t="array" ref="T371">_xlfn.IFS(S371=0,"Prenovato",S371=1,"Novato",S371=2,"Principiante avanzado",S371=3,"Competente",S371=4,"Proficiente",S371=5,"Master")</f>
        <v>Principiante avanzado</v>
      </c>
      <c r="U371" s="20">
        <v>3</v>
      </c>
      <c r="V371" s="20" t="str" cm="1">
        <f t="array" ref="V371">_xlfn.IFS(U371=0,"No evidenciado",U371=1,"Novato",U371=2,"Principiante avanzado",U371=3,"Competente",U371=4,"Proficiente",U371=5,"Master")</f>
        <v>Competente</v>
      </c>
      <c r="W371" s="20">
        <v>3</v>
      </c>
      <c r="X371" s="20" t="str" cm="1">
        <f t="array" ref="X371">_xlfn.IFS(W371=0,"No evidenciado",W371=1,"Novato",W371=2,"Principiante avanzado",W371=3,"Competente",W371=4,"Proficiente",W371=5,"Master")</f>
        <v>Competente</v>
      </c>
      <c r="Y371" s="20">
        <v>3</v>
      </c>
      <c r="Z371" s="20" t="str" cm="1">
        <f t="array" ref="Z371">_xlfn.IFS(Y371=0,"No evidenciado",Y371=1,"Novato",Y371=2,"Principiante avanzado",Y371=3,"Competente",Y371=4,"Proficiente",Y371=5,"Master")</f>
        <v>Competente</v>
      </c>
      <c r="AA371" s="20">
        <v>2</v>
      </c>
      <c r="AB371" s="20" t="str" cm="1">
        <f t="array" ref="AB371">_xlfn.IFS(AA371=0,"Prenovato",AA371=1,"Novato",AA371=2,"Principiante avanzado",AA371=3,"Competente",AA371=4,"Proficiente",AA371=5,"Master")</f>
        <v>Principiante avanzado</v>
      </c>
      <c r="AC371" s="20" t="str">
        <f t="shared" si="23"/>
        <v>EVALUACIÓN</v>
      </c>
    </row>
    <row r="372" spans="1:29" x14ac:dyDescent="0.25">
      <c r="A372" t="s">
        <v>197</v>
      </c>
      <c r="B372" t="s">
        <v>214</v>
      </c>
      <c r="C372" t="s">
        <v>231</v>
      </c>
      <c r="D372" t="s">
        <v>234</v>
      </c>
      <c r="E372" t="s">
        <v>200</v>
      </c>
      <c r="F372" t="s">
        <v>217</v>
      </c>
      <c r="G372" t="s">
        <v>264</v>
      </c>
      <c r="H372" s="3">
        <v>44640</v>
      </c>
      <c r="I372" s="1">
        <f t="shared" ca="1" si="20"/>
        <v>15</v>
      </c>
      <c r="J372" s="1" t="str">
        <f t="shared" ca="1" si="21"/>
        <v>3. Mayor a 6 meses</v>
      </c>
      <c r="K372" t="str">
        <f t="shared" si="22"/>
        <v>NO</v>
      </c>
      <c r="L372" t="s">
        <v>233</v>
      </c>
      <c r="M372" t="s">
        <v>236</v>
      </c>
      <c r="N372" t="s">
        <v>31</v>
      </c>
      <c r="O372" t="s">
        <v>31</v>
      </c>
      <c r="P372">
        <v>2</v>
      </c>
      <c r="Q372" t="s">
        <v>4</v>
      </c>
      <c r="R372" t="s">
        <v>21</v>
      </c>
      <c r="S372" s="20">
        <v>2</v>
      </c>
      <c r="T372" s="20" t="str" cm="1">
        <f t="array" ref="T372">_xlfn.IFS(S372=0,"Prenovato",S372=1,"Novato",S372=2,"Principiante avanzado",S372=3,"Competente",S372=4,"Proficiente",S372=5,"Master")</f>
        <v>Principiante avanzado</v>
      </c>
      <c r="U372" s="20">
        <v>3</v>
      </c>
      <c r="V372" s="20" t="str" cm="1">
        <f t="array" ref="V372">_xlfn.IFS(U372=0,"No evidenciado",U372=1,"Novato",U372=2,"Principiante avanzado",U372=3,"Competente",U372=4,"Proficiente",U372=5,"Master")</f>
        <v>Competente</v>
      </c>
      <c r="W372" s="20">
        <v>3</v>
      </c>
      <c r="X372" s="20" t="str" cm="1">
        <f t="array" ref="X372">_xlfn.IFS(W372=0,"No evidenciado",W372=1,"Novato",W372=2,"Principiante avanzado",W372=3,"Competente",W372=4,"Proficiente",W372=5,"Master")</f>
        <v>Competente</v>
      </c>
      <c r="Y372" s="20">
        <v>3</v>
      </c>
      <c r="Z372" s="20" t="str" cm="1">
        <f t="array" ref="Z372">_xlfn.IFS(Y372=0,"No evidenciado",Y372=1,"Novato",Y372=2,"Principiante avanzado",Y372=3,"Competente",Y372=4,"Proficiente",Y372=5,"Master")</f>
        <v>Competente</v>
      </c>
      <c r="AA372" s="20">
        <v>2</v>
      </c>
      <c r="AB372" s="20" t="str" cm="1">
        <f t="array" ref="AB372">_xlfn.IFS(AA372=0,"Prenovato",AA372=1,"Novato",AA372=2,"Principiante avanzado",AA372=3,"Competente",AA372=4,"Proficiente",AA372=5,"Master")</f>
        <v>Principiante avanzado</v>
      </c>
      <c r="AC372" s="20" t="str">
        <f t="shared" si="23"/>
        <v>EVALUACIÓN</v>
      </c>
    </row>
    <row r="373" spans="1:29" x14ac:dyDescent="0.25">
      <c r="A373" t="s">
        <v>197</v>
      </c>
      <c r="B373" t="s">
        <v>214</v>
      </c>
      <c r="C373" t="s">
        <v>231</v>
      </c>
      <c r="D373" t="s">
        <v>234</v>
      </c>
      <c r="E373" t="s">
        <v>200</v>
      </c>
      <c r="F373" t="s">
        <v>217</v>
      </c>
      <c r="G373" t="s">
        <v>264</v>
      </c>
      <c r="H373" s="3">
        <v>44640</v>
      </c>
      <c r="I373" s="1">
        <f t="shared" ca="1" si="20"/>
        <v>15</v>
      </c>
      <c r="J373" s="1" t="str">
        <f t="shared" ca="1" si="21"/>
        <v>3. Mayor a 6 meses</v>
      </c>
      <c r="K373" t="str">
        <f t="shared" si="22"/>
        <v>NO</v>
      </c>
      <c r="L373" t="s">
        <v>233</v>
      </c>
      <c r="M373" t="s">
        <v>235</v>
      </c>
      <c r="N373" t="s">
        <v>31</v>
      </c>
      <c r="O373" t="s">
        <v>31</v>
      </c>
      <c r="P373">
        <v>3</v>
      </c>
      <c r="Q373" t="s">
        <v>5</v>
      </c>
      <c r="R373" t="s">
        <v>21</v>
      </c>
      <c r="S373" s="20">
        <v>2</v>
      </c>
      <c r="T373" s="20" t="str" cm="1">
        <f t="array" ref="T373">_xlfn.IFS(S373=0,"Prenovato",S373=1,"Novato",S373=2,"Principiante avanzado",S373=3,"Competente",S373=4,"Proficiente",S373=5,"Master")</f>
        <v>Principiante avanzado</v>
      </c>
      <c r="U373" s="20">
        <v>3</v>
      </c>
      <c r="V373" s="20" t="str" cm="1">
        <f t="array" ref="V373">_xlfn.IFS(U373=0,"No evidenciado",U373=1,"Novato",U373=2,"Principiante avanzado",U373=3,"Competente",U373=4,"Proficiente",U373=5,"Master")</f>
        <v>Competente</v>
      </c>
      <c r="W373" s="20">
        <v>3</v>
      </c>
      <c r="X373" s="20" t="str" cm="1">
        <f t="array" ref="X373">_xlfn.IFS(W373=0,"No evidenciado",W373=1,"Novato",W373=2,"Principiante avanzado",W373=3,"Competente",W373=4,"Proficiente",W373=5,"Master")</f>
        <v>Competente</v>
      </c>
      <c r="Y373" s="20">
        <v>3</v>
      </c>
      <c r="Z373" s="20" t="str" cm="1">
        <f t="array" ref="Z373">_xlfn.IFS(Y373=0,"No evidenciado",Y373=1,"Novato",Y373=2,"Principiante avanzado",Y373=3,"Competente",Y373=4,"Proficiente",Y373=5,"Master")</f>
        <v>Competente</v>
      </c>
      <c r="AA373" s="20">
        <v>2</v>
      </c>
      <c r="AB373" s="20" t="str" cm="1">
        <f t="array" ref="AB373">_xlfn.IFS(AA373=0,"Prenovato",AA373=1,"Novato",AA373=2,"Principiante avanzado",AA373=3,"Competente",AA373=4,"Proficiente",AA373=5,"Master")</f>
        <v>Principiante avanzado</v>
      </c>
      <c r="AC373" s="20" t="str">
        <f t="shared" si="23"/>
        <v>EVALUACIÓN</v>
      </c>
    </row>
    <row r="374" spans="1:29" x14ac:dyDescent="0.25">
      <c r="A374" t="s">
        <v>200</v>
      </c>
      <c r="B374" t="s">
        <v>217</v>
      </c>
      <c r="C374" t="s">
        <v>233</v>
      </c>
      <c r="D374" t="s">
        <v>234</v>
      </c>
      <c r="E374" t="s">
        <v>200</v>
      </c>
      <c r="F374" t="s">
        <v>217</v>
      </c>
      <c r="G374" t="s">
        <v>264</v>
      </c>
      <c r="H374" s="3">
        <v>44640</v>
      </c>
      <c r="I374" s="1">
        <f t="shared" ca="1" si="20"/>
        <v>15</v>
      </c>
      <c r="J374" s="1" t="str">
        <f t="shared" ca="1" si="21"/>
        <v>3. Mayor a 6 meses</v>
      </c>
      <c r="K374" t="str">
        <f t="shared" si="22"/>
        <v>NO</v>
      </c>
      <c r="L374" t="s">
        <v>233</v>
      </c>
      <c r="M374" t="s">
        <v>240</v>
      </c>
      <c r="N374" t="s">
        <v>244</v>
      </c>
      <c r="O374" t="s">
        <v>245</v>
      </c>
      <c r="P374">
        <v>2</v>
      </c>
      <c r="Q374" t="s">
        <v>4</v>
      </c>
      <c r="R374" t="s">
        <v>21</v>
      </c>
      <c r="S374" s="20">
        <v>2</v>
      </c>
      <c r="T374" s="20" t="str" cm="1">
        <f t="array" ref="T374">_xlfn.IFS(S374=0,"Prenovato",S374=1,"Novato",S374=2,"Principiante avanzado",S374=3,"Competente",S374=4,"Proficiente",S374=5,"Master")</f>
        <v>Principiante avanzado</v>
      </c>
      <c r="U374" s="20">
        <v>3</v>
      </c>
      <c r="V374" s="20" t="str" cm="1">
        <f t="array" ref="V374">_xlfn.IFS(U374=0,"No evidenciado",U374=1,"Novato",U374=2,"Principiante avanzado",U374=3,"Competente",U374=4,"Proficiente",U374=5,"Master")</f>
        <v>Competente</v>
      </c>
      <c r="W374" s="20">
        <v>3</v>
      </c>
      <c r="X374" s="20" t="str" cm="1">
        <f t="array" ref="X374">_xlfn.IFS(W374=0,"No evidenciado",W374=1,"Novato",W374=2,"Principiante avanzado",W374=3,"Competente",W374=4,"Proficiente",W374=5,"Master")</f>
        <v>Competente</v>
      </c>
      <c r="Y374" s="20">
        <v>3</v>
      </c>
      <c r="Z374" s="20" t="str" cm="1">
        <f t="array" ref="Z374">_xlfn.IFS(Y374=0,"No evidenciado",Y374=1,"Novato",Y374=2,"Principiante avanzado",Y374=3,"Competente",Y374=4,"Proficiente",Y374=5,"Master")</f>
        <v>Competente</v>
      </c>
      <c r="AA374" s="20">
        <v>2</v>
      </c>
      <c r="AB374" s="20" t="str" cm="1">
        <f t="array" ref="AB374">_xlfn.IFS(AA374=0,"Prenovato",AA374=1,"Novato",AA374=2,"Principiante avanzado",AA374=3,"Competente",AA374=4,"Proficiente",AA374=5,"Master")</f>
        <v>Principiante avanzado</v>
      </c>
      <c r="AC374" s="20" t="str">
        <f t="shared" si="23"/>
        <v>AUTOEVALUACIÓN</v>
      </c>
    </row>
    <row r="375" spans="1:29" x14ac:dyDescent="0.25">
      <c r="A375" t="s">
        <v>200</v>
      </c>
      <c r="B375" t="s">
        <v>217</v>
      </c>
      <c r="C375" t="s">
        <v>233</v>
      </c>
      <c r="D375" t="s">
        <v>234</v>
      </c>
      <c r="E375" t="s">
        <v>200</v>
      </c>
      <c r="F375" t="s">
        <v>217</v>
      </c>
      <c r="G375" t="s">
        <v>264</v>
      </c>
      <c r="H375" s="3">
        <v>44640</v>
      </c>
      <c r="I375" s="1">
        <f t="shared" ca="1" si="20"/>
        <v>15</v>
      </c>
      <c r="J375" s="1" t="str">
        <f t="shared" ca="1" si="21"/>
        <v>3. Mayor a 6 meses</v>
      </c>
      <c r="K375" t="str">
        <f t="shared" si="22"/>
        <v>NO</v>
      </c>
      <c r="L375" t="s">
        <v>233</v>
      </c>
      <c r="M375" t="s">
        <v>239</v>
      </c>
      <c r="N375" t="s">
        <v>245</v>
      </c>
      <c r="O375" t="s">
        <v>245</v>
      </c>
      <c r="P375">
        <v>2</v>
      </c>
      <c r="Q375" t="s">
        <v>4</v>
      </c>
      <c r="R375" t="s">
        <v>21</v>
      </c>
      <c r="S375" s="20">
        <v>2</v>
      </c>
      <c r="T375" s="20" t="str" cm="1">
        <f t="array" ref="T375">_xlfn.IFS(S375=0,"Prenovato",S375=1,"Novato",S375=2,"Principiante avanzado",S375=3,"Competente",S375=4,"Proficiente",S375=5,"Master")</f>
        <v>Principiante avanzado</v>
      </c>
      <c r="U375" s="20">
        <v>3</v>
      </c>
      <c r="V375" s="20" t="str" cm="1">
        <f t="array" ref="V375">_xlfn.IFS(U375=0,"No evidenciado",U375=1,"Novato",U375=2,"Principiante avanzado",U375=3,"Competente",U375=4,"Proficiente",U375=5,"Master")</f>
        <v>Competente</v>
      </c>
      <c r="W375" s="20">
        <v>3</v>
      </c>
      <c r="X375" s="20" t="str" cm="1">
        <f t="array" ref="X375">_xlfn.IFS(W375=0,"No evidenciado",W375=1,"Novato",W375=2,"Principiante avanzado",W375=3,"Competente",W375=4,"Proficiente",W375=5,"Master")</f>
        <v>Competente</v>
      </c>
      <c r="Y375" s="20">
        <v>3</v>
      </c>
      <c r="Z375" s="20" t="str" cm="1">
        <f t="array" ref="Z375">_xlfn.IFS(Y375=0,"No evidenciado",Y375=1,"Novato",Y375=2,"Principiante avanzado",Y375=3,"Competente",Y375=4,"Proficiente",Y375=5,"Master")</f>
        <v>Competente</v>
      </c>
      <c r="AA375" s="20">
        <v>2</v>
      </c>
      <c r="AB375" s="20" t="str" cm="1">
        <f t="array" ref="AB375">_xlfn.IFS(AA375=0,"Prenovato",AA375=1,"Novato",AA375=2,"Principiante avanzado",AA375=3,"Competente",AA375=4,"Proficiente",AA375=5,"Master")</f>
        <v>Principiante avanzado</v>
      </c>
      <c r="AC375" s="20" t="str">
        <f t="shared" si="23"/>
        <v>AUTOEVALUACIÓN</v>
      </c>
    </row>
    <row r="376" spans="1:29" x14ac:dyDescent="0.25">
      <c r="A376" t="s">
        <v>200</v>
      </c>
      <c r="B376" t="s">
        <v>217</v>
      </c>
      <c r="C376" t="s">
        <v>233</v>
      </c>
      <c r="D376" t="s">
        <v>234</v>
      </c>
      <c r="E376" t="s">
        <v>200</v>
      </c>
      <c r="F376" t="s">
        <v>217</v>
      </c>
      <c r="G376" t="s">
        <v>264</v>
      </c>
      <c r="H376" s="3">
        <v>44640</v>
      </c>
      <c r="I376" s="1">
        <f t="shared" ca="1" si="20"/>
        <v>15</v>
      </c>
      <c r="J376" s="1" t="str">
        <f t="shared" ca="1" si="21"/>
        <v>3. Mayor a 6 meses</v>
      </c>
      <c r="K376" t="str">
        <f t="shared" si="22"/>
        <v>NO</v>
      </c>
      <c r="L376" t="s">
        <v>233</v>
      </c>
      <c r="M376" t="s">
        <v>242</v>
      </c>
      <c r="N376" t="s">
        <v>244</v>
      </c>
      <c r="O376" t="s">
        <v>245</v>
      </c>
      <c r="P376">
        <v>2</v>
      </c>
      <c r="Q376" t="s">
        <v>4</v>
      </c>
      <c r="R376" t="s">
        <v>21</v>
      </c>
      <c r="S376" s="20">
        <v>2</v>
      </c>
      <c r="T376" s="20" t="str" cm="1">
        <f t="array" ref="T376">_xlfn.IFS(S376=0,"Prenovato",S376=1,"Novato",S376=2,"Principiante avanzado",S376=3,"Competente",S376=4,"Proficiente",S376=5,"Master")</f>
        <v>Principiante avanzado</v>
      </c>
      <c r="U376" s="20">
        <v>3</v>
      </c>
      <c r="V376" s="20" t="str" cm="1">
        <f t="array" ref="V376">_xlfn.IFS(U376=0,"No evidenciado",U376=1,"Novato",U376=2,"Principiante avanzado",U376=3,"Competente",U376=4,"Proficiente",U376=5,"Master")</f>
        <v>Competente</v>
      </c>
      <c r="W376" s="20">
        <v>3</v>
      </c>
      <c r="X376" s="20" t="str" cm="1">
        <f t="array" ref="X376">_xlfn.IFS(W376=0,"No evidenciado",W376=1,"Novato",W376=2,"Principiante avanzado",W376=3,"Competente",W376=4,"Proficiente",W376=5,"Master")</f>
        <v>Competente</v>
      </c>
      <c r="Y376" s="20">
        <v>3</v>
      </c>
      <c r="Z376" s="20" t="str" cm="1">
        <f t="array" ref="Z376">_xlfn.IFS(Y376=0,"No evidenciado",Y376=1,"Novato",Y376=2,"Principiante avanzado",Y376=3,"Competente",Y376=4,"Proficiente",Y376=5,"Master")</f>
        <v>Competente</v>
      </c>
      <c r="AA376" s="20">
        <v>2</v>
      </c>
      <c r="AB376" s="20" t="str" cm="1">
        <f t="array" ref="AB376">_xlfn.IFS(AA376=0,"Prenovato",AA376=1,"Novato",AA376=2,"Principiante avanzado",AA376=3,"Competente",AA376=4,"Proficiente",AA376=5,"Master")</f>
        <v>Principiante avanzado</v>
      </c>
      <c r="AC376" s="20" t="str">
        <f t="shared" si="23"/>
        <v>AUTOEVALUACIÓN</v>
      </c>
    </row>
    <row r="377" spans="1:29" x14ac:dyDescent="0.25">
      <c r="A377" t="s">
        <v>200</v>
      </c>
      <c r="B377" t="s">
        <v>217</v>
      </c>
      <c r="C377" t="s">
        <v>233</v>
      </c>
      <c r="D377" t="s">
        <v>234</v>
      </c>
      <c r="E377" t="s">
        <v>200</v>
      </c>
      <c r="F377" t="s">
        <v>217</v>
      </c>
      <c r="G377" t="s">
        <v>264</v>
      </c>
      <c r="H377" s="3">
        <v>44640</v>
      </c>
      <c r="I377" s="1">
        <f t="shared" ca="1" si="20"/>
        <v>15</v>
      </c>
      <c r="J377" s="1" t="str">
        <f t="shared" ca="1" si="21"/>
        <v>3. Mayor a 6 meses</v>
      </c>
      <c r="K377" t="str">
        <f t="shared" si="22"/>
        <v>NO</v>
      </c>
      <c r="L377" t="s">
        <v>233</v>
      </c>
      <c r="M377" t="s">
        <v>241</v>
      </c>
      <c r="N377" t="s">
        <v>245</v>
      </c>
      <c r="O377" t="s">
        <v>245</v>
      </c>
      <c r="P377">
        <v>2</v>
      </c>
      <c r="Q377" t="s">
        <v>4</v>
      </c>
      <c r="R377" t="s">
        <v>21</v>
      </c>
      <c r="S377" s="20">
        <v>2</v>
      </c>
      <c r="T377" s="20" t="str" cm="1">
        <f t="array" ref="T377">_xlfn.IFS(S377=0,"Prenovato",S377=1,"Novato",S377=2,"Principiante avanzado",S377=3,"Competente",S377=4,"Proficiente",S377=5,"Master")</f>
        <v>Principiante avanzado</v>
      </c>
      <c r="U377" s="20">
        <v>3</v>
      </c>
      <c r="V377" s="20" t="str" cm="1">
        <f t="array" ref="V377">_xlfn.IFS(U377=0,"No evidenciado",U377=1,"Novato",U377=2,"Principiante avanzado",U377=3,"Competente",U377=4,"Proficiente",U377=5,"Master")</f>
        <v>Competente</v>
      </c>
      <c r="W377" s="20">
        <v>3</v>
      </c>
      <c r="X377" s="20" t="str" cm="1">
        <f t="array" ref="X377">_xlfn.IFS(W377=0,"No evidenciado",W377=1,"Novato",W377=2,"Principiante avanzado",W377=3,"Competente",W377=4,"Proficiente",W377=5,"Master")</f>
        <v>Competente</v>
      </c>
      <c r="Y377" s="20">
        <v>3</v>
      </c>
      <c r="Z377" s="20" t="str" cm="1">
        <f t="array" ref="Z377">_xlfn.IFS(Y377=0,"No evidenciado",Y377=1,"Novato",Y377=2,"Principiante avanzado",Y377=3,"Competente",Y377=4,"Proficiente",Y377=5,"Master")</f>
        <v>Competente</v>
      </c>
      <c r="AA377" s="20">
        <v>2</v>
      </c>
      <c r="AB377" s="20" t="str" cm="1">
        <f t="array" ref="AB377">_xlfn.IFS(AA377=0,"Prenovato",AA377=1,"Novato",AA377=2,"Principiante avanzado",AA377=3,"Competente",AA377=4,"Proficiente",AA377=5,"Master")</f>
        <v>Principiante avanzado</v>
      </c>
      <c r="AC377" s="20" t="str">
        <f t="shared" si="23"/>
        <v>AUTOEVALUACIÓN</v>
      </c>
    </row>
    <row r="378" spans="1:29" x14ac:dyDescent="0.25">
      <c r="A378" t="s">
        <v>200</v>
      </c>
      <c r="B378" t="s">
        <v>217</v>
      </c>
      <c r="C378" t="s">
        <v>233</v>
      </c>
      <c r="D378" t="s">
        <v>234</v>
      </c>
      <c r="E378" t="s">
        <v>200</v>
      </c>
      <c r="F378" t="s">
        <v>217</v>
      </c>
      <c r="G378" t="s">
        <v>264</v>
      </c>
      <c r="H378" s="3">
        <v>44640</v>
      </c>
      <c r="I378" s="1">
        <f t="shared" ca="1" si="20"/>
        <v>15</v>
      </c>
      <c r="J378" s="1" t="str">
        <f t="shared" ca="1" si="21"/>
        <v>3. Mayor a 6 meses</v>
      </c>
      <c r="K378" t="str">
        <f t="shared" si="22"/>
        <v>NO</v>
      </c>
      <c r="L378" t="s">
        <v>233</v>
      </c>
      <c r="M378" t="s">
        <v>60</v>
      </c>
      <c r="N378" t="s">
        <v>31</v>
      </c>
      <c r="O378" t="s">
        <v>31</v>
      </c>
      <c r="P378">
        <v>2</v>
      </c>
      <c r="Q378" t="s">
        <v>4</v>
      </c>
      <c r="R378" t="s">
        <v>21</v>
      </c>
      <c r="S378" s="20">
        <v>2</v>
      </c>
      <c r="T378" s="20" t="str" cm="1">
        <f t="array" ref="T378">_xlfn.IFS(S378=0,"Prenovato",S378=1,"Novato",S378=2,"Principiante avanzado",S378=3,"Competente",S378=4,"Proficiente",S378=5,"Master")</f>
        <v>Principiante avanzado</v>
      </c>
      <c r="U378" s="20">
        <v>3</v>
      </c>
      <c r="V378" s="20" t="str" cm="1">
        <f t="array" ref="V378">_xlfn.IFS(U378=0,"No evidenciado",U378=1,"Novato",U378=2,"Principiante avanzado",U378=3,"Competente",U378=4,"Proficiente",U378=5,"Master")</f>
        <v>Competente</v>
      </c>
      <c r="W378" s="20">
        <v>3</v>
      </c>
      <c r="X378" s="20" t="str" cm="1">
        <f t="array" ref="X378">_xlfn.IFS(W378=0,"No evidenciado",W378=1,"Novato",W378=2,"Principiante avanzado",W378=3,"Competente",W378=4,"Proficiente",W378=5,"Master")</f>
        <v>Competente</v>
      </c>
      <c r="Y378" s="20">
        <v>3</v>
      </c>
      <c r="Z378" s="20" t="str" cm="1">
        <f t="array" ref="Z378">_xlfn.IFS(Y378=0,"No evidenciado",Y378=1,"Novato",Y378=2,"Principiante avanzado",Y378=3,"Competente",Y378=4,"Proficiente",Y378=5,"Master")</f>
        <v>Competente</v>
      </c>
      <c r="AA378" s="20">
        <v>2</v>
      </c>
      <c r="AB378" s="20" t="str" cm="1">
        <f t="array" ref="AB378">_xlfn.IFS(AA378=0,"Prenovato",AA378=1,"Novato",AA378=2,"Principiante avanzado",AA378=3,"Competente",AA378=4,"Proficiente",AA378=5,"Master")</f>
        <v>Principiante avanzado</v>
      </c>
      <c r="AC378" s="20" t="str">
        <f t="shared" si="23"/>
        <v>AUTOEVALUACIÓN</v>
      </c>
    </row>
    <row r="379" spans="1:29" x14ac:dyDescent="0.25">
      <c r="A379" t="s">
        <v>200</v>
      </c>
      <c r="B379" t="s">
        <v>217</v>
      </c>
      <c r="C379" t="s">
        <v>233</v>
      </c>
      <c r="D379" t="s">
        <v>234</v>
      </c>
      <c r="E379" t="s">
        <v>200</v>
      </c>
      <c r="F379" t="s">
        <v>217</v>
      </c>
      <c r="G379" t="s">
        <v>264</v>
      </c>
      <c r="H379" s="3">
        <v>44640</v>
      </c>
      <c r="I379" s="1">
        <f t="shared" ca="1" si="20"/>
        <v>15</v>
      </c>
      <c r="J379" s="1" t="str">
        <f t="shared" ca="1" si="21"/>
        <v>3. Mayor a 6 meses</v>
      </c>
      <c r="K379" t="str">
        <f t="shared" si="22"/>
        <v>NO</v>
      </c>
      <c r="L379" t="s">
        <v>233</v>
      </c>
      <c r="M379" t="s">
        <v>243</v>
      </c>
      <c r="N379" t="s">
        <v>245</v>
      </c>
      <c r="O379" t="s">
        <v>245</v>
      </c>
      <c r="P379">
        <v>2</v>
      </c>
      <c r="Q379" t="s">
        <v>4</v>
      </c>
      <c r="R379" t="s">
        <v>21</v>
      </c>
      <c r="S379" s="20">
        <v>2</v>
      </c>
      <c r="T379" s="20" t="str" cm="1">
        <f t="array" ref="T379">_xlfn.IFS(S379=0,"Prenovato",S379=1,"Novato",S379=2,"Principiante avanzado",S379=3,"Competente",S379=4,"Proficiente",S379=5,"Master")</f>
        <v>Principiante avanzado</v>
      </c>
      <c r="U379" s="20">
        <v>3</v>
      </c>
      <c r="V379" s="20" t="str" cm="1">
        <f t="array" ref="V379">_xlfn.IFS(U379=0,"No evidenciado",U379=1,"Novato",U379=2,"Principiante avanzado",U379=3,"Competente",U379=4,"Proficiente",U379=5,"Master")</f>
        <v>Competente</v>
      </c>
      <c r="W379" s="20">
        <v>3</v>
      </c>
      <c r="X379" s="20" t="str" cm="1">
        <f t="array" ref="X379">_xlfn.IFS(W379=0,"No evidenciado",W379=1,"Novato",W379=2,"Principiante avanzado",W379=3,"Competente",W379=4,"Proficiente",W379=5,"Master")</f>
        <v>Competente</v>
      </c>
      <c r="Y379" s="20">
        <v>3</v>
      </c>
      <c r="Z379" s="20" t="str" cm="1">
        <f t="array" ref="Z379">_xlfn.IFS(Y379=0,"No evidenciado",Y379=1,"Novato",Y379=2,"Principiante avanzado",Y379=3,"Competente",Y379=4,"Proficiente",Y379=5,"Master")</f>
        <v>Competente</v>
      </c>
      <c r="AA379" s="20">
        <v>2</v>
      </c>
      <c r="AB379" s="20" t="str" cm="1">
        <f t="array" ref="AB379">_xlfn.IFS(AA379=0,"Prenovato",AA379=1,"Novato",AA379=2,"Principiante avanzado",AA379=3,"Competente",AA379=4,"Proficiente",AA379=5,"Master")</f>
        <v>Principiante avanzado</v>
      </c>
      <c r="AC379" s="20" t="str">
        <f t="shared" si="23"/>
        <v>AUTOEVALUACIÓN</v>
      </c>
    </row>
    <row r="380" spans="1:29" x14ac:dyDescent="0.25">
      <c r="A380" t="s">
        <v>200</v>
      </c>
      <c r="B380" t="s">
        <v>217</v>
      </c>
      <c r="C380" t="s">
        <v>233</v>
      </c>
      <c r="D380" t="s">
        <v>234</v>
      </c>
      <c r="E380" t="s">
        <v>200</v>
      </c>
      <c r="F380" t="s">
        <v>217</v>
      </c>
      <c r="G380" t="s">
        <v>264</v>
      </c>
      <c r="H380" s="3">
        <v>44640</v>
      </c>
      <c r="I380" s="1">
        <f t="shared" ca="1" si="20"/>
        <v>15</v>
      </c>
      <c r="J380" s="1" t="str">
        <f t="shared" ca="1" si="21"/>
        <v>3. Mayor a 6 meses</v>
      </c>
      <c r="K380" t="str">
        <f t="shared" si="22"/>
        <v>NO</v>
      </c>
      <c r="L380" t="s">
        <v>233</v>
      </c>
      <c r="M380" t="s">
        <v>61</v>
      </c>
      <c r="N380" t="s">
        <v>244</v>
      </c>
      <c r="O380" t="s">
        <v>245</v>
      </c>
      <c r="P380">
        <v>2</v>
      </c>
      <c r="Q380" t="s">
        <v>4</v>
      </c>
      <c r="R380" t="s">
        <v>21</v>
      </c>
      <c r="S380" s="20">
        <v>2</v>
      </c>
      <c r="T380" s="20" t="str" cm="1">
        <f t="array" ref="T380">_xlfn.IFS(S380=0,"Prenovato",S380=1,"Novato",S380=2,"Principiante avanzado",S380=3,"Competente",S380=4,"Proficiente",S380=5,"Master")</f>
        <v>Principiante avanzado</v>
      </c>
      <c r="U380" s="20">
        <v>3</v>
      </c>
      <c r="V380" s="20" t="str" cm="1">
        <f t="array" ref="V380">_xlfn.IFS(U380=0,"No evidenciado",U380=1,"Novato",U380=2,"Principiante avanzado",U380=3,"Competente",U380=4,"Proficiente",U380=5,"Master")</f>
        <v>Competente</v>
      </c>
      <c r="W380" s="20">
        <v>3</v>
      </c>
      <c r="X380" s="20" t="str" cm="1">
        <f t="array" ref="X380">_xlfn.IFS(W380=0,"No evidenciado",W380=1,"Novato",W380=2,"Principiante avanzado",W380=3,"Competente",W380=4,"Proficiente",W380=5,"Master")</f>
        <v>Competente</v>
      </c>
      <c r="Y380" s="20">
        <v>3</v>
      </c>
      <c r="Z380" s="20" t="str" cm="1">
        <f t="array" ref="Z380">_xlfn.IFS(Y380=0,"No evidenciado",Y380=1,"Novato",Y380=2,"Principiante avanzado",Y380=3,"Competente",Y380=4,"Proficiente",Y380=5,"Master")</f>
        <v>Competente</v>
      </c>
      <c r="AA380" s="20">
        <v>2</v>
      </c>
      <c r="AB380" s="20" t="str" cm="1">
        <f t="array" ref="AB380">_xlfn.IFS(AA380=0,"Prenovato",AA380=1,"Novato",AA380=2,"Principiante avanzado",AA380=3,"Competente",AA380=4,"Proficiente",AA380=5,"Master")</f>
        <v>Principiante avanzado</v>
      </c>
      <c r="AC380" s="20" t="str">
        <f t="shared" si="23"/>
        <v>AUTOEVALUACIÓN</v>
      </c>
    </row>
    <row r="381" spans="1:29" x14ac:dyDescent="0.25">
      <c r="A381" t="s">
        <v>200</v>
      </c>
      <c r="B381" t="s">
        <v>217</v>
      </c>
      <c r="C381" t="s">
        <v>233</v>
      </c>
      <c r="D381" t="s">
        <v>234</v>
      </c>
      <c r="E381" t="s">
        <v>200</v>
      </c>
      <c r="F381" t="s">
        <v>217</v>
      </c>
      <c r="G381" t="s">
        <v>264</v>
      </c>
      <c r="H381" s="3">
        <v>44640</v>
      </c>
      <c r="I381" s="1">
        <f t="shared" ca="1" si="20"/>
        <v>15</v>
      </c>
      <c r="J381" s="1" t="str">
        <f t="shared" ca="1" si="21"/>
        <v>3. Mayor a 6 meses</v>
      </c>
      <c r="K381" t="str">
        <f t="shared" si="22"/>
        <v>NO</v>
      </c>
      <c r="L381" t="s">
        <v>233</v>
      </c>
      <c r="M381" t="s">
        <v>173</v>
      </c>
      <c r="N381" t="s">
        <v>244</v>
      </c>
      <c r="O381" t="s">
        <v>245</v>
      </c>
      <c r="P381">
        <v>2</v>
      </c>
      <c r="Q381" t="s">
        <v>4</v>
      </c>
      <c r="R381" t="s">
        <v>21</v>
      </c>
      <c r="S381" s="20">
        <v>2</v>
      </c>
      <c r="T381" s="20" t="str" cm="1">
        <f t="array" ref="T381">_xlfn.IFS(S381=0,"Prenovato",S381=1,"Novato",S381=2,"Principiante avanzado",S381=3,"Competente",S381=4,"Proficiente",S381=5,"Master")</f>
        <v>Principiante avanzado</v>
      </c>
      <c r="U381" s="20">
        <v>3</v>
      </c>
      <c r="V381" s="20" t="str" cm="1">
        <f t="array" ref="V381">_xlfn.IFS(U381=0,"No evidenciado",U381=1,"Novato",U381=2,"Principiante avanzado",U381=3,"Competente",U381=4,"Proficiente",U381=5,"Master")</f>
        <v>Competente</v>
      </c>
      <c r="W381" s="20">
        <v>3</v>
      </c>
      <c r="X381" s="20" t="str" cm="1">
        <f t="array" ref="X381">_xlfn.IFS(W381=0,"No evidenciado",W381=1,"Novato",W381=2,"Principiante avanzado",W381=3,"Competente",W381=4,"Proficiente",W381=5,"Master")</f>
        <v>Competente</v>
      </c>
      <c r="Y381" s="20">
        <v>3</v>
      </c>
      <c r="Z381" s="20" t="str" cm="1">
        <f t="array" ref="Z381">_xlfn.IFS(Y381=0,"No evidenciado",Y381=1,"Novato",Y381=2,"Principiante avanzado",Y381=3,"Competente",Y381=4,"Proficiente",Y381=5,"Master")</f>
        <v>Competente</v>
      </c>
      <c r="AA381" s="20">
        <v>2</v>
      </c>
      <c r="AB381" s="20" t="str" cm="1">
        <f t="array" ref="AB381">_xlfn.IFS(AA381=0,"Prenovato",AA381=1,"Novato",AA381=2,"Principiante avanzado",AA381=3,"Competente",AA381=4,"Proficiente",AA381=5,"Master")</f>
        <v>Principiante avanzado</v>
      </c>
      <c r="AC381" s="20" t="str">
        <f t="shared" si="23"/>
        <v>AUTOEVALUACIÓN</v>
      </c>
    </row>
    <row r="382" spans="1:29" x14ac:dyDescent="0.25">
      <c r="A382" t="s">
        <v>200</v>
      </c>
      <c r="B382" t="s">
        <v>217</v>
      </c>
      <c r="C382" t="s">
        <v>233</v>
      </c>
      <c r="D382" t="s">
        <v>234</v>
      </c>
      <c r="E382" t="s">
        <v>200</v>
      </c>
      <c r="F382" t="s">
        <v>217</v>
      </c>
      <c r="G382" t="s">
        <v>264</v>
      </c>
      <c r="H382" s="3">
        <v>44640</v>
      </c>
      <c r="I382" s="1">
        <f t="shared" ca="1" si="20"/>
        <v>15</v>
      </c>
      <c r="J382" s="1" t="str">
        <f t="shared" ca="1" si="21"/>
        <v>3. Mayor a 6 meses</v>
      </c>
      <c r="K382" t="str">
        <f t="shared" si="22"/>
        <v>NO</v>
      </c>
      <c r="L382" t="s">
        <v>233</v>
      </c>
      <c r="M382" t="s">
        <v>238</v>
      </c>
      <c r="N382" t="s">
        <v>31</v>
      </c>
      <c r="O382" t="s">
        <v>31</v>
      </c>
      <c r="P382">
        <v>3</v>
      </c>
      <c r="Q382" t="s">
        <v>5</v>
      </c>
      <c r="R382" t="s">
        <v>21</v>
      </c>
      <c r="S382" s="20">
        <v>2</v>
      </c>
      <c r="T382" s="20" t="str" cm="1">
        <f t="array" ref="T382">_xlfn.IFS(S382=0,"Prenovato",S382=1,"Novato",S382=2,"Principiante avanzado",S382=3,"Competente",S382=4,"Proficiente",S382=5,"Master")</f>
        <v>Principiante avanzado</v>
      </c>
      <c r="U382" s="20">
        <v>3</v>
      </c>
      <c r="V382" s="20" t="str" cm="1">
        <f t="array" ref="V382">_xlfn.IFS(U382=0,"No evidenciado",U382=1,"Novato",U382=2,"Principiante avanzado",U382=3,"Competente",U382=4,"Proficiente",U382=5,"Master")</f>
        <v>Competente</v>
      </c>
      <c r="W382" s="20">
        <v>3</v>
      </c>
      <c r="X382" s="20" t="str" cm="1">
        <f t="array" ref="X382">_xlfn.IFS(W382=0,"No evidenciado",W382=1,"Novato",W382=2,"Principiante avanzado",W382=3,"Competente",W382=4,"Proficiente",W382=5,"Master")</f>
        <v>Competente</v>
      </c>
      <c r="Y382" s="20">
        <v>3</v>
      </c>
      <c r="Z382" s="20" t="str" cm="1">
        <f t="array" ref="Z382">_xlfn.IFS(Y382=0,"No evidenciado",Y382=1,"Novato",Y382=2,"Principiante avanzado",Y382=3,"Competente",Y382=4,"Proficiente",Y382=5,"Master")</f>
        <v>Competente</v>
      </c>
      <c r="AA382" s="20">
        <v>2</v>
      </c>
      <c r="AB382" s="20" t="str" cm="1">
        <f t="array" ref="AB382">_xlfn.IFS(AA382=0,"Prenovato",AA382=1,"Novato",AA382=2,"Principiante avanzado",AA382=3,"Competente",AA382=4,"Proficiente",AA382=5,"Master")</f>
        <v>Principiante avanzado</v>
      </c>
      <c r="AC382" s="20" t="str">
        <f t="shared" si="23"/>
        <v>AUTOEVALUACIÓN</v>
      </c>
    </row>
    <row r="383" spans="1:29" x14ac:dyDescent="0.25">
      <c r="A383" t="s">
        <v>200</v>
      </c>
      <c r="B383" t="s">
        <v>217</v>
      </c>
      <c r="C383" t="s">
        <v>233</v>
      </c>
      <c r="D383" t="s">
        <v>234</v>
      </c>
      <c r="E383" t="s">
        <v>200</v>
      </c>
      <c r="F383" t="s">
        <v>217</v>
      </c>
      <c r="G383" t="s">
        <v>264</v>
      </c>
      <c r="H383" s="3">
        <v>44640</v>
      </c>
      <c r="I383" s="1">
        <f t="shared" ca="1" si="20"/>
        <v>15</v>
      </c>
      <c r="J383" s="1" t="str">
        <f t="shared" ca="1" si="21"/>
        <v>3. Mayor a 6 meses</v>
      </c>
      <c r="K383" t="str">
        <f t="shared" si="22"/>
        <v>NO</v>
      </c>
      <c r="L383" t="s">
        <v>233</v>
      </c>
      <c r="M383" t="s">
        <v>237</v>
      </c>
      <c r="N383" t="s">
        <v>244</v>
      </c>
      <c r="O383" t="s">
        <v>245</v>
      </c>
      <c r="P383">
        <v>2</v>
      </c>
      <c r="Q383" t="s">
        <v>4</v>
      </c>
      <c r="R383" t="s">
        <v>21</v>
      </c>
      <c r="S383" s="20">
        <v>2</v>
      </c>
      <c r="T383" s="20" t="str" cm="1">
        <f t="array" ref="T383">_xlfn.IFS(S383=0,"Prenovato",S383=1,"Novato",S383=2,"Principiante avanzado",S383=3,"Competente",S383=4,"Proficiente",S383=5,"Master")</f>
        <v>Principiante avanzado</v>
      </c>
      <c r="U383" s="20">
        <v>3</v>
      </c>
      <c r="V383" s="20" t="str" cm="1">
        <f t="array" ref="V383">_xlfn.IFS(U383=0,"No evidenciado",U383=1,"Novato",U383=2,"Principiante avanzado",U383=3,"Competente",U383=4,"Proficiente",U383=5,"Master")</f>
        <v>Competente</v>
      </c>
      <c r="W383" s="20">
        <v>3</v>
      </c>
      <c r="X383" s="20" t="str" cm="1">
        <f t="array" ref="X383">_xlfn.IFS(W383=0,"No evidenciado",W383=1,"Novato",W383=2,"Principiante avanzado",W383=3,"Competente",W383=4,"Proficiente",W383=5,"Master")</f>
        <v>Competente</v>
      </c>
      <c r="Y383" s="20">
        <v>3</v>
      </c>
      <c r="Z383" s="20" t="str" cm="1">
        <f t="array" ref="Z383">_xlfn.IFS(Y383=0,"No evidenciado",Y383=1,"Novato",Y383=2,"Principiante avanzado",Y383=3,"Competente",Y383=4,"Proficiente",Y383=5,"Master")</f>
        <v>Competente</v>
      </c>
      <c r="AA383" s="20">
        <v>2</v>
      </c>
      <c r="AB383" s="20" t="str" cm="1">
        <f t="array" ref="AB383">_xlfn.IFS(AA383=0,"Prenovato",AA383=1,"Novato",AA383=2,"Principiante avanzado",AA383=3,"Competente",AA383=4,"Proficiente",AA383=5,"Master")</f>
        <v>Principiante avanzado</v>
      </c>
      <c r="AC383" s="20" t="str">
        <f t="shared" si="23"/>
        <v>AUTOEVALUACIÓN</v>
      </c>
    </row>
    <row r="384" spans="1:29" x14ac:dyDescent="0.25">
      <c r="A384" t="s">
        <v>200</v>
      </c>
      <c r="B384" t="s">
        <v>217</v>
      </c>
      <c r="C384" t="s">
        <v>233</v>
      </c>
      <c r="D384" t="s">
        <v>234</v>
      </c>
      <c r="E384" t="s">
        <v>200</v>
      </c>
      <c r="F384" t="s">
        <v>217</v>
      </c>
      <c r="G384" t="s">
        <v>264</v>
      </c>
      <c r="H384" s="3">
        <v>44640</v>
      </c>
      <c r="I384" s="1">
        <f t="shared" ca="1" si="20"/>
        <v>15</v>
      </c>
      <c r="J384" s="1" t="str">
        <f t="shared" ca="1" si="21"/>
        <v>3. Mayor a 6 meses</v>
      </c>
      <c r="K384" t="str">
        <f t="shared" si="22"/>
        <v>NO</v>
      </c>
      <c r="L384" t="s">
        <v>233</v>
      </c>
      <c r="M384" t="s">
        <v>236</v>
      </c>
      <c r="N384" t="s">
        <v>31</v>
      </c>
      <c r="O384" t="s">
        <v>31</v>
      </c>
      <c r="P384">
        <v>2</v>
      </c>
      <c r="Q384" t="s">
        <v>4</v>
      </c>
      <c r="R384" t="s">
        <v>21</v>
      </c>
      <c r="S384" s="20">
        <v>2</v>
      </c>
      <c r="T384" s="20" t="str" cm="1">
        <f t="array" ref="T384">_xlfn.IFS(S384=0,"Prenovato",S384=1,"Novato",S384=2,"Principiante avanzado",S384=3,"Competente",S384=4,"Proficiente",S384=5,"Master")</f>
        <v>Principiante avanzado</v>
      </c>
      <c r="U384" s="20">
        <v>3</v>
      </c>
      <c r="V384" s="20" t="str" cm="1">
        <f t="array" ref="V384">_xlfn.IFS(U384=0,"No evidenciado",U384=1,"Novato",U384=2,"Principiante avanzado",U384=3,"Competente",U384=4,"Proficiente",U384=5,"Master")</f>
        <v>Competente</v>
      </c>
      <c r="W384" s="20">
        <v>3</v>
      </c>
      <c r="X384" s="20" t="str" cm="1">
        <f t="array" ref="X384">_xlfn.IFS(W384=0,"No evidenciado",W384=1,"Novato",W384=2,"Principiante avanzado",W384=3,"Competente",W384=4,"Proficiente",W384=5,"Master")</f>
        <v>Competente</v>
      </c>
      <c r="Y384" s="20">
        <v>3</v>
      </c>
      <c r="Z384" s="20" t="str" cm="1">
        <f t="array" ref="Z384">_xlfn.IFS(Y384=0,"No evidenciado",Y384=1,"Novato",Y384=2,"Principiante avanzado",Y384=3,"Competente",Y384=4,"Proficiente",Y384=5,"Master")</f>
        <v>Competente</v>
      </c>
      <c r="AA384" s="20">
        <v>2</v>
      </c>
      <c r="AB384" s="20" t="str" cm="1">
        <f t="array" ref="AB384">_xlfn.IFS(AA384=0,"Prenovato",AA384=1,"Novato",AA384=2,"Principiante avanzado",AA384=3,"Competente",AA384=4,"Proficiente",AA384=5,"Master")</f>
        <v>Principiante avanzado</v>
      </c>
      <c r="AC384" s="20" t="str">
        <f t="shared" si="23"/>
        <v>AUTOEVALUACIÓN</v>
      </c>
    </row>
    <row r="385" spans="1:29" x14ac:dyDescent="0.25">
      <c r="A385" t="s">
        <v>200</v>
      </c>
      <c r="B385" t="s">
        <v>217</v>
      </c>
      <c r="C385" t="s">
        <v>233</v>
      </c>
      <c r="D385" t="s">
        <v>234</v>
      </c>
      <c r="E385" t="s">
        <v>200</v>
      </c>
      <c r="F385" t="s">
        <v>217</v>
      </c>
      <c r="G385" t="s">
        <v>264</v>
      </c>
      <c r="H385" s="3">
        <v>44640</v>
      </c>
      <c r="I385" s="1">
        <f t="shared" ca="1" si="20"/>
        <v>15</v>
      </c>
      <c r="J385" s="1" t="str">
        <f t="shared" ca="1" si="21"/>
        <v>3. Mayor a 6 meses</v>
      </c>
      <c r="K385" t="str">
        <f t="shared" si="22"/>
        <v>NO</v>
      </c>
      <c r="L385" t="s">
        <v>233</v>
      </c>
      <c r="M385" t="s">
        <v>235</v>
      </c>
      <c r="N385" t="s">
        <v>31</v>
      </c>
      <c r="O385" t="s">
        <v>31</v>
      </c>
      <c r="P385">
        <v>3</v>
      </c>
      <c r="Q385" t="s">
        <v>5</v>
      </c>
      <c r="R385" t="s">
        <v>21</v>
      </c>
      <c r="S385" s="20">
        <v>2</v>
      </c>
      <c r="T385" s="20" t="str" cm="1">
        <f t="array" ref="T385">_xlfn.IFS(S385=0,"Prenovato",S385=1,"Novato",S385=2,"Principiante avanzado",S385=3,"Competente",S385=4,"Proficiente",S385=5,"Master")</f>
        <v>Principiante avanzado</v>
      </c>
      <c r="U385" s="20">
        <v>3</v>
      </c>
      <c r="V385" s="20" t="str" cm="1">
        <f t="array" ref="V385">_xlfn.IFS(U385=0,"No evidenciado",U385=1,"Novato",U385=2,"Principiante avanzado",U385=3,"Competente",U385=4,"Proficiente",U385=5,"Master")</f>
        <v>Competente</v>
      </c>
      <c r="W385" s="20">
        <v>3</v>
      </c>
      <c r="X385" s="20" t="str" cm="1">
        <f t="array" ref="X385">_xlfn.IFS(W385=0,"No evidenciado",W385=1,"Novato",W385=2,"Principiante avanzado",W385=3,"Competente",W385=4,"Proficiente",W385=5,"Master")</f>
        <v>Competente</v>
      </c>
      <c r="Y385" s="20">
        <v>3</v>
      </c>
      <c r="Z385" s="20" t="str" cm="1">
        <f t="array" ref="Z385">_xlfn.IFS(Y385=0,"No evidenciado",Y385=1,"Novato",Y385=2,"Principiante avanzado",Y385=3,"Competente",Y385=4,"Proficiente",Y385=5,"Master")</f>
        <v>Competente</v>
      </c>
      <c r="AA385" s="20">
        <v>2</v>
      </c>
      <c r="AB385" s="20" t="str" cm="1">
        <f t="array" ref="AB385">_xlfn.IFS(AA385=0,"Prenovato",AA385=1,"Novato",AA385=2,"Principiante avanzado",AA385=3,"Competente",AA385=4,"Proficiente",AA385=5,"Master")</f>
        <v>Principiante avanzado</v>
      </c>
      <c r="AC385" s="20" t="str">
        <f t="shared" si="23"/>
        <v>AUTOEVALUACIÓN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AE89-D00D-4DB6-8A7A-E25EEB874FA8}">
  <dimension ref="B16:H52"/>
  <sheetViews>
    <sheetView showGridLines="0" zoomScale="80" zoomScaleNormal="80" workbookViewId="0">
      <selection activeCell="H35" sqref="H35"/>
    </sheetView>
  </sheetViews>
  <sheetFormatPr baseColWidth="10" defaultRowHeight="15" x14ac:dyDescent="0.25"/>
  <cols>
    <col min="1" max="1" width="5.7109375" customWidth="1"/>
    <col min="2" max="2" width="37.7109375" bestFit="1" customWidth="1"/>
    <col min="3" max="3" width="23.85546875" bestFit="1" customWidth="1"/>
    <col min="4" max="4" width="38.7109375" bestFit="1" customWidth="1"/>
    <col min="5" max="5" width="14.85546875" bestFit="1" customWidth="1"/>
    <col min="6" max="6" width="7.7109375" bestFit="1" customWidth="1"/>
    <col min="7" max="7" width="20.7109375" bestFit="1" customWidth="1"/>
    <col min="8" max="8" width="10.85546875" bestFit="1" customWidth="1"/>
    <col min="9" max="9" width="10.7109375" bestFit="1" customWidth="1"/>
    <col min="10" max="10" width="3.28515625" bestFit="1" customWidth="1"/>
    <col min="11" max="11" width="3.7109375" bestFit="1" customWidth="1"/>
    <col min="12" max="12" width="3.28515625" bestFit="1" customWidth="1"/>
    <col min="13" max="13" width="2.28515625" bestFit="1" customWidth="1"/>
    <col min="14" max="14" width="12.28515625" bestFit="1" customWidth="1"/>
    <col min="15" max="15" width="10.7109375" bestFit="1" customWidth="1"/>
    <col min="16" max="16" width="7.28515625" bestFit="1" customWidth="1"/>
    <col min="17" max="17" width="3.7109375" bestFit="1" customWidth="1"/>
    <col min="18" max="18" width="3.28515625" bestFit="1" customWidth="1"/>
    <col min="19" max="19" width="3.7109375" bestFit="1" customWidth="1"/>
    <col min="20" max="20" width="2.28515625" bestFit="1" customWidth="1"/>
    <col min="21" max="21" width="23.28515625" bestFit="1" customWidth="1"/>
  </cols>
  <sheetData>
    <row r="16" spans="2:2" x14ac:dyDescent="0.25">
      <c r="B16" t="s">
        <v>25</v>
      </c>
    </row>
    <row r="17" spans="2:5" x14ac:dyDescent="0.25">
      <c r="B17" s="2">
        <v>16</v>
      </c>
    </row>
    <row r="20" spans="2:5" x14ac:dyDescent="0.25">
      <c r="B20" s="2" t="s">
        <v>8</v>
      </c>
      <c r="C20" s="2" t="s">
        <v>25</v>
      </c>
      <c r="D20" s="2" t="s">
        <v>28</v>
      </c>
    </row>
    <row r="21" spans="2:5" x14ac:dyDescent="0.25">
      <c r="B21" s="2" t="s">
        <v>181</v>
      </c>
      <c r="C21" s="2">
        <v>2</v>
      </c>
      <c r="D21" s="29">
        <v>0.125</v>
      </c>
    </row>
    <row r="22" spans="2:5" x14ac:dyDescent="0.25">
      <c r="B22" s="2" t="s">
        <v>6</v>
      </c>
      <c r="C22" s="2">
        <v>8</v>
      </c>
      <c r="D22" s="29">
        <v>0.5</v>
      </c>
    </row>
    <row r="23" spans="2:5" x14ac:dyDescent="0.25">
      <c r="B23" s="2" t="s">
        <v>4</v>
      </c>
      <c r="C23" s="2">
        <v>2</v>
      </c>
      <c r="D23" s="29">
        <v>0.125</v>
      </c>
    </row>
    <row r="24" spans="2:5" x14ac:dyDescent="0.25">
      <c r="B24" s="2" t="s">
        <v>5</v>
      </c>
      <c r="C24" s="2">
        <v>3</v>
      </c>
      <c r="D24" s="29">
        <v>0.1875</v>
      </c>
    </row>
    <row r="25" spans="2:5" x14ac:dyDescent="0.25">
      <c r="B25" s="2" t="s">
        <v>7</v>
      </c>
      <c r="C25" s="2">
        <v>1</v>
      </c>
      <c r="D25" s="29">
        <v>6.25E-2</v>
      </c>
    </row>
    <row r="26" spans="2:5" x14ac:dyDescent="0.25">
      <c r="B26" s="2" t="s">
        <v>24</v>
      </c>
      <c r="C26" s="2">
        <v>16</v>
      </c>
      <c r="D26" s="2">
        <v>1</v>
      </c>
    </row>
    <row r="29" spans="2:5" x14ac:dyDescent="0.25">
      <c r="B29" s="2" t="s">
        <v>25</v>
      </c>
      <c r="C29" s="2" t="s">
        <v>20</v>
      </c>
      <c r="E29" s="25"/>
    </row>
    <row r="30" spans="2:5" x14ac:dyDescent="0.25">
      <c r="B30" s="2" t="s">
        <v>8</v>
      </c>
      <c r="C30" s="2" t="s">
        <v>21</v>
      </c>
      <c r="D30" s="2" t="s">
        <v>189</v>
      </c>
      <c r="E30" s="23" t="s">
        <v>24</v>
      </c>
    </row>
    <row r="31" spans="2:5" x14ac:dyDescent="0.25">
      <c r="B31" s="2" t="s">
        <v>5</v>
      </c>
      <c r="C31" s="2">
        <v>3</v>
      </c>
      <c r="D31" s="2">
        <v>0</v>
      </c>
      <c r="E31">
        <f>C31+D31</f>
        <v>3</v>
      </c>
    </row>
    <row r="32" spans="2:5" x14ac:dyDescent="0.25">
      <c r="B32" s="2" t="s">
        <v>6</v>
      </c>
      <c r="C32" s="2">
        <v>8</v>
      </c>
      <c r="D32" s="2">
        <v>0</v>
      </c>
      <c r="E32">
        <f t="shared" ref="E32:E35" si="0">C32+D32</f>
        <v>8</v>
      </c>
    </row>
    <row r="33" spans="2:8" x14ac:dyDescent="0.25">
      <c r="B33" s="2" t="s">
        <v>181</v>
      </c>
      <c r="C33" s="2">
        <v>1</v>
      </c>
      <c r="D33" s="2">
        <v>1</v>
      </c>
      <c r="E33">
        <f t="shared" si="0"/>
        <v>2</v>
      </c>
    </row>
    <row r="34" spans="2:8" x14ac:dyDescent="0.25">
      <c r="B34" s="2" t="s">
        <v>4</v>
      </c>
      <c r="C34" s="2">
        <v>2</v>
      </c>
      <c r="D34" s="2">
        <v>0</v>
      </c>
      <c r="E34">
        <f t="shared" si="0"/>
        <v>2</v>
      </c>
    </row>
    <row r="35" spans="2:8" x14ac:dyDescent="0.25">
      <c r="B35" s="2" t="s">
        <v>7</v>
      </c>
      <c r="C35" s="2">
        <v>1</v>
      </c>
      <c r="D35" s="2">
        <v>0</v>
      </c>
      <c r="E35">
        <f t="shared" si="0"/>
        <v>1</v>
      </c>
    </row>
    <row r="36" spans="2:8" x14ac:dyDescent="0.25">
      <c r="B36" s="2" t="s">
        <v>24</v>
      </c>
      <c r="C36" s="2">
        <v>15</v>
      </c>
      <c r="D36" s="2">
        <v>1</v>
      </c>
      <c r="E36" s="24">
        <f>SUM(E31:E35)</f>
        <v>16</v>
      </c>
    </row>
    <row r="39" spans="2:8" x14ac:dyDescent="0.25">
      <c r="B39" s="2" t="s">
        <v>8</v>
      </c>
      <c r="C39" s="2" t="s" vm="4">
        <v>40</v>
      </c>
    </row>
    <row r="40" spans="2:8" x14ac:dyDescent="0.25">
      <c r="B40" s="2" t="s">
        <v>27</v>
      </c>
      <c r="C40" s="2" t="s" vm="5">
        <v>31</v>
      </c>
    </row>
    <row r="42" spans="2:8" x14ac:dyDescent="0.25">
      <c r="B42" s="2" t="s">
        <v>25</v>
      </c>
      <c r="D42" s="2" t="s">
        <v>10</v>
      </c>
    </row>
    <row r="43" spans="2:8" x14ac:dyDescent="0.25">
      <c r="B43" s="2" t="s">
        <v>15</v>
      </c>
      <c r="C43" s="2" t="s">
        <v>3</v>
      </c>
      <c r="D43" s="2" t="s">
        <v>5</v>
      </c>
      <c r="E43" s="2" t="s">
        <v>62</v>
      </c>
      <c r="F43" s="2" t="s">
        <v>6</v>
      </c>
      <c r="G43" s="2" t="s">
        <v>4</v>
      </c>
      <c r="H43" s="2" t="s">
        <v>7</v>
      </c>
    </row>
    <row r="44" spans="2:8" x14ac:dyDescent="0.25">
      <c r="B44" s="2" t="s">
        <v>231</v>
      </c>
      <c r="C44" s="2" t="s">
        <v>238</v>
      </c>
      <c r="D44" s="2">
        <v>1</v>
      </c>
      <c r="E44" s="2">
        <v>0</v>
      </c>
      <c r="F44" s="2">
        <v>0</v>
      </c>
      <c r="G44" s="2">
        <v>0</v>
      </c>
      <c r="H44" s="2">
        <v>2</v>
      </c>
    </row>
    <row r="45" spans="2:8" x14ac:dyDescent="0.25">
      <c r="C45" s="2" t="s">
        <v>235</v>
      </c>
      <c r="D45" s="2">
        <v>1</v>
      </c>
      <c r="E45" s="2">
        <v>0</v>
      </c>
      <c r="F45" s="2">
        <v>0</v>
      </c>
      <c r="G45" s="2">
        <v>0</v>
      </c>
      <c r="H45" s="2">
        <v>2</v>
      </c>
    </row>
    <row r="46" spans="2:8" x14ac:dyDescent="0.25">
      <c r="C46" s="2" t="s">
        <v>236</v>
      </c>
      <c r="D46" s="2">
        <v>0</v>
      </c>
      <c r="E46" s="2">
        <v>0</v>
      </c>
      <c r="F46" s="2">
        <v>0</v>
      </c>
      <c r="G46" s="2">
        <v>0</v>
      </c>
      <c r="H46" s="2">
        <v>3</v>
      </c>
    </row>
    <row r="47" spans="2:8" x14ac:dyDescent="0.25">
      <c r="C47" s="2" t="s">
        <v>60</v>
      </c>
      <c r="D47" s="2">
        <v>1</v>
      </c>
      <c r="E47" s="2">
        <v>0</v>
      </c>
      <c r="F47" s="2">
        <v>0</v>
      </c>
      <c r="G47" s="2">
        <v>0</v>
      </c>
      <c r="H47" s="2">
        <v>2</v>
      </c>
    </row>
    <row r="48" spans="2:8" x14ac:dyDescent="0.25">
      <c r="B48" s="2" t="s">
        <v>233</v>
      </c>
      <c r="C48" s="2" t="s">
        <v>238</v>
      </c>
      <c r="D48" s="2">
        <v>2</v>
      </c>
      <c r="E48" s="2">
        <v>1</v>
      </c>
      <c r="F48" s="2">
        <v>0</v>
      </c>
      <c r="G48" s="2">
        <v>10</v>
      </c>
      <c r="H48" s="2">
        <v>0</v>
      </c>
    </row>
    <row r="49" spans="2:8" x14ac:dyDescent="0.25">
      <c r="C49" s="2" t="s">
        <v>235</v>
      </c>
      <c r="D49" s="2">
        <v>2</v>
      </c>
      <c r="E49" s="2">
        <v>1</v>
      </c>
      <c r="F49" s="2">
        <v>1</v>
      </c>
      <c r="G49" s="2">
        <v>8</v>
      </c>
      <c r="H49" s="2">
        <v>1</v>
      </c>
    </row>
    <row r="50" spans="2:8" x14ac:dyDescent="0.25">
      <c r="C50" s="2" t="s">
        <v>236</v>
      </c>
      <c r="D50" s="2">
        <v>2</v>
      </c>
      <c r="E50" s="2">
        <v>0</v>
      </c>
      <c r="F50" s="2">
        <v>3</v>
      </c>
      <c r="G50" s="2">
        <v>7</v>
      </c>
      <c r="H50" s="2">
        <v>1</v>
      </c>
    </row>
    <row r="51" spans="2:8" x14ac:dyDescent="0.25">
      <c r="C51" s="2" t="s">
        <v>60</v>
      </c>
      <c r="D51" s="2">
        <v>2</v>
      </c>
      <c r="E51" s="2">
        <v>0</v>
      </c>
      <c r="F51" s="2">
        <v>3</v>
      </c>
      <c r="G51" s="2">
        <v>8</v>
      </c>
      <c r="H51" s="2">
        <v>0</v>
      </c>
    </row>
    <row r="52" spans="2:8" x14ac:dyDescent="0.25">
      <c r="B52" s="2" t="s">
        <v>24</v>
      </c>
      <c r="D52" s="2">
        <v>5</v>
      </c>
      <c r="E52" s="2">
        <v>1</v>
      </c>
      <c r="F52" s="2">
        <v>4</v>
      </c>
      <c r="G52" s="2">
        <v>11</v>
      </c>
      <c r="H52" s="2">
        <v>4</v>
      </c>
    </row>
  </sheetData>
  <conditionalFormatting pivot="1" sqref="D21:D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D21:D2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5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BE34-193F-4F5F-BC09-5F0F8AE885EF}">
  <dimension ref="A18:T85"/>
  <sheetViews>
    <sheetView showGridLines="0" topLeftCell="A57" zoomScale="85" zoomScaleNormal="85" workbookViewId="0">
      <selection activeCell="E79" sqref="E79"/>
    </sheetView>
  </sheetViews>
  <sheetFormatPr baseColWidth="10" defaultRowHeight="15" x14ac:dyDescent="0.25"/>
  <cols>
    <col min="1" max="1" width="5.7109375" customWidth="1"/>
    <col min="2" max="2" width="21.85546875" bestFit="1" customWidth="1"/>
    <col min="3" max="3" width="37.7109375" bestFit="1" customWidth="1"/>
    <col min="4" max="4" width="38.7109375" bestFit="1" customWidth="1"/>
  </cols>
  <sheetData>
    <row r="18" spans="2:4" ht="19.5" x14ac:dyDescent="0.35">
      <c r="B18" s="6" t="s">
        <v>45</v>
      </c>
    </row>
    <row r="20" spans="2:4" x14ac:dyDescent="0.25">
      <c r="B20" t="s">
        <v>25</v>
      </c>
    </row>
    <row r="21" spans="2:4" x14ac:dyDescent="0.25">
      <c r="B21" s="2">
        <v>16</v>
      </c>
    </row>
    <row r="25" spans="2:4" ht="19.5" x14ac:dyDescent="0.35">
      <c r="B25" s="8" t="s">
        <v>46</v>
      </c>
    </row>
    <row r="27" spans="2:4" x14ac:dyDescent="0.25">
      <c r="B27" s="2" t="s">
        <v>39</v>
      </c>
      <c r="C27" s="2" t="s">
        <v>25</v>
      </c>
      <c r="D27" s="2" t="s">
        <v>28</v>
      </c>
    </row>
    <row r="28" spans="2:4" x14ac:dyDescent="0.25">
      <c r="B28" s="2" t="s">
        <v>6</v>
      </c>
      <c r="C28" s="2">
        <v>8</v>
      </c>
      <c r="D28" s="29">
        <v>0.5</v>
      </c>
    </row>
    <row r="29" spans="2:4" x14ac:dyDescent="0.25">
      <c r="B29" s="2" t="s">
        <v>5</v>
      </c>
      <c r="C29" s="2">
        <v>3</v>
      </c>
      <c r="D29" s="29">
        <v>0.1875</v>
      </c>
    </row>
    <row r="30" spans="2:4" x14ac:dyDescent="0.25">
      <c r="B30" s="2" t="s">
        <v>4</v>
      </c>
      <c r="C30" s="2">
        <v>2</v>
      </c>
      <c r="D30" s="29">
        <v>0.125</v>
      </c>
    </row>
    <row r="31" spans="2:4" x14ac:dyDescent="0.25">
      <c r="B31" s="2" t="s">
        <v>181</v>
      </c>
      <c r="C31" s="2">
        <v>2</v>
      </c>
      <c r="D31" s="29">
        <v>0.125</v>
      </c>
    </row>
    <row r="32" spans="2:4" x14ac:dyDescent="0.25">
      <c r="B32" s="2" t="s">
        <v>7</v>
      </c>
      <c r="C32" s="2">
        <v>1</v>
      </c>
      <c r="D32" s="29">
        <v>6.25E-2</v>
      </c>
    </row>
    <row r="33" spans="1:20" x14ac:dyDescent="0.25">
      <c r="B33" s="2" t="s">
        <v>24</v>
      </c>
      <c r="C33" s="2">
        <v>16</v>
      </c>
      <c r="D33" s="2">
        <v>1</v>
      </c>
    </row>
    <row r="37" spans="1:20" ht="9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9" spans="1:20" ht="19.5" x14ac:dyDescent="0.35">
      <c r="B39" s="6" t="s">
        <v>41</v>
      </c>
    </row>
    <row r="41" spans="1:20" x14ac:dyDescent="0.25">
      <c r="B41" s="2" t="s">
        <v>8</v>
      </c>
      <c r="C41" s="2" t="s">
        <v>25</v>
      </c>
      <c r="D41" s="2" t="s">
        <v>28</v>
      </c>
    </row>
    <row r="42" spans="1:20" x14ac:dyDescent="0.25">
      <c r="B42" s="2" t="s">
        <v>5</v>
      </c>
      <c r="C42" s="2">
        <v>3</v>
      </c>
      <c r="D42" s="29">
        <v>0.1875</v>
      </c>
    </row>
    <row r="43" spans="1:20" x14ac:dyDescent="0.25">
      <c r="B43" s="2" t="s">
        <v>6</v>
      </c>
      <c r="C43" s="2">
        <v>8</v>
      </c>
      <c r="D43" s="29">
        <v>0.5</v>
      </c>
    </row>
    <row r="44" spans="1:20" x14ac:dyDescent="0.25">
      <c r="B44" s="2" t="s">
        <v>181</v>
      </c>
      <c r="C44" s="2">
        <v>2</v>
      </c>
      <c r="D44" s="29">
        <v>0.125</v>
      </c>
    </row>
    <row r="45" spans="1:20" x14ac:dyDescent="0.25">
      <c r="B45" s="2" t="s">
        <v>4</v>
      </c>
      <c r="C45" s="2">
        <v>2</v>
      </c>
      <c r="D45" s="29">
        <v>0.125</v>
      </c>
    </row>
    <row r="46" spans="1:20" x14ac:dyDescent="0.25">
      <c r="B46" s="2" t="s">
        <v>7</v>
      </c>
      <c r="C46" s="2">
        <v>1</v>
      </c>
      <c r="D46" s="29">
        <v>6.25E-2</v>
      </c>
    </row>
    <row r="47" spans="1:20" x14ac:dyDescent="0.25">
      <c r="B47" s="2" t="s">
        <v>24</v>
      </c>
      <c r="C47" s="2">
        <v>16</v>
      </c>
      <c r="D47" s="2">
        <v>1</v>
      </c>
    </row>
    <row r="51" spans="2:4" ht="19.5" x14ac:dyDescent="0.35">
      <c r="B51" s="6" t="s">
        <v>42</v>
      </c>
    </row>
    <row r="53" spans="2:4" x14ac:dyDescent="0.25">
      <c r="B53" s="2" t="s">
        <v>33</v>
      </c>
      <c r="C53" s="2" t="s">
        <v>25</v>
      </c>
      <c r="D53" s="2" t="s">
        <v>28</v>
      </c>
    </row>
    <row r="54" spans="2:4" x14ac:dyDescent="0.25">
      <c r="B54" s="2" t="s">
        <v>5</v>
      </c>
      <c r="C54" s="2">
        <v>3</v>
      </c>
      <c r="D54" s="29">
        <v>0.1875</v>
      </c>
    </row>
    <row r="55" spans="2:4" x14ac:dyDescent="0.25">
      <c r="B55" s="2" t="s">
        <v>247</v>
      </c>
      <c r="C55" s="2">
        <v>2</v>
      </c>
      <c r="D55" s="29">
        <v>0.125</v>
      </c>
    </row>
    <row r="56" spans="2:4" x14ac:dyDescent="0.25">
      <c r="B56" s="2" t="s">
        <v>4</v>
      </c>
      <c r="C56" s="2">
        <v>9</v>
      </c>
      <c r="D56" s="29">
        <v>0.5625</v>
      </c>
    </row>
    <row r="57" spans="2:4" x14ac:dyDescent="0.25">
      <c r="B57" s="2" t="s">
        <v>7</v>
      </c>
      <c r="C57" s="2">
        <v>2</v>
      </c>
      <c r="D57" s="29">
        <v>0.125</v>
      </c>
    </row>
    <row r="58" spans="2:4" x14ac:dyDescent="0.25">
      <c r="B58" s="2" t="s">
        <v>24</v>
      </c>
      <c r="C58" s="2">
        <v>16</v>
      </c>
      <c r="D58" s="2">
        <v>1</v>
      </c>
    </row>
    <row r="63" spans="2:4" ht="19.5" x14ac:dyDescent="0.35">
      <c r="B63" s="6" t="s">
        <v>43</v>
      </c>
    </row>
    <row r="65" spans="2:4" x14ac:dyDescent="0.25">
      <c r="B65" s="2" t="s">
        <v>35</v>
      </c>
      <c r="C65" s="2" t="s">
        <v>25</v>
      </c>
      <c r="D65" s="2" t="s">
        <v>28</v>
      </c>
    </row>
    <row r="66" spans="2:4" x14ac:dyDescent="0.25">
      <c r="B66" s="2" t="s">
        <v>5</v>
      </c>
      <c r="C66" s="2">
        <v>4</v>
      </c>
      <c r="D66" s="29">
        <v>0.25</v>
      </c>
    </row>
    <row r="67" spans="2:4" x14ac:dyDescent="0.25">
      <c r="B67" s="2" t="s">
        <v>247</v>
      </c>
      <c r="C67" s="2">
        <v>1</v>
      </c>
      <c r="D67" s="29">
        <v>6.25E-2</v>
      </c>
    </row>
    <row r="68" spans="2:4" x14ac:dyDescent="0.25">
      <c r="B68" s="2" t="s">
        <v>4</v>
      </c>
      <c r="C68" s="2">
        <v>9</v>
      </c>
      <c r="D68" s="29">
        <v>0.5625</v>
      </c>
    </row>
    <row r="69" spans="2:4" x14ac:dyDescent="0.25">
      <c r="B69" s="2" t="s">
        <v>7</v>
      </c>
      <c r="C69" s="2">
        <v>2</v>
      </c>
      <c r="D69" s="29">
        <v>0.125</v>
      </c>
    </row>
    <row r="70" spans="2:4" x14ac:dyDescent="0.25">
      <c r="B70" s="2" t="s">
        <v>24</v>
      </c>
      <c r="C70" s="2">
        <v>16</v>
      </c>
      <c r="D70" s="2">
        <v>1</v>
      </c>
    </row>
    <row r="77" spans="2:4" ht="19.5" x14ac:dyDescent="0.35">
      <c r="B77" s="6" t="s">
        <v>44</v>
      </c>
    </row>
    <row r="79" spans="2:4" x14ac:dyDescent="0.25">
      <c r="B79" s="2" t="s">
        <v>37</v>
      </c>
      <c r="C79" s="2" t="s">
        <v>25</v>
      </c>
      <c r="D79" s="2" t="s">
        <v>28</v>
      </c>
    </row>
    <row r="80" spans="2:4" x14ac:dyDescent="0.25">
      <c r="B80" s="2" t="s">
        <v>5</v>
      </c>
      <c r="C80" s="2">
        <v>9</v>
      </c>
      <c r="D80" s="29">
        <v>0.5625</v>
      </c>
    </row>
    <row r="81" spans="2:4" x14ac:dyDescent="0.25">
      <c r="B81" s="2" t="s">
        <v>247</v>
      </c>
      <c r="C81" s="2">
        <v>1</v>
      </c>
      <c r="D81" s="29">
        <v>6.25E-2</v>
      </c>
    </row>
    <row r="82" spans="2:4" x14ac:dyDescent="0.25">
      <c r="B82" s="2" t="s">
        <v>6</v>
      </c>
      <c r="C82" s="2">
        <v>1</v>
      </c>
      <c r="D82" s="29">
        <v>6.25E-2</v>
      </c>
    </row>
    <row r="83" spans="2:4" x14ac:dyDescent="0.25">
      <c r="B83" s="2" t="s">
        <v>4</v>
      </c>
      <c r="C83" s="2">
        <v>1</v>
      </c>
      <c r="D83" s="29">
        <v>6.25E-2</v>
      </c>
    </row>
    <row r="84" spans="2:4" x14ac:dyDescent="0.25">
      <c r="B84" s="2" t="s">
        <v>7</v>
      </c>
      <c r="C84" s="2">
        <v>4</v>
      </c>
      <c r="D84" s="29">
        <v>0.25</v>
      </c>
    </row>
    <row r="85" spans="2:4" x14ac:dyDescent="0.25">
      <c r="B85" s="2" t="s">
        <v>24</v>
      </c>
      <c r="C85" s="2">
        <v>16</v>
      </c>
      <c r="D85" s="2">
        <v>1</v>
      </c>
    </row>
  </sheetData>
  <conditionalFormatting pivot="1" sqref="D28:D32">
    <cfRule type="colorScale" priority="3">
      <colorScale>
        <cfvo type="min"/>
        <cfvo type="max"/>
        <color rgb="FFFCFCFF"/>
        <color rgb="FF63BE7B"/>
      </colorScale>
    </cfRule>
  </conditionalFormatting>
  <conditionalFormatting pivot="1" sqref="D56:D57 D54">
    <cfRule type="colorScale" priority="5">
      <colorScale>
        <cfvo type="min"/>
        <cfvo type="max"/>
        <color rgb="FFFCFCFF"/>
        <color rgb="FF63BE7B"/>
      </colorScale>
    </cfRule>
  </conditionalFormatting>
  <conditionalFormatting pivot="1" sqref="D68:D69 D66">
    <cfRule type="colorScale" priority="2">
      <colorScale>
        <cfvo type="min"/>
        <cfvo type="max"/>
        <color rgb="FFFCFCFF"/>
        <color rgb="FF63BE7B"/>
      </colorScale>
    </cfRule>
  </conditionalFormatting>
  <conditionalFormatting pivot="1" sqref="D82:D84 D8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7"/>
  <drawing r:id="rId8"/>
  <extLst>
    <ext xmlns:x14="http://schemas.microsoft.com/office/spreadsheetml/2009/9/main" uri="{A8765BA9-456A-4dab-B4F3-ACF838C121DE}">
      <x14:slicerList>
        <x14:slicer r:id="rId9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2:AF37"/>
  <sheetViews>
    <sheetView showGridLines="0" tabSelected="1" topLeftCell="E5" zoomScale="80" zoomScaleNormal="80" workbookViewId="0">
      <selection activeCell="K6" sqref="K6"/>
    </sheetView>
  </sheetViews>
  <sheetFormatPr baseColWidth="10" defaultRowHeight="15" x14ac:dyDescent="0.25"/>
  <cols>
    <col min="1" max="1" width="5.42578125" customWidth="1"/>
    <col min="2" max="2" width="25.28515625" bestFit="1" customWidth="1"/>
    <col min="3" max="3" width="20.85546875" bestFit="1" customWidth="1"/>
    <col min="4" max="4" width="20.85546875" customWidth="1"/>
    <col min="5" max="5" width="49" bestFit="1" customWidth="1"/>
    <col min="6" max="6" width="49" customWidth="1"/>
    <col min="7" max="7" width="17.140625" bestFit="1" customWidth="1"/>
    <col min="8" max="9" width="17.140625" customWidth="1"/>
    <col min="10" max="10" width="41" bestFit="1" customWidth="1"/>
    <col min="11" max="11" width="16.42578125" bestFit="1" customWidth="1"/>
    <col min="12" max="12" width="23.28515625" bestFit="1" customWidth="1"/>
    <col min="13" max="13" width="16.28515625" bestFit="1" customWidth="1"/>
    <col min="14" max="25" width="6" customWidth="1"/>
    <col min="26" max="26" width="5.42578125" customWidth="1"/>
    <col min="27" max="27" width="6.28515625" bestFit="1" customWidth="1"/>
    <col min="28" max="31" width="6" customWidth="1"/>
    <col min="32" max="32" width="21.140625" bestFit="1" customWidth="1"/>
  </cols>
  <sheetData>
    <row r="2" spans="2:32" ht="15.75" thickBot="1" x14ac:dyDescent="0.3"/>
    <row r="3" spans="2:32" ht="17.25" thickBot="1" x14ac:dyDescent="0.3">
      <c r="N3" s="30" t="s">
        <v>52</v>
      </c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2"/>
      <c r="AA3" s="30" t="s">
        <v>53</v>
      </c>
      <c r="AB3" s="31"/>
      <c r="AC3" s="31"/>
      <c r="AD3" s="32"/>
    </row>
    <row r="4" spans="2:32" ht="15.75" x14ac:dyDescent="0.25">
      <c r="N4" s="11">
        <f t="shared" ref="N4:Y4" si="0">AVERAGE(N6:N21)</f>
        <v>2.25</v>
      </c>
      <c r="O4" s="11">
        <f t="shared" si="0"/>
        <v>3</v>
      </c>
      <c r="P4" s="11">
        <f t="shared" si="0"/>
        <v>2.375</v>
      </c>
      <c r="Q4" s="11">
        <f t="shared" si="0"/>
        <v>2.0625</v>
      </c>
      <c r="R4" s="11">
        <f t="shared" si="0"/>
        <v>2.875</v>
      </c>
      <c r="S4" s="11">
        <f t="shared" si="0"/>
        <v>2</v>
      </c>
      <c r="T4" s="11">
        <f t="shared" si="0"/>
        <v>2</v>
      </c>
      <c r="U4" s="11">
        <f t="shared" si="0"/>
        <v>2.0625</v>
      </c>
      <c r="V4" s="11">
        <f t="shared" si="0"/>
        <v>2.3125</v>
      </c>
      <c r="W4" s="11">
        <f t="shared" si="0"/>
        <v>2.125</v>
      </c>
      <c r="X4" s="11">
        <f t="shared" si="0"/>
        <v>2.6875</v>
      </c>
      <c r="Y4" s="11">
        <f t="shared" si="0"/>
        <v>2.125</v>
      </c>
      <c r="Z4" s="11"/>
      <c r="AA4" s="11">
        <f>AVERAGE(AA6:AA21)</f>
        <v>2.125</v>
      </c>
      <c r="AB4" s="11">
        <f>AVERAGE(AB6:AB21)</f>
        <v>3.0625</v>
      </c>
      <c r="AC4" s="11">
        <f>AVERAGE(AC6:AC21)</f>
        <v>2.9375</v>
      </c>
      <c r="AD4" s="11">
        <f>AVERAGE(AD6:AD21)</f>
        <v>3.125</v>
      </c>
    </row>
    <row r="5" spans="2:32" ht="209.25" x14ac:dyDescent="0.3">
      <c r="B5" s="12" t="s">
        <v>0</v>
      </c>
      <c r="C5" s="12" t="s">
        <v>12</v>
      </c>
      <c r="D5" s="12"/>
      <c r="E5" s="12" t="s">
        <v>13</v>
      </c>
      <c r="F5" s="12"/>
      <c r="G5" s="12" t="s">
        <v>16</v>
      </c>
      <c r="H5" s="12"/>
      <c r="I5" s="12" t="s">
        <v>11</v>
      </c>
      <c r="J5" s="12" t="s">
        <v>14</v>
      </c>
      <c r="K5" s="12" t="s">
        <v>15</v>
      </c>
      <c r="L5" s="12" t="s">
        <v>59</v>
      </c>
      <c r="M5" s="12" t="s">
        <v>196</v>
      </c>
      <c r="N5" s="21" t="s">
        <v>60</v>
      </c>
      <c r="O5" s="21" t="s">
        <v>235</v>
      </c>
      <c r="P5" s="21" t="s">
        <v>236</v>
      </c>
      <c r="Q5" s="21" t="s">
        <v>237</v>
      </c>
      <c r="R5" s="13" t="s">
        <v>238</v>
      </c>
      <c r="S5" s="13" t="s">
        <v>239</v>
      </c>
      <c r="T5" s="13" t="s">
        <v>240</v>
      </c>
      <c r="U5" s="13" t="s">
        <v>241</v>
      </c>
      <c r="V5" s="13" t="s">
        <v>173</v>
      </c>
      <c r="W5" s="13" t="s">
        <v>242</v>
      </c>
      <c r="X5" s="13" t="s">
        <v>243</v>
      </c>
      <c r="Y5" s="13" t="s">
        <v>61</v>
      </c>
      <c r="Z5" s="22" t="s">
        <v>54</v>
      </c>
      <c r="AA5" s="14" t="s">
        <v>8</v>
      </c>
      <c r="AB5" s="14" t="s">
        <v>63</v>
      </c>
      <c r="AC5" s="14" t="s">
        <v>55</v>
      </c>
      <c r="AD5" s="14" t="s">
        <v>56</v>
      </c>
      <c r="AE5" s="15" t="s">
        <v>57</v>
      </c>
      <c r="AF5" s="16" t="s">
        <v>58</v>
      </c>
    </row>
    <row r="6" spans="2:32" ht="15.75" x14ac:dyDescent="0.3">
      <c r="B6" s="17" t="s">
        <v>234</v>
      </c>
      <c r="C6" s="17" t="s">
        <v>197</v>
      </c>
      <c r="D6" s="17" t="str">
        <f>VLOOKUP(I6,BASE3[[#All],[MatriculaCalificado]:[RolCalificador]],3,FALSE)</f>
        <v>S17574</v>
      </c>
      <c r="E6" s="17" t="s">
        <v>214</v>
      </c>
      <c r="F6" s="17" t="str">
        <f>VLOOKUP(I6,BASE3[[#All],[MatriculaCalificado]:[RolCalificador]],4,FALSE)</f>
        <v>FLOR DE MARIA SANTA-CRUZ SANTOYO</v>
      </c>
      <c r="G6" s="17" t="s">
        <v>231</v>
      </c>
      <c r="H6" s="17" t="str">
        <f>VLOOKUP(I6,BASE3[[#All],[MatriculaCalificado]:[RolCalificador]],5,FALSE)</f>
        <v>CL</v>
      </c>
      <c r="I6" s="17" t="s">
        <v>200</v>
      </c>
      <c r="J6" s="17" t="s">
        <v>217</v>
      </c>
      <c r="K6" s="26" t="s">
        <v>233</v>
      </c>
      <c r="L6" s="17" t="s">
        <v>191</v>
      </c>
      <c r="M6" s="17" t="str">
        <f t="shared" ref="M6:M37" si="1">IF(E6&lt;&gt;J6,"EVALUACIÓN","AUTOEVALUACIÓN")</f>
        <v>EVALUACIÓN</v>
      </c>
      <c r="N6" s="27">
        <v>2</v>
      </c>
      <c r="O6" s="27">
        <v>3</v>
      </c>
      <c r="P6" s="27">
        <v>2</v>
      </c>
      <c r="Q6" s="27">
        <v>2</v>
      </c>
      <c r="R6" s="27">
        <v>3</v>
      </c>
      <c r="S6" s="27">
        <v>2</v>
      </c>
      <c r="T6" s="27">
        <v>2</v>
      </c>
      <c r="U6" s="27">
        <v>2</v>
      </c>
      <c r="V6" s="27">
        <v>2</v>
      </c>
      <c r="W6" s="27">
        <v>2</v>
      </c>
      <c r="X6" s="27">
        <v>3</v>
      </c>
      <c r="Y6" s="27">
        <v>2</v>
      </c>
      <c r="Z6" s="18">
        <f>AVERAGE(N6:Y6)</f>
        <v>2.25</v>
      </c>
      <c r="AA6" s="19">
        <v>2</v>
      </c>
      <c r="AB6" s="27">
        <v>3</v>
      </c>
      <c r="AC6" s="27">
        <v>3</v>
      </c>
      <c r="AD6" s="27">
        <v>3</v>
      </c>
      <c r="AE6" s="27">
        <v>2</v>
      </c>
      <c r="AF6" s="17"/>
    </row>
    <row r="7" spans="2:32" ht="15.75" x14ac:dyDescent="0.3">
      <c r="B7" s="17" t="s">
        <v>234</v>
      </c>
      <c r="C7" s="17" t="s">
        <v>200</v>
      </c>
      <c r="D7" s="17" t="str">
        <f>VLOOKUP(I7,BASE3[[#All],[MatriculaCalificado]:[RolCalificador]],3,FALSE)</f>
        <v>S17574</v>
      </c>
      <c r="E7" s="17" t="s">
        <v>217</v>
      </c>
      <c r="F7" s="17" t="str">
        <f>VLOOKUP(I7,BASE3[[#All],[MatriculaCalificado]:[RolCalificador]],4,FALSE)</f>
        <v>FLOR DE MARIA SANTA-CRUZ SANTOYO</v>
      </c>
      <c r="G7" s="17" t="s">
        <v>233</v>
      </c>
      <c r="H7" s="17" t="str">
        <f>VLOOKUP(I7,BASE3[[#All],[MatriculaCalificado]:[RolCalificador]],5,FALSE)</f>
        <v>CL</v>
      </c>
      <c r="I7" s="17" t="s">
        <v>200</v>
      </c>
      <c r="J7" s="17" t="s">
        <v>217</v>
      </c>
      <c r="K7" s="26" t="s">
        <v>233</v>
      </c>
      <c r="L7" s="17" t="s">
        <v>191</v>
      </c>
      <c r="M7" s="17" t="str">
        <f t="shared" si="1"/>
        <v>AUTOEVALUACIÓN</v>
      </c>
      <c r="N7" s="27">
        <v>2</v>
      </c>
      <c r="O7" s="27">
        <v>3</v>
      </c>
      <c r="P7" s="27">
        <v>2</v>
      </c>
      <c r="Q7" s="27">
        <v>2</v>
      </c>
      <c r="R7" s="27">
        <v>3</v>
      </c>
      <c r="S7" s="27">
        <v>2</v>
      </c>
      <c r="T7" s="27">
        <v>2</v>
      </c>
      <c r="U7" s="27">
        <v>2</v>
      </c>
      <c r="V7" s="27">
        <v>2</v>
      </c>
      <c r="W7" s="27">
        <v>2</v>
      </c>
      <c r="X7" s="27">
        <v>3</v>
      </c>
      <c r="Y7" s="27">
        <v>2</v>
      </c>
      <c r="Z7" s="18">
        <f>AVERAGE(N7:Y7)</f>
        <v>2.25</v>
      </c>
      <c r="AA7" s="19">
        <v>2</v>
      </c>
      <c r="AB7" s="27">
        <v>3</v>
      </c>
      <c r="AC7" s="27">
        <v>3</v>
      </c>
      <c r="AD7" s="27">
        <v>3</v>
      </c>
      <c r="AE7" s="27">
        <v>2</v>
      </c>
      <c r="AF7" s="17"/>
    </row>
    <row r="8" spans="2:32" ht="15.75" x14ac:dyDescent="0.3">
      <c r="B8" s="17" t="s">
        <v>234</v>
      </c>
      <c r="C8" s="17" t="s">
        <v>197</v>
      </c>
      <c r="D8" s="17" t="str">
        <f>VLOOKUP(I8,BASE3[[#All],[MatriculaCalificado]:[RolCalificador]],3,FALSE)</f>
        <v>S17574</v>
      </c>
      <c r="E8" s="17" t="s">
        <v>214</v>
      </c>
      <c r="F8" s="17" t="str">
        <f>VLOOKUP(I8,BASE3[[#All],[MatriculaCalificado]:[RolCalificador]],4,FALSE)</f>
        <v>FLOR DE MARIA SANTA-CRUZ SANTOYO</v>
      </c>
      <c r="G8" s="17" t="s">
        <v>231</v>
      </c>
      <c r="H8" s="17" t="str">
        <f>VLOOKUP(I8,BASE3[[#All],[MatriculaCalificado]:[RolCalificador]],5,FALSE)</f>
        <v>CL</v>
      </c>
      <c r="I8" s="17" t="s">
        <v>203</v>
      </c>
      <c r="J8" s="17" t="s">
        <v>220</v>
      </c>
      <c r="K8" s="26" t="s">
        <v>233</v>
      </c>
      <c r="L8" s="17" t="s">
        <v>193</v>
      </c>
      <c r="M8" s="17" t="str">
        <f t="shared" si="1"/>
        <v>EVALUACIÓN</v>
      </c>
      <c r="N8" s="27">
        <v>2</v>
      </c>
      <c r="O8" s="27">
        <v>3</v>
      </c>
      <c r="P8" s="27">
        <v>2</v>
      </c>
      <c r="Q8" s="27">
        <v>2</v>
      </c>
      <c r="R8" s="27">
        <v>3</v>
      </c>
      <c r="S8" s="27">
        <v>2</v>
      </c>
      <c r="T8" s="27">
        <v>2</v>
      </c>
      <c r="U8" s="27">
        <v>2</v>
      </c>
      <c r="V8" s="27">
        <v>2</v>
      </c>
      <c r="W8" s="27">
        <v>2</v>
      </c>
      <c r="X8" s="27">
        <v>3</v>
      </c>
      <c r="Y8" s="27">
        <v>2</v>
      </c>
      <c r="Z8" s="18">
        <f>AVERAGE(N8:Y8)</f>
        <v>2.25</v>
      </c>
      <c r="AA8" s="19">
        <v>2</v>
      </c>
      <c r="AB8" s="27">
        <v>3</v>
      </c>
      <c r="AC8" s="27">
        <v>3</v>
      </c>
      <c r="AD8" s="27">
        <v>3</v>
      </c>
      <c r="AE8" s="27">
        <v>2</v>
      </c>
      <c r="AF8" s="17"/>
    </row>
    <row r="9" spans="2:32" ht="15.75" x14ac:dyDescent="0.3">
      <c r="B9" s="17" t="s">
        <v>234</v>
      </c>
      <c r="C9" s="17" t="s">
        <v>203</v>
      </c>
      <c r="D9" s="17" t="str">
        <f>VLOOKUP(I9,BASE3[[#All],[MatriculaCalificado]:[RolCalificador]],3,FALSE)</f>
        <v>S17574</v>
      </c>
      <c r="E9" s="17" t="s">
        <v>220</v>
      </c>
      <c r="F9" s="17" t="str">
        <f>VLOOKUP(I9,BASE3[[#All],[MatriculaCalificado]:[RolCalificador]],4,FALSE)</f>
        <v>FLOR DE MARIA SANTA-CRUZ SANTOYO</v>
      </c>
      <c r="G9" s="17" t="s">
        <v>233</v>
      </c>
      <c r="H9" s="17" t="str">
        <f>VLOOKUP(I9,BASE3[[#All],[MatriculaCalificado]:[RolCalificador]],5,FALSE)</f>
        <v>CL</v>
      </c>
      <c r="I9" s="17" t="s">
        <v>203</v>
      </c>
      <c r="J9" s="17" t="s">
        <v>220</v>
      </c>
      <c r="K9" s="26" t="s">
        <v>233</v>
      </c>
      <c r="L9" s="17" t="s">
        <v>193</v>
      </c>
      <c r="M9" s="17" t="str">
        <f t="shared" si="1"/>
        <v>AUTOEVALUACIÓN</v>
      </c>
      <c r="N9" s="27">
        <v>2</v>
      </c>
      <c r="O9" s="27">
        <v>3</v>
      </c>
      <c r="P9" s="27">
        <v>2</v>
      </c>
      <c r="Q9" s="27">
        <v>2</v>
      </c>
      <c r="R9" s="27">
        <v>3</v>
      </c>
      <c r="S9" s="27">
        <v>2</v>
      </c>
      <c r="T9" s="27">
        <v>2</v>
      </c>
      <c r="U9" s="27">
        <v>2</v>
      </c>
      <c r="V9" s="27">
        <v>2</v>
      </c>
      <c r="W9" s="27">
        <v>2</v>
      </c>
      <c r="X9" s="27">
        <v>3</v>
      </c>
      <c r="Y9" s="27">
        <v>2</v>
      </c>
      <c r="Z9" s="18">
        <f>AVERAGE(N9:Y9)</f>
        <v>2.25</v>
      </c>
      <c r="AA9" s="19">
        <v>2</v>
      </c>
      <c r="AB9" s="27">
        <v>3</v>
      </c>
      <c r="AC9" s="27">
        <v>3</v>
      </c>
      <c r="AD9" s="27">
        <v>3</v>
      </c>
      <c r="AE9" s="27">
        <v>2</v>
      </c>
      <c r="AF9" s="17"/>
    </row>
    <row r="10" spans="2:32" ht="15.75" x14ac:dyDescent="0.3">
      <c r="B10" s="17" t="s">
        <v>234</v>
      </c>
      <c r="C10" s="17" t="s">
        <v>205</v>
      </c>
      <c r="D10" s="17" t="str">
        <f>VLOOKUP(I10,BASE3[[#All],[MatriculaCalificado]:[RolCalificador]],3,FALSE)</f>
        <v>S17574</v>
      </c>
      <c r="E10" s="17" t="s">
        <v>222</v>
      </c>
      <c r="F10" s="17" t="str">
        <f>VLOOKUP(I10,BASE3[[#All],[MatriculaCalificado]:[RolCalificador]],4,FALSE)</f>
        <v>FLOR DE MARIA SANTA-CRUZ SANTOYO</v>
      </c>
      <c r="G10" s="17" t="s">
        <v>233</v>
      </c>
      <c r="H10" s="17" t="str">
        <f>VLOOKUP(I10,BASE3[[#All],[MatriculaCalificado]:[RolCalificador]],5,FALSE)</f>
        <v>CL</v>
      </c>
      <c r="I10" s="17" t="s">
        <v>205</v>
      </c>
      <c r="J10" s="17" t="s">
        <v>222</v>
      </c>
      <c r="K10" s="26" t="s">
        <v>233</v>
      </c>
      <c r="L10" s="17" t="s">
        <v>190</v>
      </c>
      <c r="M10" s="17" t="str">
        <f t="shared" si="1"/>
        <v>AUTOEVALUACIÓN</v>
      </c>
      <c r="N10" s="27">
        <v>3</v>
      </c>
      <c r="O10" s="27">
        <v>3</v>
      </c>
      <c r="P10" s="27">
        <v>4</v>
      </c>
      <c r="Q10" s="27">
        <v>4</v>
      </c>
      <c r="R10" s="27">
        <v>3</v>
      </c>
      <c r="S10" s="27">
        <v>3</v>
      </c>
      <c r="T10" s="27">
        <v>3</v>
      </c>
      <c r="U10" s="27">
        <v>3</v>
      </c>
      <c r="V10" s="27">
        <v>3</v>
      </c>
      <c r="W10" s="27">
        <v>3</v>
      </c>
      <c r="X10" s="27">
        <v>3</v>
      </c>
      <c r="Y10" s="27">
        <v>3</v>
      </c>
      <c r="Z10" s="18">
        <f>AVERAGE(N10:Y10)</f>
        <v>3.1666666666666665</v>
      </c>
      <c r="AA10" s="19">
        <v>3</v>
      </c>
      <c r="AB10" s="27">
        <v>4</v>
      </c>
      <c r="AC10" s="27">
        <v>4</v>
      </c>
      <c r="AD10" s="27">
        <v>4</v>
      </c>
      <c r="AE10" s="27">
        <v>3</v>
      </c>
      <c r="AF10" s="17"/>
    </row>
    <row r="11" spans="2:32" ht="15.75" x14ac:dyDescent="0.3">
      <c r="B11" s="17" t="s">
        <v>234</v>
      </c>
      <c r="C11" s="17" t="s">
        <v>197</v>
      </c>
      <c r="D11" s="17" t="str">
        <f>VLOOKUP(I11,BASE3[[#All],[MatriculaCalificado]:[RolCalificador]],3,FALSE)</f>
        <v>S17574</v>
      </c>
      <c r="E11" s="17" t="s">
        <v>214</v>
      </c>
      <c r="F11" s="17" t="str">
        <f>VLOOKUP(I11,BASE3[[#All],[MatriculaCalificado]:[RolCalificador]],4,FALSE)</f>
        <v>FLOR DE MARIA SANTA-CRUZ SANTOYO</v>
      </c>
      <c r="G11" s="17" t="s">
        <v>231</v>
      </c>
      <c r="H11" s="17" t="str">
        <f>VLOOKUP(I11,BASE3[[#All],[MatriculaCalificado]:[RolCalificador]],5,FALSE)</f>
        <v>CL</v>
      </c>
      <c r="I11" s="17" t="s">
        <v>205</v>
      </c>
      <c r="J11" s="17" t="s">
        <v>222</v>
      </c>
      <c r="K11" s="26" t="s">
        <v>233</v>
      </c>
      <c r="L11" s="17" t="s">
        <v>190</v>
      </c>
      <c r="M11" s="17" t="str">
        <f t="shared" si="1"/>
        <v>EVALUACIÓN</v>
      </c>
      <c r="N11" s="27">
        <v>3</v>
      </c>
      <c r="O11" s="27">
        <v>3</v>
      </c>
      <c r="P11" s="27">
        <v>3</v>
      </c>
      <c r="Q11" s="27">
        <v>2</v>
      </c>
      <c r="R11" s="27">
        <v>3</v>
      </c>
      <c r="S11" s="27">
        <v>3</v>
      </c>
      <c r="T11" s="27">
        <v>2</v>
      </c>
      <c r="U11" s="27">
        <v>2</v>
      </c>
      <c r="V11" s="27">
        <v>3</v>
      </c>
      <c r="W11" s="27">
        <v>3</v>
      </c>
      <c r="X11" s="27">
        <v>2</v>
      </c>
      <c r="Y11" s="27">
        <v>2</v>
      </c>
      <c r="Z11" s="18">
        <f>AVERAGE(N11:Y11)</f>
        <v>2.5833333333333335</v>
      </c>
      <c r="AA11" s="19">
        <v>3</v>
      </c>
      <c r="AB11" s="27">
        <v>4</v>
      </c>
      <c r="AC11" s="27">
        <v>3</v>
      </c>
      <c r="AD11" s="27">
        <v>4</v>
      </c>
      <c r="AE11" s="27">
        <v>3</v>
      </c>
      <c r="AF11" s="17"/>
    </row>
    <row r="12" spans="2:32" ht="15.75" x14ac:dyDescent="0.3">
      <c r="B12" s="17" t="s">
        <v>234</v>
      </c>
      <c r="C12" s="17" t="s">
        <v>197</v>
      </c>
      <c r="D12" s="17" t="str">
        <f>VLOOKUP(I12,BASE3[[#All],[MatriculaCalificado]:[RolCalificador]],3,FALSE)</f>
        <v>S17574</v>
      </c>
      <c r="E12" s="17" t="s">
        <v>214</v>
      </c>
      <c r="F12" s="17" t="str">
        <f>VLOOKUP(I12,BASE3[[#All],[MatriculaCalificado]:[RolCalificador]],4,FALSE)</f>
        <v>FLOR DE MARIA SANTA-CRUZ SANTOYO</v>
      </c>
      <c r="G12" s="17" t="s">
        <v>231</v>
      </c>
      <c r="H12" s="17" t="str">
        <f>VLOOKUP(I12,BASE3[[#All],[MatriculaCalificado]:[RolCalificador]],5,FALSE)</f>
        <v>CL</v>
      </c>
      <c r="I12" s="17" t="s">
        <v>210</v>
      </c>
      <c r="J12" s="17" t="s">
        <v>227</v>
      </c>
      <c r="K12" s="26" t="s">
        <v>233</v>
      </c>
      <c r="L12" s="17" t="s">
        <v>195</v>
      </c>
      <c r="M12" s="17" t="str">
        <f t="shared" si="1"/>
        <v>EVALUACIÓN</v>
      </c>
      <c r="N12" s="27">
        <v>2</v>
      </c>
      <c r="O12" s="27">
        <v>3</v>
      </c>
      <c r="P12" s="27">
        <v>2</v>
      </c>
      <c r="Q12" s="27">
        <v>2</v>
      </c>
      <c r="R12" s="27">
        <v>3</v>
      </c>
      <c r="S12" s="27">
        <v>2</v>
      </c>
      <c r="T12" s="27">
        <v>2</v>
      </c>
      <c r="U12" s="27">
        <v>2</v>
      </c>
      <c r="V12" s="27">
        <v>2</v>
      </c>
      <c r="W12" s="27">
        <v>2</v>
      </c>
      <c r="X12" s="27">
        <v>3</v>
      </c>
      <c r="Y12" s="27">
        <v>2</v>
      </c>
      <c r="Z12" s="18">
        <f>AVERAGE(N12:Y12)</f>
        <v>2.25</v>
      </c>
      <c r="AA12" s="19">
        <v>2</v>
      </c>
      <c r="AB12" s="27">
        <v>3</v>
      </c>
      <c r="AC12" s="27">
        <v>3</v>
      </c>
      <c r="AD12" s="27">
        <v>3</v>
      </c>
      <c r="AE12" s="27">
        <v>2</v>
      </c>
      <c r="AF12" s="17"/>
    </row>
    <row r="13" spans="2:32" ht="15.75" x14ac:dyDescent="0.3">
      <c r="B13" s="17" t="s">
        <v>234</v>
      </c>
      <c r="C13" s="17" t="s">
        <v>210</v>
      </c>
      <c r="D13" s="17" t="str">
        <f>VLOOKUP(I13,BASE3[[#All],[MatriculaCalificado]:[RolCalificador]],3,FALSE)</f>
        <v>S17574</v>
      </c>
      <c r="E13" s="17" t="s">
        <v>227</v>
      </c>
      <c r="F13" s="17" t="str">
        <f>VLOOKUP(I13,BASE3[[#All],[MatriculaCalificado]:[RolCalificador]],4,FALSE)</f>
        <v>FLOR DE MARIA SANTA-CRUZ SANTOYO</v>
      </c>
      <c r="G13" s="17" t="s">
        <v>233</v>
      </c>
      <c r="H13" s="17" t="str">
        <f>VLOOKUP(I13,BASE3[[#All],[MatriculaCalificado]:[RolCalificador]],5,FALSE)</f>
        <v>CL</v>
      </c>
      <c r="I13" s="17" t="s">
        <v>210</v>
      </c>
      <c r="J13" s="17" t="s">
        <v>227</v>
      </c>
      <c r="K13" s="26" t="s">
        <v>233</v>
      </c>
      <c r="L13" s="17" t="s">
        <v>195</v>
      </c>
      <c r="M13" s="17" t="str">
        <f t="shared" si="1"/>
        <v>AUTOEVALUACIÓN</v>
      </c>
      <c r="N13" s="27">
        <v>2</v>
      </c>
      <c r="O13" s="27">
        <v>3</v>
      </c>
      <c r="P13" s="27">
        <v>2</v>
      </c>
      <c r="Q13" s="27">
        <v>2</v>
      </c>
      <c r="R13" s="27">
        <v>3</v>
      </c>
      <c r="S13" s="27">
        <v>2</v>
      </c>
      <c r="T13" s="27">
        <v>2</v>
      </c>
      <c r="U13" s="27">
        <v>2</v>
      </c>
      <c r="V13" s="27">
        <v>2</v>
      </c>
      <c r="W13" s="27">
        <v>2</v>
      </c>
      <c r="X13" s="27">
        <v>3</v>
      </c>
      <c r="Y13" s="27">
        <v>2</v>
      </c>
      <c r="Z13" s="18">
        <f>AVERAGE(N13:Y13)</f>
        <v>2.25</v>
      </c>
      <c r="AA13" s="19">
        <v>2</v>
      </c>
      <c r="AB13" s="27">
        <v>3</v>
      </c>
      <c r="AC13" s="27">
        <v>3</v>
      </c>
      <c r="AD13" s="27">
        <v>3</v>
      </c>
      <c r="AE13" s="27">
        <v>2</v>
      </c>
      <c r="AF13" s="17"/>
    </row>
    <row r="14" spans="2:32" ht="15.75" x14ac:dyDescent="0.3">
      <c r="B14" s="17" t="s">
        <v>234</v>
      </c>
      <c r="C14" s="17" t="s">
        <v>198</v>
      </c>
      <c r="D14" s="17" t="str">
        <f>VLOOKUP(I14,BASE3[[#All],[MatriculaCalificado]:[RolCalificador]],3,FALSE)</f>
        <v>S63968</v>
      </c>
      <c r="E14" s="17" t="s">
        <v>215</v>
      </c>
      <c r="F14" s="17" t="str">
        <f>VLOOKUP(I14,BASE3[[#All],[MatriculaCalificado]:[RolCalificador]],4,FALSE)</f>
        <v>CYNTHIA RIOS FLORES</v>
      </c>
      <c r="G14" s="17" t="s">
        <v>232</v>
      </c>
      <c r="H14" s="17" t="str">
        <f>VLOOKUP(I14,BASE3[[#All],[MatriculaCalificado]:[RolCalificador]],5,FALSE)</f>
        <v>SUP</v>
      </c>
      <c r="I14" s="17" t="s">
        <v>197</v>
      </c>
      <c r="J14" s="17" t="s">
        <v>214</v>
      </c>
      <c r="K14" s="26" t="s">
        <v>231</v>
      </c>
      <c r="L14" s="17" t="s">
        <v>193</v>
      </c>
      <c r="M14" s="17" t="str">
        <f t="shared" si="1"/>
        <v>EVALUACIÓN</v>
      </c>
      <c r="N14" s="27">
        <v>2</v>
      </c>
      <c r="O14" s="27">
        <v>2</v>
      </c>
      <c r="P14" s="27">
        <v>2</v>
      </c>
      <c r="Q14" s="27">
        <v>1</v>
      </c>
      <c r="R14" s="27">
        <v>2</v>
      </c>
      <c r="S14" s="27">
        <v>1</v>
      </c>
      <c r="T14" s="27">
        <v>1</v>
      </c>
      <c r="U14" s="27">
        <v>1</v>
      </c>
      <c r="V14" s="27">
        <v>2</v>
      </c>
      <c r="W14" s="27">
        <v>1</v>
      </c>
      <c r="X14" s="27">
        <v>1</v>
      </c>
      <c r="Y14" s="27">
        <v>2</v>
      </c>
      <c r="Z14" s="18">
        <f>AVERAGE(N14:Y14)</f>
        <v>1.5</v>
      </c>
      <c r="AA14" s="19">
        <v>1</v>
      </c>
      <c r="AB14" s="27">
        <v>1</v>
      </c>
      <c r="AC14" s="27">
        <v>2</v>
      </c>
      <c r="AD14" s="27">
        <v>2</v>
      </c>
      <c r="AE14" s="27">
        <v>1</v>
      </c>
      <c r="AF14" s="17"/>
    </row>
    <row r="15" spans="2:32" ht="15.75" x14ac:dyDescent="0.3">
      <c r="B15" s="17" t="s">
        <v>234</v>
      </c>
      <c r="C15" s="17" t="s">
        <v>197</v>
      </c>
      <c r="D15" s="17" t="str">
        <f>VLOOKUP(I15,BASE3[[#All],[MatriculaCalificado]:[RolCalificador]],3,FALSE)</f>
        <v>S63968</v>
      </c>
      <c r="E15" s="17" t="s">
        <v>214</v>
      </c>
      <c r="F15" s="17" t="str">
        <f>VLOOKUP(I15,BASE3[[#All],[MatriculaCalificado]:[RolCalificador]],4,FALSE)</f>
        <v>CYNTHIA RIOS FLORES</v>
      </c>
      <c r="G15" s="17" t="s">
        <v>231</v>
      </c>
      <c r="H15" s="17" t="str">
        <f>VLOOKUP(I15,BASE3[[#All],[MatriculaCalificado]:[RolCalificador]],5,FALSE)</f>
        <v>SUP</v>
      </c>
      <c r="I15" s="17" t="s">
        <v>197</v>
      </c>
      <c r="J15" s="17" t="s">
        <v>214</v>
      </c>
      <c r="K15" s="26" t="s">
        <v>231</v>
      </c>
      <c r="L15" s="17" t="s">
        <v>193</v>
      </c>
      <c r="M15" s="17" t="str">
        <f t="shared" si="1"/>
        <v>AUTOEVALUACIÓN</v>
      </c>
      <c r="N15" s="27">
        <v>2</v>
      </c>
      <c r="O15" s="27">
        <v>2</v>
      </c>
      <c r="P15" s="27">
        <v>2</v>
      </c>
      <c r="Q15" s="27">
        <v>1</v>
      </c>
      <c r="R15" s="27">
        <v>2</v>
      </c>
      <c r="S15" s="27">
        <v>1</v>
      </c>
      <c r="T15" s="27">
        <v>1</v>
      </c>
      <c r="U15" s="27">
        <v>1</v>
      </c>
      <c r="V15" s="27">
        <v>2</v>
      </c>
      <c r="W15" s="27">
        <v>1</v>
      </c>
      <c r="X15" s="27">
        <v>2</v>
      </c>
      <c r="Y15" s="27">
        <v>2</v>
      </c>
      <c r="Z15" s="18">
        <f>AVERAGE(N15:Y15)</f>
        <v>1.5833333333333333</v>
      </c>
      <c r="AA15" s="19">
        <v>1</v>
      </c>
      <c r="AB15" s="27">
        <v>2</v>
      </c>
      <c r="AC15" s="27">
        <v>2</v>
      </c>
      <c r="AD15" s="27">
        <v>2</v>
      </c>
      <c r="AE15" s="27">
        <v>1</v>
      </c>
      <c r="AF15" s="17"/>
    </row>
    <row r="16" spans="2:32" ht="15.75" x14ac:dyDescent="0.3">
      <c r="B16" s="17" t="s">
        <v>234</v>
      </c>
      <c r="C16" s="17" t="s">
        <v>198</v>
      </c>
      <c r="D16" s="17" t="str">
        <f>VLOOKUP(I16,BASE3[[#All],[MatriculaCalificado]:[RolCalificador]],3,FALSE)</f>
        <v>S63968</v>
      </c>
      <c r="E16" s="17" t="s">
        <v>215</v>
      </c>
      <c r="F16" s="17" t="str">
        <f>VLOOKUP(I16,BASE3[[#All],[MatriculaCalificado]:[RolCalificador]],4,FALSE)</f>
        <v>CYNTHIA RIOS FLORES</v>
      </c>
      <c r="G16" s="17" t="s">
        <v>232</v>
      </c>
      <c r="H16" s="17" t="str">
        <f>VLOOKUP(I16,BASE3[[#All],[MatriculaCalificado]:[RolCalificador]],5,FALSE)</f>
        <v>SUP</v>
      </c>
      <c r="I16" s="17" t="s">
        <v>199</v>
      </c>
      <c r="J16" s="17" t="s">
        <v>216</v>
      </c>
      <c r="K16" s="26" t="s">
        <v>231</v>
      </c>
      <c r="L16" s="17" t="s">
        <v>191</v>
      </c>
      <c r="M16" s="17" t="str">
        <f t="shared" si="1"/>
        <v>EVALUACIÓN</v>
      </c>
      <c r="N16" s="27">
        <v>2</v>
      </c>
      <c r="O16" s="27">
        <v>3</v>
      </c>
      <c r="P16" s="27">
        <v>2</v>
      </c>
      <c r="Q16" s="27">
        <v>2</v>
      </c>
      <c r="R16" s="27">
        <v>3</v>
      </c>
      <c r="S16" s="27">
        <v>2</v>
      </c>
      <c r="T16" s="27">
        <v>2</v>
      </c>
      <c r="U16" s="27">
        <v>2</v>
      </c>
      <c r="V16" s="27">
        <v>2</v>
      </c>
      <c r="W16" s="27">
        <v>2</v>
      </c>
      <c r="X16" s="27">
        <v>3</v>
      </c>
      <c r="Y16" s="27">
        <v>2</v>
      </c>
      <c r="Z16" s="18">
        <f>AVERAGE(N16:Y16)</f>
        <v>2.25</v>
      </c>
      <c r="AA16" s="19">
        <v>2</v>
      </c>
      <c r="AB16" s="27">
        <v>3</v>
      </c>
      <c r="AC16" s="27">
        <v>3</v>
      </c>
      <c r="AD16" s="27">
        <v>3</v>
      </c>
      <c r="AE16" s="27">
        <v>2</v>
      </c>
      <c r="AF16" s="17"/>
    </row>
    <row r="17" spans="2:32" ht="15.75" x14ac:dyDescent="0.3">
      <c r="B17" s="17" t="s">
        <v>234</v>
      </c>
      <c r="C17" s="17" t="s">
        <v>199</v>
      </c>
      <c r="D17" s="17" t="str">
        <f>VLOOKUP(I17,BASE3[[#All],[MatriculaCalificado]:[RolCalificador]],3,FALSE)</f>
        <v>S63968</v>
      </c>
      <c r="E17" s="17" t="s">
        <v>216</v>
      </c>
      <c r="F17" s="17" t="str">
        <f>VLOOKUP(I17,BASE3[[#All],[MatriculaCalificado]:[RolCalificador]],4,FALSE)</f>
        <v>CYNTHIA RIOS FLORES</v>
      </c>
      <c r="G17" s="17" t="s">
        <v>231</v>
      </c>
      <c r="H17" s="17" t="str">
        <f>VLOOKUP(I17,BASE3[[#All],[MatriculaCalificado]:[RolCalificador]],5,FALSE)</f>
        <v>SUP</v>
      </c>
      <c r="I17" s="17" t="s">
        <v>199</v>
      </c>
      <c r="J17" s="17" t="s">
        <v>216</v>
      </c>
      <c r="K17" s="26" t="s">
        <v>231</v>
      </c>
      <c r="L17" s="17" t="s">
        <v>191</v>
      </c>
      <c r="M17" s="17" t="str">
        <f t="shared" si="1"/>
        <v>AUTOEVALUACIÓN</v>
      </c>
      <c r="N17" s="27">
        <v>2</v>
      </c>
      <c r="O17" s="27">
        <v>3</v>
      </c>
      <c r="P17" s="27">
        <v>2</v>
      </c>
      <c r="Q17" s="27">
        <v>2</v>
      </c>
      <c r="R17" s="27">
        <v>3</v>
      </c>
      <c r="S17" s="27">
        <v>2</v>
      </c>
      <c r="T17" s="27">
        <v>2</v>
      </c>
      <c r="U17" s="27">
        <v>2</v>
      </c>
      <c r="V17" s="27">
        <v>2</v>
      </c>
      <c r="W17" s="27">
        <v>2</v>
      </c>
      <c r="X17" s="27">
        <v>3</v>
      </c>
      <c r="Y17" s="27">
        <v>2</v>
      </c>
      <c r="Z17" s="18">
        <f>AVERAGE(N17:Y17)</f>
        <v>2.25</v>
      </c>
      <c r="AA17" s="19">
        <v>2</v>
      </c>
      <c r="AB17" s="27">
        <v>3</v>
      </c>
      <c r="AC17" s="27">
        <v>3</v>
      </c>
      <c r="AD17" s="27">
        <v>3</v>
      </c>
      <c r="AE17" s="27">
        <v>2</v>
      </c>
      <c r="AF17" s="17"/>
    </row>
    <row r="18" spans="2:32" ht="15.75" x14ac:dyDescent="0.3">
      <c r="B18" s="17" t="s">
        <v>234</v>
      </c>
      <c r="C18" s="17" t="s">
        <v>198</v>
      </c>
      <c r="D18" s="17" t="str">
        <f>VLOOKUP(I18,BASE3[[#All],[MatriculaCalificado]:[RolCalificador]],3,FALSE)</f>
        <v>S63968</v>
      </c>
      <c r="E18" s="17" t="s">
        <v>215</v>
      </c>
      <c r="F18" s="17" t="str">
        <f>VLOOKUP(I18,BASE3[[#All],[MatriculaCalificado]:[RolCalificador]],4,FALSE)</f>
        <v>CYNTHIA RIOS FLORES</v>
      </c>
      <c r="G18" s="17" t="s">
        <v>232</v>
      </c>
      <c r="H18" s="17" t="str">
        <f>VLOOKUP(I18,BASE3[[#All],[MatriculaCalificado]:[RolCalificador]],5,FALSE)</f>
        <v>SUP</v>
      </c>
      <c r="I18" s="17" t="s">
        <v>202</v>
      </c>
      <c r="J18" s="17" t="s">
        <v>219</v>
      </c>
      <c r="K18" s="26" t="s">
        <v>231</v>
      </c>
      <c r="L18" s="17" t="s">
        <v>191</v>
      </c>
      <c r="M18" s="17" t="str">
        <f t="shared" si="1"/>
        <v>EVALUACIÓN</v>
      </c>
      <c r="N18" s="27">
        <v>2</v>
      </c>
      <c r="O18" s="27">
        <v>3</v>
      </c>
      <c r="P18" s="27">
        <v>2</v>
      </c>
      <c r="Q18" s="27">
        <v>2</v>
      </c>
      <c r="R18" s="27">
        <v>3</v>
      </c>
      <c r="S18" s="27">
        <v>2</v>
      </c>
      <c r="T18" s="27">
        <v>2</v>
      </c>
      <c r="U18" s="27">
        <v>2</v>
      </c>
      <c r="V18" s="27">
        <v>2</v>
      </c>
      <c r="W18" s="27">
        <v>2</v>
      </c>
      <c r="X18" s="27">
        <v>3</v>
      </c>
      <c r="Y18" s="27">
        <v>2</v>
      </c>
      <c r="Z18" s="18">
        <f>AVERAGE(N18:Y18)</f>
        <v>2.25</v>
      </c>
      <c r="AA18" s="19">
        <v>2</v>
      </c>
      <c r="AB18" s="27">
        <v>3</v>
      </c>
      <c r="AC18" s="27">
        <v>3</v>
      </c>
      <c r="AD18" s="27">
        <v>3</v>
      </c>
      <c r="AE18" s="27">
        <v>2</v>
      </c>
      <c r="AF18" s="17"/>
    </row>
    <row r="19" spans="2:32" ht="15.75" x14ac:dyDescent="0.3">
      <c r="B19" s="17" t="s">
        <v>234</v>
      </c>
      <c r="C19" s="17" t="s">
        <v>202</v>
      </c>
      <c r="D19" s="17" t="str">
        <f>VLOOKUP(I19,BASE3[[#All],[MatriculaCalificado]:[RolCalificador]],3,FALSE)</f>
        <v>S63968</v>
      </c>
      <c r="E19" s="17" t="s">
        <v>219</v>
      </c>
      <c r="F19" s="17" t="str">
        <f>VLOOKUP(I19,BASE3[[#All],[MatriculaCalificado]:[RolCalificador]],4,FALSE)</f>
        <v>CYNTHIA RIOS FLORES</v>
      </c>
      <c r="G19" s="17" t="s">
        <v>231</v>
      </c>
      <c r="H19" s="17" t="str">
        <f>VLOOKUP(I19,BASE3[[#All],[MatriculaCalificado]:[RolCalificador]],5,FALSE)</f>
        <v>SUP</v>
      </c>
      <c r="I19" s="17" t="s">
        <v>202</v>
      </c>
      <c r="J19" s="17" t="s">
        <v>219</v>
      </c>
      <c r="K19" s="26" t="s">
        <v>231</v>
      </c>
      <c r="L19" s="17" t="s">
        <v>191</v>
      </c>
      <c r="M19" s="17" t="str">
        <f t="shared" si="1"/>
        <v>AUTOEVALUACIÓN</v>
      </c>
      <c r="N19" s="27">
        <v>2</v>
      </c>
      <c r="O19" s="27">
        <v>3</v>
      </c>
      <c r="P19" s="27">
        <v>2</v>
      </c>
      <c r="Q19" s="27">
        <v>2</v>
      </c>
      <c r="R19" s="27">
        <v>3</v>
      </c>
      <c r="S19" s="27">
        <v>2</v>
      </c>
      <c r="T19" s="27">
        <v>2</v>
      </c>
      <c r="U19" s="27">
        <v>2</v>
      </c>
      <c r="V19" s="27">
        <v>2</v>
      </c>
      <c r="W19" s="27">
        <v>2</v>
      </c>
      <c r="X19" s="27">
        <v>3</v>
      </c>
      <c r="Y19" s="27">
        <v>2</v>
      </c>
      <c r="Z19" s="18">
        <f>AVERAGE(N19:Y19)</f>
        <v>2.25</v>
      </c>
      <c r="AA19" s="19">
        <v>2</v>
      </c>
      <c r="AB19" s="27">
        <v>3</v>
      </c>
      <c r="AC19" s="27">
        <v>3</v>
      </c>
      <c r="AD19" s="27">
        <v>3</v>
      </c>
      <c r="AE19" s="27">
        <v>2</v>
      </c>
      <c r="AF19" s="17"/>
    </row>
    <row r="20" spans="2:32" ht="15.75" x14ac:dyDescent="0.3">
      <c r="B20" s="17" t="s">
        <v>234</v>
      </c>
      <c r="C20" s="17" t="s">
        <v>206</v>
      </c>
      <c r="D20" s="17" t="str">
        <f>VLOOKUP(I20,BASE3[[#All],[MatriculaCalificado]:[RolCalificador]],3,FALSE)</f>
        <v>S81694</v>
      </c>
      <c r="E20" s="17" t="s">
        <v>223</v>
      </c>
      <c r="F20" s="17" t="str">
        <f>VLOOKUP(I20,BASE3[[#All],[MatriculaCalificado]:[RolCalificador]],4,FALSE)</f>
        <v>ROMEL JOSE SANCHEZ SALAZAR</v>
      </c>
      <c r="G20" s="17" t="s">
        <v>233</v>
      </c>
      <c r="H20" s="17" t="str">
        <f>VLOOKUP(I20,BASE3[[#All],[MatriculaCalificado]:[RolCalificador]],5,FALSE)</f>
        <v>CL</v>
      </c>
      <c r="I20" s="17" t="s">
        <v>206</v>
      </c>
      <c r="J20" s="17" t="s">
        <v>223</v>
      </c>
      <c r="K20" s="26" t="s">
        <v>233</v>
      </c>
      <c r="L20" s="17" t="s">
        <v>190</v>
      </c>
      <c r="M20" s="17" t="str">
        <f t="shared" si="1"/>
        <v>AUTOEVALUACIÓN</v>
      </c>
      <c r="N20" s="27">
        <v>3</v>
      </c>
      <c r="O20" s="27">
        <v>4</v>
      </c>
      <c r="P20" s="27">
        <v>3</v>
      </c>
      <c r="Q20" s="27">
        <v>2</v>
      </c>
      <c r="R20" s="27">
        <v>3</v>
      </c>
      <c r="S20" s="27">
        <v>1</v>
      </c>
      <c r="T20" s="27">
        <v>2</v>
      </c>
      <c r="U20" s="27">
        <v>3</v>
      </c>
      <c r="V20" s="27">
        <v>4</v>
      </c>
      <c r="W20" s="27">
        <v>3</v>
      </c>
      <c r="X20" s="27">
        <v>2</v>
      </c>
      <c r="Y20" s="27">
        <v>2</v>
      </c>
      <c r="Z20" s="18">
        <f>AVERAGE(N20:Y20)</f>
        <v>2.6666666666666665</v>
      </c>
      <c r="AA20" s="19">
        <v>3</v>
      </c>
      <c r="AB20" s="27">
        <v>4</v>
      </c>
      <c r="AC20" s="27">
        <v>3</v>
      </c>
      <c r="AD20" s="27">
        <v>4</v>
      </c>
      <c r="AE20" s="27">
        <v>3</v>
      </c>
      <c r="AF20" s="17"/>
    </row>
    <row r="21" spans="2:32" ht="15.75" x14ac:dyDescent="0.3">
      <c r="B21" s="17" t="s">
        <v>234</v>
      </c>
      <c r="C21" s="17" t="s">
        <v>199</v>
      </c>
      <c r="D21" s="17" t="str">
        <f>VLOOKUP(I21,BASE3[[#All],[MatriculaCalificado]:[RolCalificador]],3,FALSE)</f>
        <v>S81694</v>
      </c>
      <c r="E21" s="17" t="s">
        <v>216</v>
      </c>
      <c r="F21" s="17" t="str">
        <f>VLOOKUP(I21,BASE3[[#All],[MatriculaCalificado]:[RolCalificador]],4,FALSE)</f>
        <v>ROMEL JOSE SANCHEZ SALAZAR</v>
      </c>
      <c r="G21" s="17" t="s">
        <v>231</v>
      </c>
      <c r="H21" s="17" t="str">
        <f>VLOOKUP(I21,BASE3[[#All],[MatriculaCalificado]:[RolCalificador]],5,FALSE)</f>
        <v>CL</v>
      </c>
      <c r="I21" s="17" t="s">
        <v>206</v>
      </c>
      <c r="J21" s="17" t="s">
        <v>223</v>
      </c>
      <c r="K21" s="26" t="s">
        <v>233</v>
      </c>
      <c r="L21" s="17" t="s">
        <v>190</v>
      </c>
      <c r="M21" s="17" t="str">
        <f t="shared" si="1"/>
        <v>EVALUACIÓN</v>
      </c>
      <c r="N21" s="27">
        <v>3</v>
      </c>
      <c r="O21" s="27">
        <v>4</v>
      </c>
      <c r="P21" s="27">
        <v>4</v>
      </c>
      <c r="Q21" s="27">
        <v>3</v>
      </c>
      <c r="R21" s="27">
        <v>3</v>
      </c>
      <c r="S21" s="27">
        <v>3</v>
      </c>
      <c r="T21" s="27">
        <v>3</v>
      </c>
      <c r="U21" s="27">
        <v>3</v>
      </c>
      <c r="V21" s="27">
        <v>3</v>
      </c>
      <c r="W21" s="27">
        <v>3</v>
      </c>
      <c r="X21" s="27">
        <v>3</v>
      </c>
      <c r="Y21" s="27">
        <v>3</v>
      </c>
      <c r="Z21" s="18">
        <f>AVERAGE(N21:Y21)</f>
        <v>3.1666666666666665</v>
      </c>
      <c r="AA21" s="19">
        <v>3</v>
      </c>
      <c r="AB21" s="27">
        <v>4</v>
      </c>
      <c r="AC21" s="27">
        <v>3</v>
      </c>
      <c r="AD21" s="27">
        <v>4</v>
      </c>
      <c r="AE21" s="27">
        <v>3</v>
      </c>
      <c r="AF21" s="17"/>
    </row>
    <row r="22" spans="2:32" ht="15.75" x14ac:dyDescent="0.3">
      <c r="B22" s="17" t="s">
        <v>234</v>
      </c>
      <c r="C22" s="17" t="s">
        <v>208</v>
      </c>
      <c r="D22" s="17" t="str">
        <f>VLOOKUP(I22,BASE3[[#All],[MatriculaCalificado]:[RolCalificador]],3,FALSE)</f>
        <v>S81694</v>
      </c>
      <c r="E22" s="17" t="s">
        <v>225</v>
      </c>
      <c r="F22" s="17" t="str">
        <f>VLOOKUP(I22,BASE3[[#All],[MatriculaCalificado]:[RolCalificador]],4,FALSE)</f>
        <v>ROMEL JOSE SANCHEZ SALAZAR</v>
      </c>
      <c r="G22" s="17" t="s">
        <v>233</v>
      </c>
      <c r="H22" s="17" t="str">
        <f>VLOOKUP(I22,BASE3[[#All],[MatriculaCalificado]:[RolCalificador]],5,FALSE)</f>
        <v>CL</v>
      </c>
      <c r="I22" s="17" t="s">
        <v>208</v>
      </c>
      <c r="J22" s="17" t="s">
        <v>225</v>
      </c>
      <c r="K22" s="26" t="s">
        <v>233</v>
      </c>
      <c r="L22" s="17" t="s">
        <v>194</v>
      </c>
      <c r="M22" s="17" t="str">
        <f t="shared" si="1"/>
        <v>AUTOEVALUACIÓN</v>
      </c>
      <c r="N22" s="27">
        <v>4</v>
      </c>
      <c r="O22" s="27">
        <v>4</v>
      </c>
      <c r="P22" s="27">
        <v>4</v>
      </c>
      <c r="Q22" s="27">
        <v>4</v>
      </c>
      <c r="R22" s="27">
        <v>4</v>
      </c>
      <c r="S22" s="27">
        <v>4</v>
      </c>
      <c r="T22" s="27">
        <v>4</v>
      </c>
      <c r="U22" s="27">
        <v>3</v>
      </c>
      <c r="V22" s="27">
        <v>3</v>
      </c>
      <c r="W22" s="27">
        <v>3</v>
      </c>
      <c r="X22" s="27">
        <v>4</v>
      </c>
      <c r="Y22" s="27">
        <v>3</v>
      </c>
      <c r="Z22" s="18">
        <f>AVERAGE(N22:Y22)</f>
        <v>3.6666666666666665</v>
      </c>
      <c r="AA22" s="19">
        <v>4</v>
      </c>
      <c r="AB22" s="27">
        <v>5</v>
      </c>
      <c r="AC22" s="27">
        <v>4</v>
      </c>
      <c r="AD22" s="27">
        <v>4</v>
      </c>
      <c r="AE22" s="27">
        <v>4</v>
      </c>
      <c r="AF22" s="17"/>
    </row>
    <row r="23" spans="2:32" ht="15.75" x14ac:dyDescent="0.3">
      <c r="B23" s="17" t="s">
        <v>234</v>
      </c>
      <c r="C23" s="17" t="s">
        <v>199</v>
      </c>
      <c r="D23" s="17" t="str">
        <f>VLOOKUP(I23,BASE3[[#All],[MatriculaCalificado]:[RolCalificador]],3,FALSE)</f>
        <v>S81694</v>
      </c>
      <c r="E23" s="17" t="s">
        <v>216</v>
      </c>
      <c r="F23" s="17" t="str">
        <f>VLOOKUP(I23,BASE3[[#All],[MatriculaCalificado]:[RolCalificador]],4,FALSE)</f>
        <v>ROMEL JOSE SANCHEZ SALAZAR</v>
      </c>
      <c r="G23" s="17" t="s">
        <v>231</v>
      </c>
      <c r="H23" s="17" t="str">
        <f>VLOOKUP(I23,BASE3[[#All],[MatriculaCalificado]:[RolCalificador]],5,FALSE)</f>
        <v>CL</v>
      </c>
      <c r="I23" s="17" t="s">
        <v>208</v>
      </c>
      <c r="J23" s="17" t="s">
        <v>225</v>
      </c>
      <c r="K23" s="26" t="s">
        <v>233</v>
      </c>
      <c r="L23" s="17" t="s">
        <v>194</v>
      </c>
      <c r="M23" s="17" t="str">
        <f t="shared" si="1"/>
        <v>EVALUACIÓN</v>
      </c>
      <c r="N23" s="27">
        <v>2</v>
      </c>
      <c r="O23" s="27">
        <v>2</v>
      </c>
      <c r="P23" s="27">
        <v>1</v>
      </c>
      <c r="Q23" s="27">
        <v>1</v>
      </c>
      <c r="R23" s="27">
        <v>2</v>
      </c>
      <c r="S23" s="27">
        <v>1</v>
      </c>
      <c r="T23" s="27">
        <v>1</v>
      </c>
      <c r="U23" s="27">
        <v>2</v>
      </c>
      <c r="V23" s="27">
        <v>2</v>
      </c>
      <c r="W23" s="27">
        <v>2</v>
      </c>
      <c r="X23" s="27">
        <v>2</v>
      </c>
      <c r="Y23" s="27">
        <v>2</v>
      </c>
      <c r="Z23" s="18">
        <f>AVERAGE(N23:Y23)</f>
        <v>1.6666666666666667</v>
      </c>
      <c r="AA23" s="19">
        <v>1</v>
      </c>
      <c r="AB23" s="27">
        <v>3</v>
      </c>
      <c r="AC23" s="27">
        <v>2</v>
      </c>
      <c r="AD23" s="27">
        <v>3</v>
      </c>
      <c r="AE23" s="27">
        <v>1</v>
      </c>
      <c r="AF23" s="17"/>
    </row>
    <row r="24" spans="2:32" ht="15.75" x14ac:dyDescent="0.3">
      <c r="B24" s="17" t="s">
        <v>234</v>
      </c>
      <c r="C24" s="17" t="s">
        <v>211</v>
      </c>
      <c r="D24" s="17" t="str">
        <f>VLOOKUP(I24,BASE3[[#All],[MatriculaCalificado]:[RolCalificador]],3,FALSE)</f>
        <v>S81694</v>
      </c>
      <c r="E24" s="17" t="s">
        <v>228</v>
      </c>
      <c r="F24" s="17" t="str">
        <f>VLOOKUP(I24,BASE3[[#All],[MatriculaCalificado]:[RolCalificador]],4,FALSE)</f>
        <v>ROMEL JOSE SANCHEZ SALAZAR</v>
      </c>
      <c r="G24" s="17" t="s">
        <v>233</v>
      </c>
      <c r="H24" s="17" t="str">
        <f>VLOOKUP(I24,BASE3[[#All],[MatriculaCalificado]:[RolCalificador]],5,FALSE)</f>
        <v>CL</v>
      </c>
      <c r="I24" s="17" t="s">
        <v>211</v>
      </c>
      <c r="J24" s="17" t="s">
        <v>228</v>
      </c>
      <c r="K24" s="17" t="s">
        <v>233</v>
      </c>
      <c r="L24" s="17" t="s">
        <v>190</v>
      </c>
      <c r="M24" s="17" t="str">
        <f t="shared" si="1"/>
        <v>AUTOEVALUACIÓN</v>
      </c>
      <c r="N24" s="27">
        <v>2</v>
      </c>
      <c r="O24" s="27">
        <v>3</v>
      </c>
      <c r="P24" s="27">
        <v>3</v>
      </c>
      <c r="Q24" s="27">
        <v>2</v>
      </c>
      <c r="R24" s="27">
        <v>3</v>
      </c>
      <c r="S24" s="27">
        <v>3</v>
      </c>
      <c r="T24" s="27">
        <v>1</v>
      </c>
      <c r="U24" s="27">
        <v>2</v>
      </c>
      <c r="V24" s="27">
        <v>2</v>
      </c>
      <c r="W24" s="27">
        <v>2</v>
      </c>
      <c r="X24" s="27">
        <v>2</v>
      </c>
      <c r="Y24" s="27">
        <v>2</v>
      </c>
      <c r="Z24" s="18">
        <f>AVERAGE(N24:Y24)</f>
        <v>2.25</v>
      </c>
      <c r="AA24" s="19">
        <v>2</v>
      </c>
      <c r="AB24" s="27">
        <v>2</v>
      </c>
      <c r="AC24" s="27">
        <v>2</v>
      </c>
      <c r="AD24" s="27">
        <v>2</v>
      </c>
      <c r="AE24" s="27">
        <v>2</v>
      </c>
      <c r="AF24" s="17"/>
    </row>
    <row r="25" spans="2:32" ht="15.75" x14ac:dyDescent="0.3">
      <c r="B25" s="17" t="s">
        <v>234</v>
      </c>
      <c r="C25" s="17" t="s">
        <v>199</v>
      </c>
      <c r="D25" s="17" t="str">
        <f>VLOOKUP(I25,BASE3[[#All],[MatriculaCalificado]:[RolCalificador]],3,FALSE)</f>
        <v>S81694</v>
      </c>
      <c r="E25" s="17" t="s">
        <v>216</v>
      </c>
      <c r="F25" s="17" t="str">
        <f>VLOOKUP(I25,BASE3[[#All],[MatriculaCalificado]:[RolCalificador]],4,FALSE)</f>
        <v>ROMEL JOSE SANCHEZ SALAZAR</v>
      </c>
      <c r="G25" s="17" t="s">
        <v>231</v>
      </c>
      <c r="H25" s="17" t="str">
        <f>VLOOKUP(I25,BASE3[[#All],[MatriculaCalificado]:[RolCalificador]],5,FALSE)</f>
        <v>CL</v>
      </c>
      <c r="I25" s="17" t="s">
        <v>211</v>
      </c>
      <c r="J25" s="17" t="s">
        <v>228</v>
      </c>
      <c r="K25" s="26" t="s">
        <v>233</v>
      </c>
      <c r="L25" s="17" t="s">
        <v>190</v>
      </c>
      <c r="M25" s="17" t="str">
        <f t="shared" si="1"/>
        <v>EVALUACIÓN</v>
      </c>
      <c r="N25" s="27">
        <v>1</v>
      </c>
      <c r="O25" s="27">
        <v>1</v>
      </c>
      <c r="P25" s="27">
        <v>1</v>
      </c>
      <c r="Q25" s="27">
        <v>1</v>
      </c>
      <c r="R25" s="27">
        <v>2</v>
      </c>
      <c r="S25" s="27">
        <v>1</v>
      </c>
      <c r="T25" s="27">
        <v>1</v>
      </c>
      <c r="U25" s="27">
        <v>1</v>
      </c>
      <c r="V25" s="27">
        <v>2</v>
      </c>
      <c r="W25" s="27">
        <v>1</v>
      </c>
      <c r="X25" s="27">
        <v>2</v>
      </c>
      <c r="Y25" s="27">
        <v>2</v>
      </c>
      <c r="Z25" s="18">
        <f>AVERAGE(N25:Y25)</f>
        <v>1.3333333333333333</v>
      </c>
      <c r="AA25" s="19">
        <v>0</v>
      </c>
      <c r="AB25" s="27">
        <v>2</v>
      </c>
      <c r="AC25" s="27">
        <v>1</v>
      </c>
      <c r="AD25" s="27">
        <v>3</v>
      </c>
      <c r="AE25" s="27">
        <v>0</v>
      </c>
      <c r="AF25" s="17"/>
    </row>
    <row r="26" spans="2:32" ht="15.75" x14ac:dyDescent="0.3">
      <c r="B26" s="17" t="s">
        <v>234</v>
      </c>
      <c r="C26" s="17" t="s">
        <v>212</v>
      </c>
      <c r="D26" s="17" t="str">
        <f>VLOOKUP(I26,BASE3[[#All],[MatriculaCalificado]:[RolCalificador]],3,FALSE)</f>
        <v>S81694</v>
      </c>
      <c r="E26" s="17" t="s">
        <v>229</v>
      </c>
      <c r="F26" s="17" t="str">
        <f>VLOOKUP(I26,BASE3[[#All],[MatriculaCalificado]:[RolCalificador]],4,FALSE)</f>
        <v>ROMEL JOSE SANCHEZ SALAZAR</v>
      </c>
      <c r="G26" s="17" t="s">
        <v>233</v>
      </c>
      <c r="H26" s="17" t="str">
        <f>VLOOKUP(I26,BASE3[[#All],[MatriculaCalificado]:[RolCalificador]],5,FALSE)</f>
        <v>CL</v>
      </c>
      <c r="I26" s="17" t="s">
        <v>212</v>
      </c>
      <c r="J26" s="17" t="s">
        <v>229</v>
      </c>
      <c r="K26" s="26" t="s">
        <v>233</v>
      </c>
      <c r="L26" s="17" t="s">
        <v>192</v>
      </c>
      <c r="M26" s="17" t="str">
        <f t="shared" si="1"/>
        <v>AUTOEVALUACIÓN</v>
      </c>
      <c r="N26" s="27">
        <v>1</v>
      </c>
      <c r="O26" s="27">
        <v>0</v>
      </c>
      <c r="P26" s="27">
        <v>1</v>
      </c>
      <c r="Q26" s="27">
        <v>1</v>
      </c>
      <c r="R26" s="27">
        <v>0</v>
      </c>
      <c r="S26" s="27">
        <v>1</v>
      </c>
      <c r="T26" s="27">
        <v>1</v>
      </c>
      <c r="U26" s="27">
        <v>0</v>
      </c>
      <c r="V26" s="27">
        <v>2</v>
      </c>
      <c r="W26" s="27">
        <v>1</v>
      </c>
      <c r="X26" s="27">
        <v>1</v>
      </c>
      <c r="Y26" s="27">
        <v>2</v>
      </c>
      <c r="Z26" s="18">
        <f>AVERAGE(N26:Y26)</f>
        <v>0.91666666666666663</v>
      </c>
      <c r="AA26" s="19">
        <v>0</v>
      </c>
      <c r="AB26" s="27">
        <v>2</v>
      </c>
      <c r="AC26" s="27">
        <v>2</v>
      </c>
      <c r="AD26" s="27">
        <v>1</v>
      </c>
      <c r="AE26" s="27">
        <v>0</v>
      </c>
      <c r="AF26" s="17"/>
    </row>
    <row r="27" spans="2:32" ht="15.75" x14ac:dyDescent="0.3">
      <c r="B27" s="17" t="s">
        <v>234</v>
      </c>
      <c r="C27" s="17" t="s">
        <v>199</v>
      </c>
      <c r="D27" s="17" t="str">
        <f>VLOOKUP(I27,BASE3[[#All],[MatriculaCalificado]:[RolCalificador]],3,FALSE)</f>
        <v>S81694</v>
      </c>
      <c r="E27" s="17" t="s">
        <v>216</v>
      </c>
      <c r="F27" s="17" t="str">
        <f>VLOOKUP(I27,BASE3[[#All],[MatriculaCalificado]:[RolCalificador]],4,FALSE)</f>
        <v>ROMEL JOSE SANCHEZ SALAZAR</v>
      </c>
      <c r="G27" s="17" t="s">
        <v>231</v>
      </c>
      <c r="H27" s="17" t="str">
        <f>VLOOKUP(I27,BASE3[[#All],[MatriculaCalificado]:[RolCalificador]],5,FALSE)</f>
        <v>CL</v>
      </c>
      <c r="I27" s="17" t="s">
        <v>212</v>
      </c>
      <c r="J27" s="17" t="s">
        <v>229</v>
      </c>
      <c r="K27" s="26" t="s">
        <v>233</v>
      </c>
      <c r="L27" s="17" t="s">
        <v>192</v>
      </c>
      <c r="M27" s="17" t="str">
        <f t="shared" si="1"/>
        <v>EVALUACIÓN</v>
      </c>
      <c r="N27" s="27">
        <v>2</v>
      </c>
      <c r="O27" s="27">
        <v>3</v>
      </c>
      <c r="P27" s="27">
        <v>2</v>
      </c>
      <c r="Q27" s="27">
        <v>2</v>
      </c>
      <c r="R27" s="27">
        <v>3</v>
      </c>
      <c r="S27" s="27">
        <v>2</v>
      </c>
      <c r="T27" s="27">
        <v>2</v>
      </c>
      <c r="U27" s="27">
        <v>2</v>
      </c>
      <c r="V27" s="27">
        <v>2</v>
      </c>
      <c r="W27" s="27">
        <v>2</v>
      </c>
      <c r="X27" s="27">
        <v>3</v>
      </c>
      <c r="Y27" s="27">
        <v>2</v>
      </c>
      <c r="Z27" s="18">
        <f>AVERAGE(N27:Y27)</f>
        <v>2.25</v>
      </c>
      <c r="AA27" s="19">
        <v>2</v>
      </c>
      <c r="AB27" s="27">
        <v>3</v>
      </c>
      <c r="AC27" s="27">
        <v>3</v>
      </c>
      <c r="AD27" s="27">
        <v>3</v>
      </c>
      <c r="AE27" s="27">
        <v>2</v>
      </c>
      <c r="AF27" s="17"/>
    </row>
    <row r="28" spans="2:32" ht="15.75" x14ac:dyDescent="0.3">
      <c r="B28" s="17" t="s">
        <v>234</v>
      </c>
      <c r="C28" s="17" t="s">
        <v>213</v>
      </c>
      <c r="D28" s="17" t="str">
        <f>VLOOKUP(I28,BASE3[[#All],[MatriculaCalificado]:[RolCalificador]],3,FALSE)</f>
        <v>S81694</v>
      </c>
      <c r="E28" s="17" t="s">
        <v>230</v>
      </c>
      <c r="F28" s="17" t="str">
        <f>VLOOKUP(I28,BASE3[[#All],[MatriculaCalificado]:[RolCalificador]],4,FALSE)</f>
        <v>ROMEL JOSE SANCHEZ SALAZAR</v>
      </c>
      <c r="G28" s="17" t="s">
        <v>233</v>
      </c>
      <c r="H28" s="17" t="str">
        <f>VLOOKUP(I28,BASE3[[#All],[MatriculaCalificado]:[RolCalificador]],5,FALSE)</f>
        <v>CL</v>
      </c>
      <c r="I28" s="17" t="s">
        <v>213</v>
      </c>
      <c r="J28" s="17" t="s">
        <v>230</v>
      </c>
      <c r="K28" s="26" t="s">
        <v>233</v>
      </c>
      <c r="L28" s="17" t="s">
        <v>192</v>
      </c>
      <c r="M28" s="17" t="str">
        <f t="shared" si="1"/>
        <v>AUTOEVALUACIÓN</v>
      </c>
      <c r="N28" s="27">
        <v>2</v>
      </c>
      <c r="O28" s="27">
        <v>3</v>
      </c>
      <c r="P28" s="27">
        <v>3</v>
      </c>
      <c r="Q28" s="27">
        <v>2</v>
      </c>
      <c r="R28" s="27">
        <v>3</v>
      </c>
      <c r="S28" s="27">
        <v>1</v>
      </c>
      <c r="T28" s="27">
        <v>2</v>
      </c>
      <c r="U28" s="27">
        <v>1</v>
      </c>
      <c r="V28" s="27">
        <v>2</v>
      </c>
      <c r="W28" s="27">
        <v>2</v>
      </c>
      <c r="X28" s="27">
        <v>3</v>
      </c>
      <c r="Y28" s="27">
        <v>3</v>
      </c>
      <c r="Z28" s="18">
        <f>AVERAGE(N28:Y28)</f>
        <v>2.25</v>
      </c>
      <c r="AA28" s="19">
        <v>2</v>
      </c>
      <c r="AB28" s="27">
        <v>4</v>
      </c>
      <c r="AC28" s="27">
        <v>4</v>
      </c>
      <c r="AD28" s="27">
        <v>5</v>
      </c>
      <c r="AE28" s="27">
        <v>2</v>
      </c>
      <c r="AF28" s="17"/>
    </row>
    <row r="29" spans="2:32" ht="15.75" x14ac:dyDescent="0.3">
      <c r="B29" s="17" t="s">
        <v>234</v>
      </c>
      <c r="C29" s="17" t="s">
        <v>199</v>
      </c>
      <c r="D29" s="17" t="str">
        <f>VLOOKUP(I29,BASE3[[#All],[MatriculaCalificado]:[RolCalificador]],3,FALSE)</f>
        <v>S81694</v>
      </c>
      <c r="E29" s="17" t="s">
        <v>216</v>
      </c>
      <c r="F29" s="17" t="str">
        <f>VLOOKUP(I29,BASE3[[#All],[MatriculaCalificado]:[RolCalificador]],4,FALSE)</f>
        <v>ROMEL JOSE SANCHEZ SALAZAR</v>
      </c>
      <c r="G29" s="17" t="s">
        <v>231</v>
      </c>
      <c r="H29" s="17" t="str">
        <f>VLOOKUP(I29,BASE3[[#All],[MatriculaCalificado]:[RolCalificador]],5,FALSE)</f>
        <v>CL</v>
      </c>
      <c r="I29" s="17" t="s">
        <v>213</v>
      </c>
      <c r="J29" s="17" t="s">
        <v>230</v>
      </c>
      <c r="K29" s="26" t="s">
        <v>233</v>
      </c>
      <c r="L29" s="17" t="s">
        <v>192</v>
      </c>
      <c r="M29" s="17" t="str">
        <f t="shared" si="1"/>
        <v>EVALUACIÓN</v>
      </c>
      <c r="N29" s="27">
        <v>2</v>
      </c>
      <c r="O29" s="27">
        <v>2</v>
      </c>
      <c r="P29" s="27">
        <v>2</v>
      </c>
      <c r="Q29" s="27">
        <v>2</v>
      </c>
      <c r="R29" s="27">
        <v>2</v>
      </c>
      <c r="S29" s="27">
        <v>0</v>
      </c>
      <c r="T29" s="27">
        <v>1</v>
      </c>
      <c r="U29" s="27">
        <v>0</v>
      </c>
      <c r="V29" s="27">
        <v>2</v>
      </c>
      <c r="W29" s="27">
        <v>1</v>
      </c>
      <c r="X29" s="27">
        <v>1</v>
      </c>
      <c r="Y29" s="27">
        <v>1</v>
      </c>
      <c r="Z29" s="18">
        <f>AVERAGE(N29:Y29)</f>
        <v>1.3333333333333333</v>
      </c>
      <c r="AA29" s="19">
        <v>1</v>
      </c>
      <c r="AB29" s="27">
        <v>2</v>
      </c>
      <c r="AC29" s="27">
        <v>1</v>
      </c>
      <c r="AD29" s="27">
        <v>1</v>
      </c>
      <c r="AE29" s="27">
        <v>1</v>
      </c>
      <c r="AF29" s="17"/>
    </row>
    <row r="30" spans="2:32" ht="15.75" x14ac:dyDescent="0.3">
      <c r="B30" s="17" t="s">
        <v>234</v>
      </c>
      <c r="C30" s="17" t="s">
        <v>202</v>
      </c>
      <c r="D30" s="17" t="str">
        <f>VLOOKUP(I30,BASE3[[#All],[MatriculaCalificado]:[RolCalificador]],3,FALSE)</f>
        <v>T16558</v>
      </c>
      <c r="E30" s="17" t="s">
        <v>219</v>
      </c>
      <c r="F30" s="17" t="str">
        <f>VLOOKUP(I30,BASE3[[#All],[MatriculaCalificado]:[RolCalificador]],4,FALSE)</f>
        <v>MERALYS ANDREINA VILLAMIZAR CONTRERAS</v>
      </c>
      <c r="G30" s="17" t="s">
        <v>231</v>
      </c>
      <c r="H30" s="17" t="str">
        <f>VLOOKUP(I30,BASE3[[#All],[MatriculaCalificado]:[RolCalificador]],5,FALSE)</f>
        <v>CL</v>
      </c>
      <c r="I30" s="17" t="s">
        <v>201</v>
      </c>
      <c r="J30" s="17" t="s">
        <v>218</v>
      </c>
      <c r="K30" s="26" t="s">
        <v>233</v>
      </c>
      <c r="L30" s="17" t="s">
        <v>191</v>
      </c>
      <c r="M30" s="17" t="str">
        <f t="shared" si="1"/>
        <v>EVALUACIÓN</v>
      </c>
      <c r="N30" s="27">
        <v>2</v>
      </c>
      <c r="O30" s="27">
        <v>3</v>
      </c>
      <c r="P30" s="27">
        <v>2</v>
      </c>
      <c r="Q30" s="27">
        <v>2</v>
      </c>
      <c r="R30" s="27">
        <v>3</v>
      </c>
      <c r="S30" s="27">
        <v>2</v>
      </c>
      <c r="T30" s="27">
        <v>2</v>
      </c>
      <c r="U30" s="27">
        <v>2</v>
      </c>
      <c r="V30" s="27">
        <v>2</v>
      </c>
      <c r="W30" s="27">
        <v>2</v>
      </c>
      <c r="X30" s="27">
        <v>3</v>
      </c>
      <c r="Y30" s="27">
        <v>2</v>
      </c>
      <c r="Z30" s="18">
        <f>AVERAGE(N30:Y30)</f>
        <v>2.25</v>
      </c>
      <c r="AA30" s="19">
        <v>2</v>
      </c>
      <c r="AB30" s="27">
        <v>3</v>
      </c>
      <c r="AC30" s="27">
        <v>3</v>
      </c>
      <c r="AD30" s="27">
        <v>3</v>
      </c>
      <c r="AE30" s="27">
        <v>2</v>
      </c>
      <c r="AF30" s="17"/>
    </row>
    <row r="31" spans="2:32" ht="15.75" x14ac:dyDescent="0.3">
      <c r="B31" s="17" t="s">
        <v>234</v>
      </c>
      <c r="C31" s="17" t="s">
        <v>201</v>
      </c>
      <c r="D31" s="17" t="str">
        <f>VLOOKUP(I31,BASE3[[#All],[MatriculaCalificado]:[RolCalificador]],3,FALSE)</f>
        <v>T16558</v>
      </c>
      <c r="E31" s="17" t="s">
        <v>218</v>
      </c>
      <c r="F31" s="17" t="str">
        <f>VLOOKUP(I31,BASE3[[#All],[MatriculaCalificado]:[RolCalificador]],4,FALSE)</f>
        <v>MERALYS ANDREINA VILLAMIZAR CONTRERAS</v>
      </c>
      <c r="G31" s="17" t="s">
        <v>233</v>
      </c>
      <c r="H31" s="17" t="str">
        <f>VLOOKUP(I31,BASE3[[#All],[MatriculaCalificado]:[RolCalificador]],5,FALSE)</f>
        <v>CL</v>
      </c>
      <c r="I31" s="17" t="s">
        <v>201</v>
      </c>
      <c r="J31" s="17" t="s">
        <v>218</v>
      </c>
      <c r="K31" s="26" t="s">
        <v>233</v>
      </c>
      <c r="L31" s="17" t="s">
        <v>191</v>
      </c>
      <c r="M31" s="17" t="str">
        <f t="shared" si="1"/>
        <v>AUTOEVALUACIÓN</v>
      </c>
      <c r="N31" s="27">
        <v>2</v>
      </c>
      <c r="O31" s="27">
        <v>3</v>
      </c>
      <c r="P31" s="27">
        <v>2</v>
      </c>
      <c r="Q31" s="27">
        <v>2</v>
      </c>
      <c r="R31" s="27">
        <v>3</v>
      </c>
      <c r="S31" s="27">
        <v>2</v>
      </c>
      <c r="T31" s="27">
        <v>2</v>
      </c>
      <c r="U31" s="27">
        <v>2</v>
      </c>
      <c r="V31" s="27">
        <v>2</v>
      </c>
      <c r="W31" s="27">
        <v>2</v>
      </c>
      <c r="X31" s="27">
        <v>3</v>
      </c>
      <c r="Y31" s="27">
        <v>2</v>
      </c>
      <c r="Z31" s="18">
        <f>AVERAGE(N31:Y31)</f>
        <v>2.25</v>
      </c>
      <c r="AA31" s="19">
        <v>2</v>
      </c>
      <c r="AB31" s="27">
        <v>3</v>
      </c>
      <c r="AC31" s="27">
        <v>3</v>
      </c>
      <c r="AD31" s="27">
        <v>3</v>
      </c>
      <c r="AE31" s="27">
        <v>2</v>
      </c>
      <c r="AF31" s="17"/>
    </row>
    <row r="32" spans="2:32" ht="15.75" x14ac:dyDescent="0.3">
      <c r="B32" s="17" t="s">
        <v>234</v>
      </c>
      <c r="C32" s="17" t="s">
        <v>204</v>
      </c>
      <c r="D32" s="17" t="str">
        <f>VLOOKUP(I32,BASE3[[#All],[MatriculaCalificado]:[RolCalificador]],3,FALSE)</f>
        <v>T16558</v>
      </c>
      <c r="E32" s="17" t="s">
        <v>221</v>
      </c>
      <c r="F32" s="17" t="str">
        <f>VLOOKUP(I32,BASE3[[#All],[MatriculaCalificado]:[RolCalificador]],4,FALSE)</f>
        <v>MERALYS ANDREINA VILLAMIZAR CONTRERAS</v>
      </c>
      <c r="G32" s="17" t="s">
        <v>233</v>
      </c>
      <c r="H32" s="17" t="str">
        <f>VLOOKUP(I32,BASE3[[#All],[MatriculaCalificado]:[RolCalificador]],5,FALSE)</f>
        <v>CL</v>
      </c>
      <c r="I32" s="17" t="s">
        <v>204</v>
      </c>
      <c r="J32" s="17" t="s">
        <v>221</v>
      </c>
      <c r="K32" s="26" t="s">
        <v>233</v>
      </c>
      <c r="L32" s="17" t="s">
        <v>192</v>
      </c>
      <c r="M32" s="17" t="str">
        <f t="shared" si="1"/>
        <v>AUTOEVALUACIÓN</v>
      </c>
      <c r="N32" s="27">
        <v>2</v>
      </c>
      <c r="O32" s="27">
        <v>3</v>
      </c>
      <c r="P32" s="27">
        <v>2</v>
      </c>
      <c r="Q32" s="27">
        <v>2</v>
      </c>
      <c r="R32" s="27">
        <v>3</v>
      </c>
      <c r="S32" s="27">
        <v>2</v>
      </c>
      <c r="T32" s="27">
        <v>2</v>
      </c>
      <c r="U32" s="27">
        <v>2</v>
      </c>
      <c r="V32" s="27">
        <v>2</v>
      </c>
      <c r="W32" s="27">
        <v>2</v>
      </c>
      <c r="X32" s="27">
        <v>3</v>
      </c>
      <c r="Y32" s="27">
        <v>2</v>
      </c>
      <c r="Z32" s="18">
        <f>AVERAGE(N32:Y32)</f>
        <v>2.25</v>
      </c>
      <c r="AA32" s="19">
        <v>2</v>
      </c>
      <c r="AB32" s="27">
        <v>3</v>
      </c>
      <c r="AC32" s="27">
        <v>3</v>
      </c>
      <c r="AD32" s="27">
        <v>3</v>
      </c>
      <c r="AE32" s="27">
        <v>2</v>
      </c>
      <c r="AF32" s="17"/>
    </row>
    <row r="33" spans="2:32" ht="15.75" x14ac:dyDescent="0.3">
      <c r="B33" s="17" t="s">
        <v>234</v>
      </c>
      <c r="C33" s="17" t="s">
        <v>202</v>
      </c>
      <c r="D33" s="17" t="str">
        <f>VLOOKUP(I33,BASE3[[#All],[MatriculaCalificado]:[RolCalificador]],3,FALSE)</f>
        <v>T16558</v>
      </c>
      <c r="E33" s="17" t="s">
        <v>219</v>
      </c>
      <c r="F33" s="17" t="str">
        <f>VLOOKUP(I33,BASE3[[#All],[MatriculaCalificado]:[RolCalificador]],4,FALSE)</f>
        <v>MERALYS ANDREINA VILLAMIZAR CONTRERAS</v>
      </c>
      <c r="G33" s="17" t="s">
        <v>231</v>
      </c>
      <c r="H33" s="17" t="str">
        <f>VLOOKUP(I33,BASE3[[#All],[MatriculaCalificado]:[RolCalificador]],5,FALSE)</f>
        <v>CL</v>
      </c>
      <c r="I33" s="17" t="s">
        <v>204</v>
      </c>
      <c r="J33" s="17" t="s">
        <v>221</v>
      </c>
      <c r="K33" s="26" t="s">
        <v>233</v>
      </c>
      <c r="L33" s="17" t="s">
        <v>192</v>
      </c>
      <c r="M33" s="17" t="str">
        <f t="shared" si="1"/>
        <v>EVALUACIÓN</v>
      </c>
      <c r="N33" s="27">
        <v>2</v>
      </c>
      <c r="O33" s="27">
        <v>3</v>
      </c>
      <c r="P33" s="27">
        <v>2</v>
      </c>
      <c r="Q33" s="27">
        <v>2</v>
      </c>
      <c r="R33" s="27">
        <v>3</v>
      </c>
      <c r="S33" s="27">
        <v>2</v>
      </c>
      <c r="T33" s="27">
        <v>2</v>
      </c>
      <c r="U33" s="27">
        <v>2</v>
      </c>
      <c r="V33" s="27">
        <v>2</v>
      </c>
      <c r="W33" s="27">
        <v>2</v>
      </c>
      <c r="X33" s="27">
        <v>3</v>
      </c>
      <c r="Y33" s="27">
        <v>2</v>
      </c>
      <c r="Z33" s="18">
        <f>AVERAGE(N33:Y33)</f>
        <v>2.25</v>
      </c>
      <c r="AA33" s="19">
        <v>2</v>
      </c>
      <c r="AB33" s="27">
        <v>3</v>
      </c>
      <c r="AC33" s="27">
        <v>3</v>
      </c>
      <c r="AD33" s="27">
        <v>3</v>
      </c>
      <c r="AE33" s="27">
        <v>2</v>
      </c>
      <c r="AF33" s="17"/>
    </row>
    <row r="34" spans="2:32" ht="15.75" x14ac:dyDescent="0.3">
      <c r="B34" s="17" t="s">
        <v>234</v>
      </c>
      <c r="C34" s="17" t="s">
        <v>207</v>
      </c>
      <c r="D34" s="17" t="str">
        <f>VLOOKUP(I34,BASE3[[#All],[MatriculaCalificado]:[RolCalificador]],3,FALSE)</f>
        <v>T16558</v>
      </c>
      <c r="E34" s="17" t="s">
        <v>224</v>
      </c>
      <c r="F34" s="17" t="str">
        <f>VLOOKUP(I34,BASE3[[#All],[MatriculaCalificado]:[RolCalificador]],4,FALSE)</f>
        <v>MERALYS ANDREINA VILLAMIZAR CONTRERAS</v>
      </c>
      <c r="G34" s="17" t="s">
        <v>233</v>
      </c>
      <c r="H34" s="17" t="str">
        <f>VLOOKUP(I34,BASE3[[#All],[MatriculaCalificado]:[RolCalificador]],5,FALSE)</f>
        <v>CL</v>
      </c>
      <c r="I34" s="17" t="s">
        <v>207</v>
      </c>
      <c r="J34" s="17" t="s">
        <v>224</v>
      </c>
      <c r="K34" s="26" t="s">
        <v>233</v>
      </c>
      <c r="L34" s="17" t="s">
        <v>192</v>
      </c>
      <c r="M34" s="17" t="str">
        <f t="shared" si="1"/>
        <v>AUTOEVALUACIÓN</v>
      </c>
      <c r="N34" s="27">
        <v>4</v>
      </c>
      <c r="O34" s="27">
        <v>3</v>
      </c>
      <c r="P34" s="27">
        <v>3</v>
      </c>
      <c r="Q34" s="27">
        <v>3</v>
      </c>
      <c r="R34" s="27">
        <v>3</v>
      </c>
      <c r="S34" s="27">
        <v>3</v>
      </c>
      <c r="T34" s="27">
        <v>2</v>
      </c>
      <c r="U34" s="27">
        <v>2</v>
      </c>
      <c r="V34" s="27">
        <v>2</v>
      </c>
      <c r="W34" s="27">
        <v>2</v>
      </c>
      <c r="X34" s="27">
        <v>3</v>
      </c>
      <c r="Y34" s="27">
        <v>2</v>
      </c>
      <c r="Z34" s="18">
        <f>AVERAGE(N34:Y34)</f>
        <v>2.6666666666666665</v>
      </c>
      <c r="AA34" s="19">
        <v>3</v>
      </c>
      <c r="AB34" s="27">
        <v>2</v>
      </c>
      <c r="AC34" s="27">
        <v>2</v>
      </c>
      <c r="AD34" s="27">
        <v>4</v>
      </c>
      <c r="AE34" s="27">
        <v>2</v>
      </c>
      <c r="AF34" s="17"/>
    </row>
    <row r="35" spans="2:32" ht="15.75" x14ac:dyDescent="0.3">
      <c r="B35" s="17" t="s">
        <v>234</v>
      </c>
      <c r="C35" s="17" t="s">
        <v>202</v>
      </c>
      <c r="D35" s="17" t="str">
        <f>VLOOKUP(I35,BASE3[[#All],[MatriculaCalificado]:[RolCalificador]],3,FALSE)</f>
        <v>T16558</v>
      </c>
      <c r="E35" s="17" t="s">
        <v>219</v>
      </c>
      <c r="F35" s="17" t="str">
        <f>VLOOKUP(I35,BASE3[[#All],[MatriculaCalificado]:[RolCalificador]],4,FALSE)</f>
        <v>MERALYS ANDREINA VILLAMIZAR CONTRERAS</v>
      </c>
      <c r="G35" s="17" t="s">
        <v>231</v>
      </c>
      <c r="H35" s="17" t="str">
        <f>VLOOKUP(I35,BASE3[[#All],[MatriculaCalificado]:[RolCalificador]],5,FALSE)</f>
        <v>CL</v>
      </c>
      <c r="I35" s="17" t="s">
        <v>207</v>
      </c>
      <c r="J35" s="17" t="s">
        <v>224</v>
      </c>
      <c r="K35" s="26" t="s">
        <v>233</v>
      </c>
      <c r="L35" s="17" t="s">
        <v>192</v>
      </c>
      <c r="M35" s="17" t="str">
        <f t="shared" si="1"/>
        <v>EVALUACIÓN</v>
      </c>
      <c r="N35" s="27">
        <v>4</v>
      </c>
      <c r="O35" s="27">
        <v>4</v>
      </c>
      <c r="P35" s="27">
        <v>4</v>
      </c>
      <c r="Q35" s="27">
        <v>3</v>
      </c>
      <c r="R35" s="27">
        <v>4</v>
      </c>
      <c r="S35" s="27">
        <v>3</v>
      </c>
      <c r="T35" s="27">
        <v>3</v>
      </c>
      <c r="U35" s="27">
        <v>3</v>
      </c>
      <c r="V35" s="27">
        <v>2</v>
      </c>
      <c r="W35" s="27">
        <v>3</v>
      </c>
      <c r="X35" s="27">
        <v>3</v>
      </c>
      <c r="Y35" s="27">
        <v>3</v>
      </c>
      <c r="Z35" s="18">
        <f>AVERAGE(N35:Y35)</f>
        <v>3.25</v>
      </c>
      <c r="AA35" s="19">
        <v>3</v>
      </c>
      <c r="AB35" s="27">
        <v>5</v>
      </c>
      <c r="AC35" s="27">
        <v>5</v>
      </c>
      <c r="AD35" s="27">
        <v>5</v>
      </c>
      <c r="AE35" s="27">
        <v>3</v>
      </c>
      <c r="AF35" s="17"/>
    </row>
    <row r="36" spans="2:32" ht="15.75" x14ac:dyDescent="0.3">
      <c r="B36" s="17" t="s">
        <v>234</v>
      </c>
      <c r="C36" s="17" t="s">
        <v>209</v>
      </c>
      <c r="D36" s="17" t="str">
        <f>VLOOKUP(I36,BASE3[[#All],[MatriculaCalificado]:[RolCalificador]],3,FALSE)</f>
        <v>T16558</v>
      </c>
      <c r="E36" s="17" t="s">
        <v>226</v>
      </c>
      <c r="F36" s="17" t="str">
        <f>VLOOKUP(I36,BASE3[[#All],[MatriculaCalificado]:[RolCalificador]],4,FALSE)</f>
        <v>MERALYS ANDREINA VILLAMIZAR CONTRERAS</v>
      </c>
      <c r="G36" s="17" t="s">
        <v>233</v>
      </c>
      <c r="H36" s="17" t="str">
        <f>VLOOKUP(I36,BASE3[[#All],[MatriculaCalificado]:[RolCalificador]],5,FALSE)</f>
        <v>CL</v>
      </c>
      <c r="I36" s="17" t="s">
        <v>209</v>
      </c>
      <c r="J36" s="17" t="s">
        <v>226</v>
      </c>
      <c r="K36" s="26" t="s">
        <v>233</v>
      </c>
      <c r="L36" s="17" t="s">
        <v>191</v>
      </c>
      <c r="M36" s="17" t="str">
        <f t="shared" si="1"/>
        <v>AUTOEVALUACIÓN</v>
      </c>
      <c r="N36" s="27">
        <v>2</v>
      </c>
      <c r="O36" s="27">
        <v>3</v>
      </c>
      <c r="P36" s="27">
        <v>2</v>
      </c>
      <c r="Q36" s="27">
        <v>2</v>
      </c>
      <c r="R36" s="27">
        <v>3</v>
      </c>
      <c r="S36" s="27">
        <v>2</v>
      </c>
      <c r="T36" s="27">
        <v>2</v>
      </c>
      <c r="U36" s="27">
        <v>2</v>
      </c>
      <c r="V36" s="27">
        <v>2</v>
      </c>
      <c r="W36" s="27">
        <v>2</v>
      </c>
      <c r="X36" s="27">
        <v>3</v>
      </c>
      <c r="Y36" s="27">
        <v>2</v>
      </c>
      <c r="Z36" s="18">
        <f>AVERAGE(N36:Y36)</f>
        <v>2.25</v>
      </c>
      <c r="AA36" s="19">
        <v>2</v>
      </c>
      <c r="AB36" s="27">
        <v>3</v>
      </c>
      <c r="AC36" s="27">
        <v>3</v>
      </c>
      <c r="AD36" s="27">
        <v>3</v>
      </c>
      <c r="AE36" s="27">
        <v>2</v>
      </c>
      <c r="AF36" s="17"/>
    </row>
    <row r="37" spans="2:32" ht="15.75" x14ac:dyDescent="0.3">
      <c r="B37" s="17" t="s">
        <v>234</v>
      </c>
      <c r="C37" s="17" t="s">
        <v>202</v>
      </c>
      <c r="D37" s="17" t="str">
        <f>VLOOKUP(I37,BASE3[[#All],[MatriculaCalificado]:[RolCalificador]],3,FALSE)</f>
        <v>T16558</v>
      </c>
      <c r="E37" s="17" t="s">
        <v>219</v>
      </c>
      <c r="F37" s="17" t="str">
        <f>VLOOKUP(I37,BASE3[[#All],[MatriculaCalificado]:[RolCalificador]],4,FALSE)</f>
        <v>MERALYS ANDREINA VILLAMIZAR CONTRERAS</v>
      </c>
      <c r="G37" s="17" t="s">
        <v>231</v>
      </c>
      <c r="H37" s="17" t="str">
        <f>VLOOKUP(I37,BASE3[[#All],[MatriculaCalificado]:[RolCalificador]],5,FALSE)</f>
        <v>CL</v>
      </c>
      <c r="I37" s="17" t="s">
        <v>209</v>
      </c>
      <c r="J37" s="17" t="s">
        <v>226</v>
      </c>
      <c r="K37" s="26" t="s">
        <v>233</v>
      </c>
      <c r="L37" s="17" t="s">
        <v>191</v>
      </c>
      <c r="M37" s="17" t="str">
        <f t="shared" si="1"/>
        <v>EVALUACIÓN</v>
      </c>
      <c r="N37" s="27">
        <v>2</v>
      </c>
      <c r="O37" s="27">
        <v>3</v>
      </c>
      <c r="P37" s="27">
        <v>2</v>
      </c>
      <c r="Q37" s="27">
        <v>2</v>
      </c>
      <c r="R37" s="27">
        <v>3</v>
      </c>
      <c r="S37" s="27">
        <v>2</v>
      </c>
      <c r="T37" s="27">
        <v>2</v>
      </c>
      <c r="U37" s="27">
        <v>2</v>
      </c>
      <c r="V37" s="27">
        <v>2</v>
      </c>
      <c r="W37" s="27">
        <v>2</v>
      </c>
      <c r="X37" s="27">
        <v>3</v>
      </c>
      <c r="Y37" s="27">
        <v>2</v>
      </c>
      <c r="Z37" s="18">
        <f>AVERAGE(N37:Y37)</f>
        <v>2.25</v>
      </c>
      <c r="AA37" s="19">
        <v>2</v>
      </c>
      <c r="AB37" s="27">
        <v>3</v>
      </c>
      <c r="AC37" s="27">
        <v>3</v>
      </c>
      <c r="AD37" s="27">
        <v>3</v>
      </c>
      <c r="AE37" s="27">
        <v>2</v>
      </c>
      <c r="AF37" s="17"/>
    </row>
  </sheetData>
  <autoFilter ref="B5:AF37" xr:uid="{2ED88BBE-68D4-4422-9D77-F912C8DF9538}">
    <sortState xmlns:xlrd2="http://schemas.microsoft.com/office/spreadsheetml/2017/richdata2" ref="B6:AF37">
      <sortCondition ref="D5:D37"/>
    </sortState>
  </autoFilter>
  <mergeCells count="2">
    <mergeCell ref="N3:Z3"/>
    <mergeCell ref="AA3:AD3"/>
  </mergeCells>
  <conditionalFormatting sqref="AA6:AA37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6:AD37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6:AE37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Y37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EA91-A5F5-4724-95C1-A41472D0CA8B}">
  <dimension ref="A1:A13"/>
  <sheetViews>
    <sheetView workbookViewId="0">
      <selection activeCell="A13" sqref="A13"/>
    </sheetView>
  </sheetViews>
  <sheetFormatPr baseColWidth="10" defaultRowHeight="15" x14ac:dyDescent="0.25"/>
  <sheetData>
    <row r="1" spans="1:1" x14ac:dyDescent="0.25">
      <c r="A1" t="s">
        <v>60</v>
      </c>
    </row>
    <row r="2" spans="1:1" x14ac:dyDescent="0.25">
      <c r="A2" t="s">
        <v>235</v>
      </c>
    </row>
    <row r="3" spans="1:1" x14ac:dyDescent="0.25">
      <c r="A3" t="s">
        <v>236</v>
      </c>
    </row>
    <row r="4" spans="1:1" x14ac:dyDescent="0.25">
      <c r="A4" t="s">
        <v>237</v>
      </c>
    </row>
    <row r="5" spans="1:1" x14ac:dyDescent="0.25">
      <c r="A5" t="s">
        <v>238</v>
      </c>
    </row>
    <row r="6" spans="1:1" x14ac:dyDescent="0.25">
      <c r="A6" t="s">
        <v>239</v>
      </c>
    </row>
    <row r="7" spans="1:1" x14ac:dyDescent="0.25">
      <c r="A7" t="s">
        <v>240</v>
      </c>
    </row>
    <row r="8" spans="1:1" x14ac:dyDescent="0.25">
      <c r="A8" t="s">
        <v>241</v>
      </c>
    </row>
    <row r="9" spans="1:1" x14ac:dyDescent="0.25">
      <c r="A9" t="s">
        <v>173</v>
      </c>
    </row>
    <row r="10" spans="1:1" x14ac:dyDescent="0.25">
      <c r="A10" t="s">
        <v>242</v>
      </c>
    </row>
    <row r="11" spans="1:1" x14ac:dyDescent="0.25">
      <c r="A11" t="s">
        <v>243</v>
      </c>
    </row>
    <row r="12" spans="1:1" x14ac:dyDescent="0.25">
      <c r="A12" t="s">
        <v>61</v>
      </c>
    </row>
    <row r="13" spans="1:1" x14ac:dyDescent="0.25">
      <c r="A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N27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41.5703125" bestFit="1" customWidth="1"/>
    <col min="3" max="3" width="12.140625" bestFit="1" customWidth="1"/>
    <col min="4" max="4" width="4" bestFit="1" customWidth="1"/>
    <col min="5" max="6" width="3.7109375" bestFit="1" customWidth="1"/>
    <col min="7" max="14" width="4" bestFit="1" customWidth="1"/>
    <col min="15" max="21" width="3.7109375" bestFit="1" customWidth="1"/>
  </cols>
  <sheetData>
    <row r="1" spans="1:14" x14ac:dyDescent="0.25">
      <c r="A1" s="2" t="s">
        <v>15</v>
      </c>
      <c r="B1" s="2" t="s" vm="3">
        <v>40</v>
      </c>
    </row>
    <row r="2" spans="1:14" x14ac:dyDescent="0.25">
      <c r="A2" s="2" t="s">
        <v>2</v>
      </c>
      <c r="B2" s="2" t="s" vm="1">
        <v>40</v>
      </c>
    </row>
    <row r="4" spans="1:14" x14ac:dyDescent="0.25">
      <c r="A4" s="2" t="s">
        <v>47</v>
      </c>
      <c r="C4" s="2" t="s">
        <v>3</v>
      </c>
    </row>
    <row r="5" spans="1:14" ht="174.75" x14ac:dyDescent="0.25">
      <c r="A5" s="2" t="s">
        <v>8</v>
      </c>
      <c r="B5" s="2" t="s">
        <v>14</v>
      </c>
      <c r="C5" s="28" t="s">
        <v>61</v>
      </c>
      <c r="D5" s="28" t="s">
        <v>60</v>
      </c>
      <c r="E5" s="28" t="s">
        <v>173</v>
      </c>
      <c r="F5" s="28" t="s">
        <v>238</v>
      </c>
      <c r="G5" s="28" t="s">
        <v>237</v>
      </c>
      <c r="H5" s="28" t="s">
        <v>235</v>
      </c>
      <c r="I5" s="28" t="s">
        <v>236</v>
      </c>
      <c r="J5" s="28" t="s">
        <v>239</v>
      </c>
      <c r="K5" s="28" t="s">
        <v>243</v>
      </c>
      <c r="L5" s="28" t="s">
        <v>242</v>
      </c>
      <c r="M5" s="28" t="s">
        <v>240</v>
      </c>
      <c r="N5" s="28" t="s">
        <v>241</v>
      </c>
    </row>
    <row r="6" spans="1:14" x14ac:dyDescent="0.25">
      <c r="A6" s="2" t="s">
        <v>6</v>
      </c>
      <c r="B6" s="2" t="s">
        <v>228</v>
      </c>
      <c r="C6" s="2">
        <v>2</v>
      </c>
      <c r="D6" s="2">
        <v>2</v>
      </c>
      <c r="E6" s="2">
        <v>2</v>
      </c>
      <c r="F6" s="2">
        <v>2</v>
      </c>
      <c r="G6" s="2">
        <v>1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1</v>
      </c>
      <c r="N6" s="2">
        <v>1</v>
      </c>
    </row>
    <row r="7" spans="1:14" x14ac:dyDescent="0.25">
      <c r="B7" s="2" t="s">
        <v>230</v>
      </c>
      <c r="C7" s="2">
        <v>2</v>
      </c>
      <c r="D7" s="2">
        <v>2</v>
      </c>
      <c r="E7" s="2">
        <v>2</v>
      </c>
      <c r="F7" s="2">
        <v>2</v>
      </c>
      <c r="G7" s="2">
        <v>1</v>
      </c>
      <c r="H7" s="2">
        <v>2</v>
      </c>
      <c r="I7" s="2">
        <v>2</v>
      </c>
      <c r="J7" s="2">
        <v>0</v>
      </c>
      <c r="K7" s="2">
        <v>0</v>
      </c>
      <c r="L7" s="2">
        <v>2</v>
      </c>
      <c r="M7" s="2">
        <v>1</v>
      </c>
      <c r="N7" s="2">
        <v>1</v>
      </c>
    </row>
    <row r="8" spans="1:14" x14ac:dyDescent="0.25">
      <c r="B8" s="2" t="s">
        <v>223</v>
      </c>
      <c r="C8" s="2">
        <v>2</v>
      </c>
      <c r="D8" s="2">
        <v>2</v>
      </c>
      <c r="E8" s="2">
        <v>2</v>
      </c>
      <c r="F8" s="2">
        <v>2</v>
      </c>
      <c r="G8" s="2">
        <v>1</v>
      </c>
      <c r="H8" s="2">
        <v>2</v>
      </c>
      <c r="I8" s="2">
        <v>2</v>
      </c>
      <c r="J8" s="2">
        <v>1.5</v>
      </c>
      <c r="K8" s="2">
        <v>1.5</v>
      </c>
      <c r="L8" s="2">
        <v>1.5</v>
      </c>
      <c r="M8" s="2">
        <v>1</v>
      </c>
      <c r="N8" s="2">
        <v>1</v>
      </c>
    </row>
    <row r="9" spans="1:14" x14ac:dyDescent="0.25">
      <c r="B9" s="2" t="s">
        <v>224</v>
      </c>
      <c r="C9" s="2">
        <v>2</v>
      </c>
      <c r="D9" s="2">
        <v>1.5</v>
      </c>
      <c r="E9" s="2">
        <v>2</v>
      </c>
      <c r="F9" s="2">
        <v>2</v>
      </c>
      <c r="G9" s="2">
        <v>1</v>
      </c>
      <c r="H9" s="2">
        <v>2</v>
      </c>
      <c r="I9" s="2">
        <v>2</v>
      </c>
      <c r="J9" s="2">
        <v>1</v>
      </c>
      <c r="K9" s="2">
        <v>2</v>
      </c>
      <c r="L9" s="2">
        <v>1</v>
      </c>
      <c r="M9" s="2">
        <v>1</v>
      </c>
      <c r="N9" s="2">
        <v>1</v>
      </c>
    </row>
    <row r="10" spans="1:14" x14ac:dyDescent="0.25">
      <c r="B10" s="2" t="s">
        <v>225</v>
      </c>
      <c r="C10" s="2">
        <v>2</v>
      </c>
      <c r="D10" s="2">
        <v>2</v>
      </c>
      <c r="E10" s="2">
        <v>2</v>
      </c>
      <c r="F10" s="2">
        <v>2</v>
      </c>
      <c r="G10" s="2">
        <v>1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1</v>
      </c>
      <c r="N10" s="2">
        <v>1</v>
      </c>
    </row>
    <row r="11" spans="1:14" x14ac:dyDescent="0.25">
      <c r="B11" s="2" t="s">
        <v>229</v>
      </c>
      <c r="C11" s="2">
        <v>1.5</v>
      </c>
      <c r="D11" s="2">
        <v>2</v>
      </c>
      <c r="E11" s="2">
        <v>2</v>
      </c>
      <c r="F11" s="2">
        <v>2</v>
      </c>
      <c r="G11" s="2">
        <v>1.5</v>
      </c>
      <c r="H11" s="2">
        <v>2</v>
      </c>
      <c r="I11" s="2">
        <v>2</v>
      </c>
      <c r="J11" s="2">
        <v>0</v>
      </c>
      <c r="K11" s="2">
        <v>0.5</v>
      </c>
      <c r="L11" s="2">
        <v>1.5</v>
      </c>
      <c r="M11" s="2">
        <v>1</v>
      </c>
      <c r="N11" s="2">
        <v>0.5</v>
      </c>
    </row>
    <row r="12" spans="1:14" x14ac:dyDescent="0.25">
      <c r="B12" s="2" t="s">
        <v>226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3</v>
      </c>
      <c r="J12" s="2">
        <v>2</v>
      </c>
      <c r="K12" s="2">
        <v>2</v>
      </c>
      <c r="L12" s="2">
        <v>2</v>
      </c>
      <c r="M12" s="2">
        <v>2</v>
      </c>
      <c r="N12" s="2">
        <v>1</v>
      </c>
    </row>
    <row r="13" spans="1:14" x14ac:dyDescent="0.25">
      <c r="B13" s="2" t="s">
        <v>220</v>
      </c>
      <c r="C13" s="2">
        <v>2</v>
      </c>
      <c r="D13" s="2">
        <v>2</v>
      </c>
      <c r="E13" s="2">
        <v>2</v>
      </c>
      <c r="F13" s="2">
        <v>2</v>
      </c>
      <c r="G13" s="2">
        <v>1.5</v>
      </c>
      <c r="H13" s="2">
        <v>2</v>
      </c>
      <c r="I13" s="2">
        <v>1.5</v>
      </c>
      <c r="J13" s="2">
        <v>1.5</v>
      </c>
      <c r="K13" s="2">
        <v>2</v>
      </c>
      <c r="L13" s="2">
        <v>2</v>
      </c>
      <c r="M13" s="2">
        <v>1.5</v>
      </c>
      <c r="N13" s="2">
        <v>2</v>
      </c>
    </row>
    <row r="14" spans="1:14" x14ac:dyDescent="0.25">
      <c r="A14" s="2" t="s">
        <v>5</v>
      </c>
      <c r="B14" s="2" t="s">
        <v>214</v>
      </c>
      <c r="C14" s="2">
        <v>3</v>
      </c>
      <c r="D14" s="2">
        <v>3</v>
      </c>
      <c r="E14" s="2">
        <v>3</v>
      </c>
      <c r="F14" s="2">
        <v>3</v>
      </c>
      <c r="G14" s="2">
        <v>4</v>
      </c>
      <c r="H14" s="2">
        <v>3.5</v>
      </c>
      <c r="I14" s="2">
        <v>3.5</v>
      </c>
      <c r="J14" s="2">
        <v>3</v>
      </c>
      <c r="K14" s="2">
        <v>3</v>
      </c>
      <c r="L14" s="2">
        <v>3</v>
      </c>
      <c r="M14" s="2">
        <v>3</v>
      </c>
      <c r="N14" s="2">
        <v>3</v>
      </c>
    </row>
    <row r="15" spans="1:14" x14ac:dyDescent="0.25">
      <c r="B15" s="2" t="s">
        <v>230</v>
      </c>
      <c r="C15" s="2">
        <v>2</v>
      </c>
      <c r="D15" s="2">
        <v>3</v>
      </c>
      <c r="E15" s="2">
        <v>3</v>
      </c>
      <c r="F15" s="2">
        <v>3</v>
      </c>
      <c r="G15" s="2">
        <v>2</v>
      </c>
      <c r="H15" s="2">
        <v>3</v>
      </c>
      <c r="I15" s="2">
        <v>3</v>
      </c>
      <c r="J15" s="2">
        <v>3</v>
      </c>
      <c r="K15" s="2">
        <v>2</v>
      </c>
      <c r="L15" s="2">
        <v>3</v>
      </c>
      <c r="M15" s="2">
        <v>2</v>
      </c>
      <c r="N15" s="2">
        <v>2</v>
      </c>
    </row>
    <row r="16" spans="1:14" x14ac:dyDescent="0.25">
      <c r="B16" s="2" t="s">
        <v>221</v>
      </c>
      <c r="C16" s="2">
        <v>2</v>
      </c>
      <c r="D16" s="2">
        <v>3</v>
      </c>
      <c r="E16" s="2">
        <v>4</v>
      </c>
      <c r="F16" s="2">
        <v>3</v>
      </c>
      <c r="G16" s="2">
        <v>2</v>
      </c>
      <c r="H16" s="2">
        <v>4</v>
      </c>
      <c r="I16" s="2">
        <v>3</v>
      </c>
      <c r="J16" s="2">
        <v>1</v>
      </c>
      <c r="K16" s="2">
        <v>2</v>
      </c>
      <c r="L16" s="2">
        <v>3</v>
      </c>
      <c r="M16" s="2">
        <v>2</v>
      </c>
      <c r="N16" s="2">
        <v>3</v>
      </c>
    </row>
    <row r="17" spans="1:14" x14ac:dyDescent="0.25">
      <c r="B17" s="2" t="s">
        <v>227</v>
      </c>
      <c r="C17" s="2">
        <v>3</v>
      </c>
      <c r="D17" s="2">
        <v>3.5</v>
      </c>
      <c r="E17" s="2">
        <v>3</v>
      </c>
      <c r="F17" s="2">
        <v>3</v>
      </c>
      <c r="G17" s="2">
        <v>3.5</v>
      </c>
      <c r="H17" s="2">
        <v>4</v>
      </c>
      <c r="I17" s="2">
        <v>4</v>
      </c>
      <c r="J17" s="2">
        <v>3</v>
      </c>
      <c r="K17" s="2">
        <v>3</v>
      </c>
      <c r="L17" s="2">
        <v>3</v>
      </c>
      <c r="M17" s="2">
        <v>3</v>
      </c>
      <c r="N17" s="2">
        <v>3</v>
      </c>
    </row>
    <row r="18" spans="1:14" x14ac:dyDescent="0.25">
      <c r="B18" s="2" t="s">
        <v>226</v>
      </c>
      <c r="C18" s="2">
        <v>2</v>
      </c>
      <c r="D18" s="2">
        <v>4</v>
      </c>
      <c r="E18" s="2">
        <v>2</v>
      </c>
      <c r="F18" s="2">
        <v>3</v>
      </c>
      <c r="G18" s="2">
        <v>3</v>
      </c>
      <c r="H18" s="2">
        <v>3</v>
      </c>
      <c r="I18" s="2">
        <v>3</v>
      </c>
      <c r="J18" s="2">
        <v>3</v>
      </c>
      <c r="K18" s="2">
        <v>3</v>
      </c>
      <c r="L18" s="2">
        <v>2</v>
      </c>
      <c r="M18" s="2">
        <v>2</v>
      </c>
      <c r="N18" s="2">
        <v>2</v>
      </c>
    </row>
    <row r="19" spans="1:14" x14ac:dyDescent="0.25">
      <c r="B19" s="2" t="s">
        <v>219</v>
      </c>
      <c r="C19" s="2">
        <v>3</v>
      </c>
      <c r="D19" s="2">
        <v>3.5</v>
      </c>
      <c r="E19" s="2">
        <v>2</v>
      </c>
      <c r="F19" s="2">
        <v>4</v>
      </c>
      <c r="G19" s="2">
        <v>3</v>
      </c>
      <c r="H19" s="2">
        <v>4</v>
      </c>
      <c r="I19" s="2">
        <v>4</v>
      </c>
      <c r="J19" s="2">
        <v>3</v>
      </c>
      <c r="K19" s="2">
        <v>3.5</v>
      </c>
      <c r="L19" s="2">
        <v>3</v>
      </c>
      <c r="M19" s="2">
        <v>3</v>
      </c>
      <c r="N19" s="2">
        <v>3</v>
      </c>
    </row>
    <row r="20" spans="1:14" x14ac:dyDescent="0.25">
      <c r="A20" s="2" t="s">
        <v>4</v>
      </c>
      <c r="B20" s="2" t="s">
        <v>228</v>
      </c>
      <c r="C20" s="2">
        <v>2</v>
      </c>
      <c r="D20" s="2">
        <v>2</v>
      </c>
      <c r="E20" s="2">
        <v>2</v>
      </c>
      <c r="F20" s="2">
        <v>3</v>
      </c>
      <c r="G20" s="2">
        <v>2</v>
      </c>
      <c r="H20" s="2">
        <v>3</v>
      </c>
      <c r="I20" s="2">
        <v>3</v>
      </c>
      <c r="J20" s="2">
        <v>3</v>
      </c>
      <c r="K20" s="2">
        <v>2</v>
      </c>
      <c r="L20" s="2">
        <v>2</v>
      </c>
      <c r="M20" s="2">
        <v>1</v>
      </c>
      <c r="N20" s="2">
        <v>2</v>
      </c>
    </row>
    <row r="21" spans="1:14" x14ac:dyDescent="0.25">
      <c r="B21" s="2" t="s">
        <v>225</v>
      </c>
      <c r="C21" s="2">
        <v>3</v>
      </c>
      <c r="D21" s="2">
        <v>2</v>
      </c>
      <c r="E21" s="2">
        <v>2</v>
      </c>
      <c r="F21" s="2">
        <v>3</v>
      </c>
      <c r="G21" s="2">
        <v>2</v>
      </c>
      <c r="H21" s="2">
        <v>3</v>
      </c>
      <c r="I21" s="2">
        <v>3</v>
      </c>
      <c r="J21" s="2">
        <v>1</v>
      </c>
      <c r="K21" s="2">
        <v>3</v>
      </c>
      <c r="L21" s="2">
        <v>2</v>
      </c>
      <c r="M21" s="2">
        <v>2</v>
      </c>
      <c r="N21" s="2">
        <v>1</v>
      </c>
    </row>
    <row r="22" spans="1:14" x14ac:dyDescent="0.25">
      <c r="B22" s="2" t="s">
        <v>221</v>
      </c>
      <c r="C22" s="2">
        <v>2</v>
      </c>
      <c r="D22" s="2">
        <v>3</v>
      </c>
      <c r="E22" s="2">
        <v>3</v>
      </c>
      <c r="F22" s="2">
        <v>2</v>
      </c>
      <c r="G22" s="2">
        <v>2</v>
      </c>
      <c r="H22" s="2">
        <v>3</v>
      </c>
      <c r="I22" s="2">
        <v>3</v>
      </c>
      <c r="J22" s="2">
        <v>1</v>
      </c>
      <c r="K22" s="2">
        <v>2</v>
      </c>
      <c r="L22" s="2">
        <v>2</v>
      </c>
      <c r="M22" s="2">
        <v>2</v>
      </c>
      <c r="N22" s="2">
        <v>2</v>
      </c>
    </row>
    <row r="23" spans="1:14" x14ac:dyDescent="0.25">
      <c r="B23" s="2" t="s">
        <v>218</v>
      </c>
      <c r="C23" s="2">
        <v>3</v>
      </c>
      <c r="D23" s="2">
        <v>3</v>
      </c>
      <c r="E23" s="2">
        <v>3</v>
      </c>
      <c r="F23" s="2">
        <v>3</v>
      </c>
      <c r="G23" s="2">
        <v>2</v>
      </c>
      <c r="H23" s="2">
        <v>2</v>
      </c>
      <c r="I23" s="2">
        <v>3</v>
      </c>
      <c r="J23" s="2">
        <v>3</v>
      </c>
      <c r="K23" s="2">
        <v>2</v>
      </c>
      <c r="L23" s="2">
        <v>3</v>
      </c>
      <c r="M23" s="2">
        <v>3</v>
      </c>
      <c r="N23" s="2">
        <v>2</v>
      </c>
    </row>
    <row r="24" spans="1:14" x14ac:dyDescent="0.25">
      <c r="B24" s="2" t="s">
        <v>217</v>
      </c>
      <c r="C24" s="2">
        <v>2</v>
      </c>
      <c r="D24" s="2">
        <v>2</v>
      </c>
      <c r="E24" s="2">
        <v>2</v>
      </c>
      <c r="F24" s="2">
        <v>3</v>
      </c>
      <c r="G24" s="2">
        <v>2</v>
      </c>
      <c r="H24" s="2">
        <v>3</v>
      </c>
      <c r="I24" s="2">
        <v>2</v>
      </c>
      <c r="J24" s="2">
        <v>2</v>
      </c>
      <c r="K24" s="2">
        <v>2.5</v>
      </c>
      <c r="L24" s="2">
        <v>2</v>
      </c>
      <c r="M24" s="2">
        <v>2</v>
      </c>
      <c r="N24" s="2">
        <v>2</v>
      </c>
    </row>
    <row r="25" spans="1:14" x14ac:dyDescent="0.25">
      <c r="A25" s="2" t="s">
        <v>181</v>
      </c>
      <c r="B25" s="2" t="s">
        <v>222</v>
      </c>
      <c r="C25" s="2">
        <v>2</v>
      </c>
      <c r="D25" s="2">
        <v>1</v>
      </c>
      <c r="E25" s="2">
        <v>2</v>
      </c>
      <c r="F25" s="2">
        <v>2</v>
      </c>
      <c r="G25" s="2">
        <v>1</v>
      </c>
      <c r="H25" s="2">
        <v>1</v>
      </c>
      <c r="I25" s="2">
        <v>1</v>
      </c>
      <c r="J25" s="2">
        <v>1</v>
      </c>
      <c r="K25" s="2">
        <v>1.5</v>
      </c>
      <c r="L25" s="2">
        <v>1</v>
      </c>
      <c r="M25" s="2">
        <v>1</v>
      </c>
      <c r="N25" s="2">
        <v>1</v>
      </c>
    </row>
    <row r="26" spans="1:14" x14ac:dyDescent="0.25">
      <c r="B26" s="2" t="s">
        <v>218</v>
      </c>
      <c r="C26" s="2">
        <v>2</v>
      </c>
      <c r="D26" s="2">
        <v>1</v>
      </c>
      <c r="E26" s="2">
        <v>2</v>
      </c>
      <c r="F26" s="2">
        <v>0</v>
      </c>
      <c r="G26" s="2">
        <v>1</v>
      </c>
      <c r="H26" s="2">
        <v>0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</row>
    <row r="27" spans="1:14" x14ac:dyDescent="0.25">
      <c r="A27" s="2" t="s">
        <v>7</v>
      </c>
      <c r="B27" s="2" t="s">
        <v>216</v>
      </c>
      <c r="C27" s="2">
        <v>3</v>
      </c>
      <c r="D27" s="2">
        <v>4</v>
      </c>
      <c r="E27" s="2">
        <v>3</v>
      </c>
      <c r="F27" s="2">
        <v>4</v>
      </c>
      <c r="G27" s="2">
        <v>4</v>
      </c>
      <c r="H27" s="2">
        <v>4</v>
      </c>
      <c r="I27" s="2">
        <v>4</v>
      </c>
      <c r="J27" s="2">
        <v>4</v>
      </c>
      <c r="K27" s="2">
        <v>3.5</v>
      </c>
      <c r="L27" s="2">
        <v>2.5</v>
      </c>
      <c r="M27" s="2">
        <v>4</v>
      </c>
      <c r="N27" s="2">
        <v>2.5</v>
      </c>
    </row>
  </sheetData>
  <conditionalFormatting pivot="1" sqref="C6:N2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26</v>
      </c>
    </row>
    <row r="4" spans="1:20" x14ac:dyDescent="0.25">
      <c r="A4" s="2" t="s">
        <v>47</v>
      </c>
      <c r="B4" s="2" t="s">
        <v>30</v>
      </c>
    </row>
    <row r="5" spans="1:20" ht="164.25" x14ac:dyDescent="0.25">
      <c r="A5" s="2" t="s">
        <v>29</v>
      </c>
      <c r="B5" s="7" t="s">
        <v>61</v>
      </c>
      <c r="C5" s="7" t="s">
        <v>60</v>
      </c>
      <c r="D5" s="7" t="s">
        <v>175</v>
      </c>
      <c r="E5" s="7" t="s">
        <v>176</v>
      </c>
      <c r="F5" s="7" t="s">
        <v>172</v>
      </c>
      <c r="G5" s="7" t="s">
        <v>174</v>
      </c>
      <c r="H5" s="7" t="s">
        <v>177</v>
      </c>
      <c r="I5" s="7" t="s">
        <v>178</v>
      </c>
      <c r="J5" s="7" t="s">
        <v>173</v>
      </c>
      <c r="K5" s="7" t="s">
        <v>179</v>
      </c>
      <c r="L5" s="7" t="s">
        <v>180</v>
      </c>
      <c r="M5" s="7" t="s">
        <v>165</v>
      </c>
      <c r="N5" s="7" t="s">
        <v>166</v>
      </c>
      <c r="O5" s="7" t="s">
        <v>167</v>
      </c>
      <c r="P5" s="7" t="s">
        <v>168</v>
      </c>
      <c r="Q5" s="7" t="s">
        <v>169</v>
      </c>
      <c r="R5" s="7" t="s">
        <v>170</v>
      </c>
      <c r="S5" s="7" t="s">
        <v>171</v>
      </c>
      <c r="T5" s="7" t="s">
        <v>164</v>
      </c>
    </row>
    <row r="6" spans="1:20" x14ac:dyDescent="0.25">
      <c r="A6" s="4" t="s">
        <v>83</v>
      </c>
      <c r="B6" s="10">
        <v>1</v>
      </c>
      <c r="C6" s="10">
        <v>2.5714285714285716</v>
      </c>
      <c r="D6" s="10">
        <v>2.4285714285714284</v>
      </c>
      <c r="E6" s="10">
        <v>1.8571428571428572</v>
      </c>
      <c r="F6" s="10">
        <v>0</v>
      </c>
      <c r="G6" s="10">
        <v>2.7142857142857144</v>
      </c>
      <c r="H6" s="10">
        <v>0</v>
      </c>
      <c r="I6" s="10">
        <v>2.1428571428571428</v>
      </c>
      <c r="J6" s="10">
        <v>0</v>
      </c>
      <c r="K6" s="10">
        <v>0</v>
      </c>
      <c r="L6" s="10">
        <v>2.4285714285714284</v>
      </c>
      <c r="M6" s="10">
        <v>1.8571428571428572</v>
      </c>
      <c r="N6" s="10">
        <v>0</v>
      </c>
      <c r="O6" s="10">
        <v>2</v>
      </c>
      <c r="P6" s="10">
        <v>1.1428571428571428</v>
      </c>
      <c r="Q6" s="10">
        <v>0</v>
      </c>
      <c r="R6" s="10">
        <v>2</v>
      </c>
      <c r="S6" s="10">
        <v>2.2857142857142856</v>
      </c>
      <c r="T6" s="10">
        <v>0</v>
      </c>
    </row>
    <row r="7" spans="1:20" x14ac:dyDescent="0.25">
      <c r="A7" s="5" t="s">
        <v>137</v>
      </c>
      <c r="B7" s="10">
        <v>1</v>
      </c>
      <c r="C7" s="10">
        <v>2</v>
      </c>
      <c r="D7" s="10">
        <v>2</v>
      </c>
      <c r="E7" s="10">
        <v>2</v>
      </c>
      <c r="F7" s="10">
        <v>0</v>
      </c>
      <c r="G7" s="10">
        <v>2</v>
      </c>
      <c r="H7" s="10">
        <v>0</v>
      </c>
      <c r="I7" s="10">
        <v>2</v>
      </c>
      <c r="J7" s="10">
        <v>0</v>
      </c>
      <c r="K7" s="10">
        <v>0</v>
      </c>
      <c r="L7" s="10">
        <v>2</v>
      </c>
      <c r="M7" s="10">
        <v>2</v>
      </c>
      <c r="N7" s="10">
        <v>0</v>
      </c>
      <c r="O7" s="10">
        <v>2</v>
      </c>
      <c r="P7" s="10">
        <v>1</v>
      </c>
      <c r="Q7" s="10">
        <v>0</v>
      </c>
      <c r="R7" s="10">
        <v>2</v>
      </c>
      <c r="S7" s="10">
        <v>2</v>
      </c>
      <c r="T7" s="10">
        <v>0</v>
      </c>
    </row>
    <row r="8" spans="1:20" x14ac:dyDescent="0.25">
      <c r="A8" s="5" t="s">
        <v>96</v>
      </c>
      <c r="B8" s="10">
        <v>0</v>
      </c>
      <c r="C8" s="10">
        <v>3</v>
      </c>
      <c r="D8" s="10">
        <v>3</v>
      </c>
      <c r="E8" s="10">
        <v>2</v>
      </c>
      <c r="F8" s="10">
        <v>0</v>
      </c>
      <c r="G8" s="10">
        <v>3</v>
      </c>
      <c r="H8" s="10">
        <v>0</v>
      </c>
      <c r="I8" s="10">
        <v>3</v>
      </c>
      <c r="J8" s="10">
        <v>0</v>
      </c>
      <c r="K8" s="10">
        <v>0</v>
      </c>
      <c r="L8" s="10">
        <v>3</v>
      </c>
      <c r="M8" s="10">
        <v>2</v>
      </c>
      <c r="N8" s="10">
        <v>0</v>
      </c>
      <c r="O8" s="10">
        <v>2</v>
      </c>
      <c r="P8" s="10">
        <v>2</v>
      </c>
      <c r="Q8" s="10">
        <v>0</v>
      </c>
      <c r="R8" s="10">
        <v>3</v>
      </c>
      <c r="S8" s="10">
        <v>3</v>
      </c>
      <c r="T8" s="10">
        <v>0</v>
      </c>
    </row>
    <row r="9" spans="1:20" x14ac:dyDescent="0.25">
      <c r="A9" s="5" t="s">
        <v>106</v>
      </c>
      <c r="B9" s="10">
        <v>1</v>
      </c>
      <c r="C9" s="10">
        <v>2</v>
      </c>
      <c r="D9" s="10">
        <v>2</v>
      </c>
      <c r="E9" s="10">
        <v>1</v>
      </c>
      <c r="F9" s="10">
        <v>0</v>
      </c>
      <c r="G9" s="10">
        <v>2</v>
      </c>
      <c r="H9" s="10">
        <v>0</v>
      </c>
      <c r="I9" s="10">
        <v>2</v>
      </c>
      <c r="J9" s="10">
        <v>0</v>
      </c>
      <c r="K9" s="10">
        <v>0</v>
      </c>
      <c r="L9" s="10">
        <v>2</v>
      </c>
      <c r="M9" s="10">
        <v>1</v>
      </c>
      <c r="N9" s="10">
        <v>0</v>
      </c>
      <c r="O9" s="10">
        <v>2</v>
      </c>
      <c r="P9" s="10">
        <v>1</v>
      </c>
      <c r="Q9" s="10">
        <v>0</v>
      </c>
      <c r="R9" s="10">
        <v>1</v>
      </c>
      <c r="S9" s="10">
        <v>2</v>
      </c>
      <c r="T9" s="10">
        <v>0</v>
      </c>
    </row>
    <row r="10" spans="1:20" x14ac:dyDescent="0.25">
      <c r="A10" s="5" t="s">
        <v>84</v>
      </c>
      <c r="B10" s="10">
        <v>0</v>
      </c>
      <c r="C10" s="10">
        <v>3</v>
      </c>
      <c r="D10" s="10">
        <v>2</v>
      </c>
      <c r="E10" s="10">
        <v>2</v>
      </c>
      <c r="F10" s="10">
        <v>0</v>
      </c>
      <c r="G10" s="10">
        <v>3</v>
      </c>
      <c r="H10" s="10">
        <v>0</v>
      </c>
      <c r="I10" s="10">
        <v>2</v>
      </c>
      <c r="J10" s="10">
        <v>0</v>
      </c>
      <c r="K10" s="10">
        <v>0</v>
      </c>
      <c r="L10" s="10">
        <v>3</v>
      </c>
      <c r="M10" s="10">
        <v>2</v>
      </c>
      <c r="N10" s="10">
        <v>0</v>
      </c>
      <c r="O10" s="10">
        <v>2</v>
      </c>
      <c r="P10" s="10">
        <v>1</v>
      </c>
      <c r="Q10" s="10">
        <v>0</v>
      </c>
      <c r="R10" s="10">
        <v>2</v>
      </c>
      <c r="S10" s="10">
        <v>3</v>
      </c>
      <c r="T10" s="10">
        <v>0</v>
      </c>
    </row>
    <row r="11" spans="1:20" x14ac:dyDescent="0.25">
      <c r="A11" s="5" t="s">
        <v>97</v>
      </c>
      <c r="B11" s="10">
        <v>0</v>
      </c>
      <c r="C11" s="10">
        <v>3</v>
      </c>
      <c r="D11" s="10">
        <v>3</v>
      </c>
      <c r="E11" s="10">
        <v>2</v>
      </c>
      <c r="F11" s="10">
        <v>0</v>
      </c>
      <c r="G11" s="10">
        <v>3</v>
      </c>
      <c r="H11" s="10">
        <v>0</v>
      </c>
      <c r="I11" s="10">
        <v>2</v>
      </c>
      <c r="J11" s="10">
        <v>0</v>
      </c>
      <c r="K11" s="10">
        <v>0</v>
      </c>
      <c r="L11" s="10">
        <v>2</v>
      </c>
      <c r="M11" s="10">
        <v>2</v>
      </c>
      <c r="N11" s="10">
        <v>0</v>
      </c>
      <c r="O11" s="10">
        <v>2</v>
      </c>
      <c r="P11" s="10">
        <v>1</v>
      </c>
      <c r="Q11" s="10">
        <v>0</v>
      </c>
      <c r="R11" s="10">
        <v>2</v>
      </c>
      <c r="S11" s="10">
        <v>2</v>
      </c>
      <c r="T11" s="10">
        <v>0</v>
      </c>
    </row>
    <row r="12" spans="1:20" x14ac:dyDescent="0.25">
      <c r="A12" s="5" t="s">
        <v>98</v>
      </c>
      <c r="B12" s="10">
        <v>0</v>
      </c>
      <c r="C12" s="10">
        <v>2</v>
      </c>
      <c r="D12" s="10">
        <v>2</v>
      </c>
      <c r="E12" s="10">
        <v>2</v>
      </c>
      <c r="F12" s="10">
        <v>0</v>
      </c>
      <c r="G12" s="10">
        <v>3</v>
      </c>
      <c r="H12" s="10">
        <v>0</v>
      </c>
      <c r="I12" s="10">
        <v>2</v>
      </c>
      <c r="J12" s="10">
        <v>0</v>
      </c>
      <c r="K12" s="10">
        <v>0</v>
      </c>
      <c r="L12" s="10">
        <v>2</v>
      </c>
      <c r="M12" s="10">
        <v>2</v>
      </c>
      <c r="N12" s="10">
        <v>0</v>
      </c>
      <c r="O12" s="10">
        <v>2</v>
      </c>
      <c r="P12" s="10">
        <v>1</v>
      </c>
      <c r="Q12" s="10">
        <v>0</v>
      </c>
      <c r="R12" s="10">
        <v>2</v>
      </c>
      <c r="S12" s="10">
        <v>2</v>
      </c>
      <c r="T12" s="10">
        <v>0</v>
      </c>
    </row>
    <row r="13" spans="1:20" x14ac:dyDescent="0.25">
      <c r="A13" s="5" t="s">
        <v>101</v>
      </c>
      <c r="B13" s="10">
        <v>0</v>
      </c>
      <c r="C13" s="10">
        <v>3</v>
      </c>
      <c r="D13" s="10">
        <v>3</v>
      </c>
      <c r="E13" s="10">
        <v>2</v>
      </c>
      <c r="F13" s="10">
        <v>0</v>
      </c>
      <c r="G13" s="10">
        <v>3</v>
      </c>
      <c r="H13" s="10">
        <v>0</v>
      </c>
      <c r="I13" s="10">
        <v>2</v>
      </c>
      <c r="J13" s="10">
        <v>0</v>
      </c>
      <c r="K13" s="10">
        <v>0</v>
      </c>
      <c r="L13" s="10">
        <v>3</v>
      </c>
      <c r="M13" s="10">
        <v>2</v>
      </c>
      <c r="N13" s="10">
        <v>0</v>
      </c>
      <c r="O13" s="10">
        <v>2</v>
      </c>
      <c r="P13" s="10">
        <v>1</v>
      </c>
      <c r="Q13" s="10">
        <v>0</v>
      </c>
      <c r="R13" s="10">
        <v>2</v>
      </c>
      <c r="S13" s="10">
        <v>2</v>
      </c>
      <c r="T13" s="10">
        <v>0</v>
      </c>
    </row>
    <row r="14" spans="1:20" x14ac:dyDescent="0.25">
      <c r="A14" s="4" t="s">
        <v>71</v>
      </c>
      <c r="B14" s="10">
        <v>1.8571428571428572</v>
      </c>
      <c r="C14" s="10">
        <v>2.6666666666666665</v>
      </c>
      <c r="D14" s="10">
        <v>2.6666666666666665</v>
      </c>
      <c r="E14" s="10">
        <v>2.1428571428571428</v>
      </c>
      <c r="F14" s="10">
        <v>0</v>
      </c>
      <c r="G14" s="10">
        <v>2.5714285714285716</v>
      </c>
      <c r="H14" s="10">
        <v>0</v>
      </c>
      <c r="I14" s="10">
        <v>2.5714285714285716</v>
      </c>
      <c r="J14" s="10">
        <v>1.7142857142857142</v>
      </c>
      <c r="K14" s="10">
        <v>2.5714285714285716</v>
      </c>
      <c r="L14" s="10">
        <v>2.2000000000000002</v>
      </c>
      <c r="M14" s="10">
        <v>1.7142857142857142</v>
      </c>
      <c r="N14" s="10">
        <v>0</v>
      </c>
      <c r="O14" s="10">
        <v>2.4285714285714284</v>
      </c>
      <c r="P14" s="10">
        <v>1.75</v>
      </c>
      <c r="Q14" s="10">
        <v>1</v>
      </c>
      <c r="R14" s="10">
        <v>1.7142857142857142</v>
      </c>
      <c r="S14" s="10">
        <v>2.5714285714285716</v>
      </c>
      <c r="T14" s="10">
        <v>0</v>
      </c>
    </row>
    <row r="15" spans="1:20" x14ac:dyDescent="0.25">
      <c r="A15" s="5" t="s">
        <v>157</v>
      </c>
      <c r="B15" s="10">
        <v>2</v>
      </c>
      <c r="C15" s="10">
        <v>3</v>
      </c>
      <c r="D15" s="10">
        <v>3</v>
      </c>
      <c r="E15" s="10">
        <v>2</v>
      </c>
      <c r="F15" s="10">
        <v>0</v>
      </c>
      <c r="G15" s="10">
        <v>2</v>
      </c>
      <c r="H15" s="10">
        <v>0</v>
      </c>
      <c r="I15" s="10">
        <v>2</v>
      </c>
      <c r="J15" s="10">
        <v>1</v>
      </c>
      <c r="K15" s="10">
        <v>2</v>
      </c>
      <c r="L15" s="10">
        <v>2</v>
      </c>
      <c r="M15" s="10">
        <v>2</v>
      </c>
      <c r="N15" s="10">
        <v>0</v>
      </c>
      <c r="O15" s="10">
        <v>2</v>
      </c>
      <c r="P15" s="10">
        <v>1</v>
      </c>
      <c r="Q15" s="10">
        <v>0</v>
      </c>
      <c r="R15" s="10">
        <v>2</v>
      </c>
      <c r="S15" s="10">
        <v>3</v>
      </c>
      <c r="T15" s="10">
        <v>0</v>
      </c>
    </row>
    <row r="16" spans="1:20" x14ac:dyDescent="0.25">
      <c r="A16" s="5" t="s">
        <v>105</v>
      </c>
      <c r="B16" s="10">
        <v>2</v>
      </c>
      <c r="C16" s="10">
        <v>3</v>
      </c>
      <c r="D16" s="10">
        <v>3</v>
      </c>
      <c r="E16" s="10">
        <v>3</v>
      </c>
      <c r="F16" s="10">
        <v>0</v>
      </c>
      <c r="G16" s="10">
        <v>3</v>
      </c>
      <c r="H16" s="10">
        <v>0</v>
      </c>
      <c r="I16" s="10">
        <v>3</v>
      </c>
      <c r="J16" s="10">
        <v>2</v>
      </c>
      <c r="K16" s="10">
        <v>3</v>
      </c>
      <c r="L16" s="10">
        <v>2</v>
      </c>
      <c r="M16" s="10">
        <v>2</v>
      </c>
      <c r="N16" s="10">
        <v>0</v>
      </c>
      <c r="O16" s="10">
        <v>3</v>
      </c>
      <c r="P16" s="10">
        <v>2</v>
      </c>
      <c r="Q16" s="10">
        <v>0</v>
      </c>
      <c r="R16" s="10">
        <v>2</v>
      </c>
      <c r="S16" s="10">
        <v>3</v>
      </c>
      <c r="T16" s="10">
        <v>0</v>
      </c>
    </row>
    <row r="17" spans="1:20" x14ac:dyDescent="0.25">
      <c r="A17" s="5" t="s">
        <v>129</v>
      </c>
      <c r="B17" s="10">
        <v>1</v>
      </c>
      <c r="C17" s="10">
        <v>2</v>
      </c>
      <c r="D17" s="10">
        <v>1</v>
      </c>
      <c r="E17" s="10">
        <v>1</v>
      </c>
      <c r="F17" s="10">
        <v>0</v>
      </c>
      <c r="G17" s="10">
        <v>2</v>
      </c>
      <c r="H17" s="10">
        <v>0</v>
      </c>
      <c r="I17" s="10">
        <v>2</v>
      </c>
      <c r="J17" s="10">
        <v>1</v>
      </c>
      <c r="K17" s="10">
        <v>2</v>
      </c>
      <c r="L17" s="10">
        <v>2</v>
      </c>
      <c r="M17" s="10">
        <v>1</v>
      </c>
      <c r="N17" s="10">
        <v>0</v>
      </c>
      <c r="O17" s="10">
        <v>1</v>
      </c>
      <c r="P17" s="10">
        <v>0</v>
      </c>
      <c r="Q17" s="10">
        <v>0</v>
      </c>
      <c r="R17" s="10">
        <v>1</v>
      </c>
      <c r="S17" s="10">
        <v>2</v>
      </c>
      <c r="T17" s="10">
        <v>0</v>
      </c>
    </row>
    <row r="18" spans="1:20" x14ac:dyDescent="0.25">
      <c r="A18" s="5" t="s">
        <v>140</v>
      </c>
      <c r="B18" s="10">
        <v>2</v>
      </c>
      <c r="C18" s="10">
        <v>3</v>
      </c>
      <c r="D18" s="10">
        <v>3</v>
      </c>
      <c r="E18" s="10">
        <v>2</v>
      </c>
      <c r="F18" s="10">
        <v>0</v>
      </c>
      <c r="G18" s="10">
        <v>3</v>
      </c>
      <c r="H18" s="10">
        <v>0</v>
      </c>
      <c r="I18" s="10">
        <v>3</v>
      </c>
      <c r="J18" s="10">
        <v>2</v>
      </c>
      <c r="K18" s="10">
        <v>3</v>
      </c>
      <c r="L18" s="10">
        <v>2</v>
      </c>
      <c r="M18" s="10">
        <v>2</v>
      </c>
      <c r="N18" s="10">
        <v>0</v>
      </c>
      <c r="O18" s="10">
        <v>3</v>
      </c>
      <c r="P18" s="10">
        <v>2</v>
      </c>
      <c r="Q18" s="10">
        <v>0</v>
      </c>
      <c r="R18" s="10">
        <v>2</v>
      </c>
      <c r="S18" s="10">
        <v>3</v>
      </c>
      <c r="T18" s="10">
        <v>0</v>
      </c>
    </row>
    <row r="19" spans="1:20" x14ac:dyDescent="0.25">
      <c r="A19" s="5" t="s">
        <v>155</v>
      </c>
      <c r="B19" s="10">
        <v>2</v>
      </c>
      <c r="C19" s="10">
        <v>2</v>
      </c>
      <c r="D19" s="10">
        <v>3</v>
      </c>
      <c r="E19" s="10">
        <v>2</v>
      </c>
      <c r="F19" s="10">
        <v>0</v>
      </c>
      <c r="G19" s="10">
        <v>2</v>
      </c>
      <c r="H19" s="10">
        <v>0</v>
      </c>
      <c r="I19" s="10">
        <v>2</v>
      </c>
      <c r="J19" s="10">
        <v>2</v>
      </c>
      <c r="K19" s="10">
        <v>2</v>
      </c>
      <c r="L19" s="10">
        <v>0</v>
      </c>
      <c r="M19" s="10">
        <v>1</v>
      </c>
      <c r="N19" s="10">
        <v>0</v>
      </c>
      <c r="O19" s="10">
        <v>2</v>
      </c>
      <c r="P19" s="10">
        <v>0</v>
      </c>
      <c r="Q19" s="10">
        <v>1</v>
      </c>
      <c r="R19" s="10">
        <v>1</v>
      </c>
      <c r="S19" s="10">
        <v>2</v>
      </c>
      <c r="T19" s="10">
        <v>0</v>
      </c>
    </row>
    <row r="20" spans="1:20" x14ac:dyDescent="0.25">
      <c r="A20" s="5" t="s">
        <v>82</v>
      </c>
      <c r="B20" s="10">
        <v>2</v>
      </c>
      <c r="C20" s="10">
        <v>0</v>
      </c>
      <c r="D20" s="10">
        <v>3</v>
      </c>
      <c r="E20" s="10">
        <v>3</v>
      </c>
      <c r="F20" s="10">
        <v>0</v>
      </c>
      <c r="G20" s="10">
        <v>3</v>
      </c>
      <c r="H20" s="10">
        <v>0</v>
      </c>
      <c r="I20" s="10">
        <v>3</v>
      </c>
      <c r="J20" s="10">
        <v>2</v>
      </c>
      <c r="K20" s="10">
        <v>3</v>
      </c>
      <c r="L20" s="10">
        <v>0</v>
      </c>
      <c r="M20" s="10">
        <v>2</v>
      </c>
      <c r="N20" s="10">
        <v>0</v>
      </c>
      <c r="O20" s="10">
        <v>3</v>
      </c>
      <c r="P20" s="10">
        <v>2</v>
      </c>
      <c r="Q20" s="10">
        <v>0</v>
      </c>
      <c r="R20" s="10">
        <v>2</v>
      </c>
      <c r="S20" s="10">
        <v>3</v>
      </c>
      <c r="T20" s="10">
        <v>0</v>
      </c>
    </row>
    <row r="21" spans="1:20" x14ac:dyDescent="0.25">
      <c r="A21" s="5" t="s">
        <v>111</v>
      </c>
      <c r="B21" s="10">
        <v>2</v>
      </c>
      <c r="C21" s="10">
        <v>3</v>
      </c>
      <c r="D21" s="10">
        <v>0</v>
      </c>
      <c r="E21" s="10">
        <v>2</v>
      </c>
      <c r="F21" s="10">
        <v>0</v>
      </c>
      <c r="G21" s="10">
        <v>3</v>
      </c>
      <c r="H21" s="10">
        <v>0</v>
      </c>
      <c r="I21" s="10">
        <v>3</v>
      </c>
      <c r="J21" s="10">
        <v>2</v>
      </c>
      <c r="K21" s="10">
        <v>3</v>
      </c>
      <c r="L21" s="10">
        <v>3</v>
      </c>
      <c r="M21" s="10">
        <v>2</v>
      </c>
      <c r="N21" s="10">
        <v>0</v>
      </c>
      <c r="O21" s="10">
        <v>3</v>
      </c>
      <c r="P21" s="10">
        <v>0</v>
      </c>
      <c r="Q21" s="10">
        <v>0</v>
      </c>
      <c r="R21" s="10">
        <v>2</v>
      </c>
      <c r="S21" s="10">
        <v>2</v>
      </c>
      <c r="T21" s="10">
        <v>0</v>
      </c>
    </row>
    <row r="22" spans="1:20" x14ac:dyDescent="0.25">
      <c r="A22" s="4" t="s">
        <v>66</v>
      </c>
      <c r="B22" s="10">
        <v>0</v>
      </c>
      <c r="C22" s="10">
        <v>1.6666666666666667</v>
      </c>
      <c r="D22" s="10">
        <v>1.7777777777777777</v>
      </c>
      <c r="E22" s="10">
        <v>1</v>
      </c>
      <c r="F22" s="10">
        <v>0</v>
      </c>
      <c r="G22" s="10">
        <v>1.8888888888888888</v>
      </c>
      <c r="H22" s="10">
        <v>0</v>
      </c>
      <c r="I22" s="10">
        <v>1.6666666666666667</v>
      </c>
      <c r="J22" s="10">
        <v>0</v>
      </c>
      <c r="K22" s="10">
        <v>0</v>
      </c>
      <c r="L22" s="10">
        <v>1.2857142857142858</v>
      </c>
      <c r="M22" s="10">
        <v>1.2857142857142858</v>
      </c>
      <c r="N22" s="10">
        <v>0</v>
      </c>
      <c r="O22" s="10">
        <v>1</v>
      </c>
      <c r="P22" s="10">
        <v>0</v>
      </c>
      <c r="Q22" s="10">
        <v>0</v>
      </c>
      <c r="R22" s="10">
        <v>1.4285714285714286</v>
      </c>
      <c r="S22" s="10">
        <v>1.75</v>
      </c>
      <c r="T22" s="10">
        <v>0</v>
      </c>
    </row>
    <row r="23" spans="1:20" x14ac:dyDescent="0.25">
      <c r="A23" s="5" t="s">
        <v>108</v>
      </c>
      <c r="B23" s="10">
        <v>0</v>
      </c>
      <c r="C23" s="10">
        <v>2</v>
      </c>
      <c r="D23" s="10">
        <v>2</v>
      </c>
      <c r="E23" s="10">
        <v>1</v>
      </c>
      <c r="F23" s="10">
        <v>0</v>
      </c>
      <c r="G23" s="10">
        <v>2</v>
      </c>
      <c r="H23" s="10">
        <v>0</v>
      </c>
      <c r="I23" s="10">
        <v>2</v>
      </c>
      <c r="J23" s="10">
        <v>0</v>
      </c>
      <c r="K23" s="10">
        <v>0</v>
      </c>
      <c r="L23" s="10">
        <v>1</v>
      </c>
      <c r="M23" s="10">
        <v>1</v>
      </c>
      <c r="N23" s="10">
        <v>0</v>
      </c>
      <c r="O23" s="10">
        <v>1</v>
      </c>
      <c r="P23" s="10">
        <v>0</v>
      </c>
      <c r="Q23" s="10">
        <v>0</v>
      </c>
      <c r="R23" s="10">
        <v>1</v>
      </c>
      <c r="S23" s="10">
        <v>0</v>
      </c>
      <c r="T23" s="10">
        <v>0</v>
      </c>
    </row>
    <row r="24" spans="1:20" x14ac:dyDescent="0.25">
      <c r="A24" s="5" t="s">
        <v>110</v>
      </c>
      <c r="B24" s="10">
        <v>0</v>
      </c>
      <c r="C24" s="10">
        <v>2</v>
      </c>
      <c r="D24" s="10">
        <v>2</v>
      </c>
      <c r="E24" s="10">
        <v>1</v>
      </c>
      <c r="F24" s="10">
        <v>0</v>
      </c>
      <c r="G24" s="10">
        <v>2</v>
      </c>
      <c r="H24" s="10">
        <v>0</v>
      </c>
      <c r="I24" s="10">
        <v>2</v>
      </c>
      <c r="J24" s="10">
        <v>0</v>
      </c>
      <c r="K24" s="10">
        <v>0</v>
      </c>
      <c r="L24" s="10">
        <v>1</v>
      </c>
      <c r="M24" s="10">
        <v>1</v>
      </c>
      <c r="N24" s="10">
        <v>0</v>
      </c>
      <c r="O24" s="10">
        <v>1</v>
      </c>
      <c r="P24" s="10">
        <v>0</v>
      </c>
      <c r="Q24" s="10">
        <v>0</v>
      </c>
      <c r="R24" s="10">
        <v>1</v>
      </c>
      <c r="S24" s="10">
        <v>2</v>
      </c>
      <c r="T24" s="10">
        <v>0</v>
      </c>
    </row>
    <row r="25" spans="1:20" x14ac:dyDescent="0.25">
      <c r="A25" s="5" t="s">
        <v>119</v>
      </c>
      <c r="B25" s="10">
        <v>0</v>
      </c>
      <c r="C25" s="10">
        <v>2</v>
      </c>
      <c r="D25" s="10">
        <v>2</v>
      </c>
      <c r="E25" s="10">
        <v>1</v>
      </c>
      <c r="F25" s="10">
        <v>0</v>
      </c>
      <c r="G25" s="10">
        <v>2</v>
      </c>
      <c r="H25" s="10">
        <v>0</v>
      </c>
      <c r="I25" s="10">
        <v>2</v>
      </c>
      <c r="J25" s="10">
        <v>0</v>
      </c>
      <c r="K25" s="10">
        <v>0</v>
      </c>
      <c r="L25" s="10">
        <v>1</v>
      </c>
      <c r="M25" s="10">
        <v>1</v>
      </c>
      <c r="N25" s="10">
        <v>0</v>
      </c>
      <c r="O25" s="10">
        <v>1</v>
      </c>
      <c r="P25" s="10">
        <v>0</v>
      </c>
      <c r="Q25" s="10">
        <v>0</v>
      </c>
      <c r="R25" s="10">
        <v>2</v>
      </c>
      <c r="S25" s="10">
        <v>2</v>
      </c>
      <c r="T25" s="10">
        <v>0</v>
      </c>
    </row>
    <row r="26" spans="1:20" x14ac:dyDescent="0.25">
      <c r="A26" s="5" t="s">
        <v>144</v>
      </c>
      <c r="B26" s="10">
        <v>0</v>
      </c>
      <c r="C26" s="10">
        <v>1</v>
      </c>
      <c r="D26" s="10">
        <v>1</v>
      </c>
      <c r="E26" s="10">
        <v>0</v>
      </c>
      <c r="F26" s="10">
        <v>0</v>
      </c>
      <c r="G26" s="10">
        <v>1</v>
      </c>
      <c r="H26" s="10">
        <v>0</v>
      </c>
      <c r="I26" s="10">
        <v>1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1</v>
      </c>
      <c r="T26" s="10">
        <v>0</v>
      </c>
    </row>
    <row r="27" spans="1:20" x14ac:dyDescent="0.25">
      <c r="A27" s="5" t="s">
        <v>136</v>
      </c>
      <c r="B27" s="10">
        <v>0</v>
      </c>
      <c r="C27" s="10">
        <v>2</v>
      </c>
      <c r="D27" s="10">
        <v>1</v>
      </c>
      <c r="E27" s="10">
        <v>1</v>
      </c>
      <c r="F27" s="10">
        <v>0</v>
      </c>
      <c r="G27" s="10">
        <v>2</v>
      </c>
      <c r="H27" s="10">
        <v>0</v>
      </c>
      <c r="I27" s="10">
        <v>1</v>
      </c>
      <c r="J27" s="10">
        <v>0</v>
      </c>
      <c r="K27" s="10">
        <v>0</v>
      </c>
      <c r="L27" s="10">
        <v>1</v>
      </c>
      <c r="M27" s="10">
        <v>1</v>
      </c>
      <c r="N27" s="10">
        <v>0</v>
      </c>
      <c r="O27" s="10">
        <v>1</v>
      </c>
      <c r="P27" s="10">
        <v>0</v>
      </c>
      <c r="Q27" s="10">
        <v>0</v>
      </c>
      <c r="R27" s="10">
        <v>1</v>
      </c>
      <c r="S27" s="10">
        <v>2</v>
      </c>
      <c r="T27" s="10">
        <v>0</v>
      </c>
    </row>
    <row r="28" spans="1:20" x14ac:dyDescent="0.25">
      <c r="A28" s="5" t="s">
        <v>109</v>
      </c>
      <c r="B28" s="10">
        <v>0</v>
      </c>
      <c r="C28" s="10">
        <v>1</v>
      </c>
      <c r="D28" s="10">
        <v>1</v>
      </c>
      <c r="E28" s="10">
        <v>1</v>
      </c>
      <c r="F28" s="10">
        <v>0</v>
      </c>
      <c r="G28" s="10">
        <v>2</v>
      </c>
      <c r="H28" s="10">
        <v>0</v>
      </c>
      <c r="I28" s="10">
        <v>2</v>
      </c>
      <c r="J28" s="10">
        <v>0</v>
      </c>
      <c r="K28" s="10">
        <v>0</v>
      </c>
      <c r="L28" s="10">
        <v>1</v>
      </c>
      <c r="M28" s="10">
        <v>1</v>
      </c>
      <c r="N28" s="10">
        <v>0</v>
      </c>
      <c r="O28" s="10">
        <v>1</v>
      </c>
      <c r="P28" s="10">
        <v>0</v>
      </c>
      <c r="Q28" s="10">
        <v>0</v>
      </c>
      <c r="R28" s="10">
        <v>1</v>
      </c>
      <c r="S28" s="10">
        <v>1</v>
      </c>
      <c r="T28" s="10">
        <v>0</v>
      </c>
    </row>
    <row r="29" spans="1:20" x14ac:dyDescent="0.25">
      <c r="A29" s="5" t="s">
        <v>162</v>
      </c>
      <c r="B29" s="10">
        <v>0</v>
      </c>
      <c r="C29" s="10">
        <v>2</v>
      </c>
      <c r="D29" s="10">
        <v>3</v>
      </c>
      <c r="E29" s="10">
        <v>1</v>
      </c>
      <c r="F29" s="10">
        <v>0</v>
      </c>
      <c r="G29" s="10">
        <v>2</v>
      </c>
      <c r="H29" s="10">
        <v>0</v>
      </c>
      <c r="I29" s="10">
        <v>2</v>
      </c>
      <c r="J29" s="10">
        <v>0</v>
      </c>
      <c r="K29" s="10">
        <v>0</v>
      </c>
      <c r="L29" s="10">
        <v>2</v>
      </c>
      <c r="M29" s="10">
        <v>2</v>
      </c>
      <c r="N29" s="10">
        <v>0</v>
      </c>
      <c r="O29" s="10">
        <v>1</v>
      </c>
      <c r="P29" s="10">
        <v>0</v>
      </c>
      <c r="Q29" s="10">
        <v>0</v>
      </c>
      <c r="R29" s="10">
        <v>2</v>
      </c>
      <c r="S29" s="10">
        <v>2</v>
      </c>
      <c r="T29" s="10">
        <v>0</v>
      </c>
    </row>
    <row r="30" spans="1:20" x14ac:dyDescent="0.25">
      <c r="A30" s="5" t="s">
        <v>158</v>
      </c>
      <c r="B30" s="10">
        <v>0</v>
      </c>
      <c r="C30" s="10">
        <v>1</v>
      </c>
      <c r="D30" s="10">
        <v>1</v>
      </c>
      <c r="E30" s="10">
        <v>0</v>
      </c>
      <c r="F30" s="10">
        <v>0</v>
      </c>
      <c r="G30" s="10">
        <v>1</v>
      </c>
      <c r="H30" s="10">
        <v>0</v>
      </c>
      <c r="I30" s="10">
        <v>1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1</v>
      </c>
      <c r="T30" s="10">
        <v>0</v>
      </c>
    </row>
    <row r="31" spans="1:20" x14ac:dyDescent="0.25">
      <c r="A31" s="5" t="s">
        <v>67</v>
      </c>
      <c r="B31" s="10">
        <v>0</v>
      </c>
      <c r="C31" s="10">
        <v>2</v>
      </c>
      <c r="D31" s="10">
        <v>3</v>
      </c>
      <c r="E31" s="10">
        <v>1</v>
      </c>
      <c r="F31" s="10">
        <v>0</v>
      </c>
      <c r="G31" s="10">
        <v>3</v>
      </c>
      <c r="H31" s="10">
        <v>0</v>
      </c>
      <c r="I31" s="10">
        <v>2</v>
      </c>
      <c r="J31" s="10">
        <v>0</v>
      </c>
      <c r="K31" s="10">
        <v>0</v>
      </c>
      <c r="L31" s="10">
        <v>2</v>
      </c>
      <c r="M31" s="10">
        <v>2</v>
      </c>
      <c r="N31" s="10">
        <v>0</v>
      </c>
      <c r="O31" s="10">
        <v>1</v>
      </c>
      <c r="P31" s="10">
        <v>0</v>
      </c>
      <c r="Q31" s="10">
        <v>0</v>
      </c>
      <c r="R31" s="10">
        <v>2</v>
      </c>
      <c r="S31" s="10">
        <v>3</v>
      </c>
      <c r="T31" s="10">
        <v>0</v>
      </c>
    </row>
    <row r="32" spans="1:20" x14ac:dyDescent="0.25">
      <c r="A32" s="4" t="s">
        <v>120</v>
      </c>
      <c r="B32" s="10">
        <v>1.5</v>
      </c>
      <c r="C32" s="10">
        <v>2</v>
      </c>
      <c r="D32" s="10">
        <v>1.6666666666666667</v>
      </c>
      <c r="E32" s="10">
        <v>1</v>
      </c>
      <c r="F32" s="10">
        <v>1</v>
      </c>
      <c r="G32" s="10">
        <v>2.3333333333333335</v>
      </c>
      <c r="H32" s="10">
        <v>1</v>
      </c>
      <c r="I32" s="10">
        <v>1</v>
      </c>
      <c r="J32" s="10">
        <v>1</v>
      </c>
      <c r="K32" s="10">
        <v>1</v>
      </c>
      <c r="L32" s="10">
        <v>1.6666666666666667</v>
      </c>
      <c r="M32" s="10">
        <v>1.5</v>
      </c>
      <c r="N32" s="10">
        <v>0</v>
      </c>
      <c r="O32" s="10">
        <v>1.3333333333333333</v>
      </c>
      <c r="P32" s="10">
        <v>1</v>
      </c>
      <c r="Q32" s="10">
        <v>2</v>
      </c>
      <c r="R32" s="10">
        <v>1</v>
      </c>
      <c r="S32" s="10">
        <v>1</v>
      </c>
      <c r="T32" s="10">
        <v>0</v>
      </c>
    </row>
    <row r="33" spans="1:20" x14ac:dyDescent="0.25">
      <c r="A33" s="5" t="s">
        <v>121</v>
      </c>
      <c r="B33" s="10">
        <v>1</v>
      </c>
      <c r="C33" s="10">
        <v>2</v>
      </c>
      <c r="D33" s="10">
        <v>2</v>
      </c>
      <c r="E33" s="10">
        <v>1</v>
      </c>
      <c r="F33" s="10">
        <v>1</v>
      </c>
      <c r="G33" s="10">
        <v>2</v>
      </c>
      <c r="H33" s="10">
        <v>1</v>
      </c>
      <c r="I33" s="10">
        <v>0</v>
      </c>
      <c r="J33" s="10">
        <v>1</v>
      </c>
      <c r="K33" s="10">
        <v>1</v>
      </c>
      <c r="L33" s="10">
        <v>1</v>
      </c>
      <c r="M33" s="10">
        <v>1</v>
      </c>
      <c r="N33" s="10">
        <v>0</v>
      </c>
      <c r="O33" s="10">
        <v>1</v>
      </c>
      <c r="P33" s="10">
        <v>1</v>
      </c>
      <c r="Q33" s="10">
        <v>2</v>
      </c>
      <c r="R33" s="10">
        <v>0</v>
      </c>
      <c r="S33" s="10">
        <v>1</v>
      </c>
      <c r="T33" s="10">
        <v>0</v>
      </c>
    </row>
    <row r="34" spans="1:20" x14ac:dyDescent="0.25">
      <c r="A34" s="5" t="s">
        <v>160</v>
      </c>
      <c r="B34" s="10">
        <v>0</v>
      </c>
      <c r="C34" s="10">
        <v>2</v>
      </c>
      <c r="D34" s="10">
        <v>1</v>
      </c>
      <c r="E34" s="10">
        <v>1</v>
      </c>
      <c r="F34" s="10">
        <v>0</v>
      </c>
      <c r="G34" s="10">
        <v>2</v>
      </c>
      <c r="H34" s="10">
        <v>0</v>
      </c>
      <c r="I34" s="10">
        <v>1</v>
      </c>
      <c r="J34" s="10">
        <v>0</v>
      </c>
      <c r="K34" s="10">
        <v>1</v>
      </c>
      <c r="L34" s="10">
        <v>3</v>
      </c>
      <c r="M34" s="10">
        <v>2</v>
      </c>
      <c r="N34" s="10">
        <v>0</v>
      </c>
      <c r="O34" s="10">
        <v>1</v>
      </c>
      <c r="P34" s="10">
        <v>1</v>
      </c>
      <c r="Q34" s="10">
        <v>0</v>
      </c>
      <c r="R34" s="10">
        <v>0</v>
      </c>
      <c r="S34" s="10">
        <v>0</v>
      </c>
      <c r="T34" s="10">
        <v>0</v>
      </c>
    </row>
    <row r="35" spans="1:20" x14ac:dyDescent="0.25">
      <c r="A35" s="5" t="s">
        <v>132</v>
      </c>
      <c r="B35" s="10">
        <v>2</v>
      </c>
      <c r="C35" s="10">
        <v>2</v>
      </c>
      <c r="D35" s="10">
        <v>2</v>
      </c>
      <c r="E35" s="10">
        <v>1</v>
      </c>
      <c r="F35" s="10">
        <v>1</v>
      </c>
      <c r="G35" s="10">
        <v>3</v>
      </c>
      <c r="H35" s="10">
        <v>0</v>
      </c>
      <c r="I35" s="10">
        <v>1</v>
      </c>
      <c r="J35" s="10">
        <v>1</v>
      </c>
      <c r="K35" s="10">
        <v>0</v>
      </c>
      <c r="L35" s="10">
        <v>1</v>
      </c>
      <c r="M35" s="10">
        <v>0</v>
      </c>
      <c r="N35" s="10">
        <v>0</v>
      </c>
      <c r="O35" s="10">
        <v>2</v>
      </c>
      <c r="P35" s="10">
        <v>0</v>
      </c>
      <c r="Q35" s="10">
        <v>0</v>
      </c>
      <c r="R35" s="10">
        <v>1</v>
      </c>
      <c r="S35" s="10">
        <v>1</v>
      </c>
      <c r="T35" s="10">
        <v>0</v>
      </c>
    </row>
    <row r="36" spans="1:20" x14ac:dyDescent="0.25">
      <c r="A36" s="4" t="s">
        <v>76</v>
      </c>
      <c r="B36" s="10">
        <v>2</v>
      </c>
      <c r="C36" s="10">
        <v>2.5</v>
      </c>
      <c r="D36" s="10">
        <v>2.3333333333333335</v>
      </c>
      <c r="E36" s="10">
        <v>2.2000000000000002</v>
      </c>
      <c r="F36" s="10">
        <v>0</v>
      </c>
      <c r="G36" s="10">
        <v>2.5</v>
      </c>
      <c r="H36" s="10">
        <v>0</v>
      </c>
      <c r="I36" s="10">
        <v>1.8333333333333333</v>
      </c>
      <c r="J36" s="10">
        <v>1.8</v>
      </c>
      <c r="K36" s="10">
        <v>1.8333333333333333</v>
      </c>
      <c r="L36" s="10">
        <v>2.6666666666666665</v>
      </c>
      <c r="M36" s="10">
        <v>2</v>
      </c>
      <c r="N36" s="10">
        <v>0</v>
      </c>
      <c r="O36" s="10">
        <v>2.3333333333333335</v>
      </c>
      <c r="P36" s="10">
        <v>2</v>
      </c>
      <c r="Q36" s="10">
        <v>0</v>
      </c>
      <c r="R36" s="10">
        <v>2.1666666666666665</v>
      </c>
      <c r="S36" s="10">
        <v>2.4</v>
      </c>
      <c r="T36" s="10">
        <v>0</v>
      </c>
    </row>
    <row r="37" spans="1:20" x14ac:dyDescent="0.25">
      <c r="A37" s="5" t="s">
        <v>89</v>
      </c>
      <c r="B37" s="10">
        <v>3</v>
      </c>
      <c r="C37" s="10">
        <v>3</v>
      </c>
      <c r="D37" s="10">
        <v>3</v>
      </c>
      <c r="E37" s="10">
        <v>3</v>
      </c>
      <c r="F37" s="10">
        <v>0</v>
      </c>
      <c r="G37" s="10">
        <v>3</v>
      </c>
      <c r="H37" s="10">
        <v>0</v>
      </c>
      <c r="I37" s="10">
        <v>3</v>
      </c>
      <c r="J37" s="10">
        <v>2</v>
      </c>
      <c r="K37" s="10">
        <v>3</v>
      </c>
      <c r="L37" s="10">
        <v>3</v>
      </c>
      <c r="M37" s="10">
        <v>2</v>
      </c>
      <c r="N37" s="10">
        <v>0</v>
      </c>
      <c r="O37" s="10">
        <v>3</v>
      </c>
      <c r="P37" s="10">
        <v>2</v>
      </c>
      <c r="Q37" s="10">
        <v>0</v>
      </c>
      <c r="R37" s="10">
        <v>3</v>
      </c>
      <c r="S37" s="10">
        <v>0</v>
      </c>
      <c r="T37" s="10">
        <v>0</v>
      </c>
    </row>
    <row r="38" spans="1:20" x14ac:dyDescent="0.25">
      <c r="A38" s="5" t="s">
        <v>141</v>
      </c>
      <c r="B38" s="10">
        <v>2</v>
      </c>
      <c r="C38" s="10">
        <v>2</v>
      </c>
      <c r="D38" s="10">
        <v>2</v>
      </c>
      <c r="E38" s="10">
        <v>2</v>
      </c>
      <c r="F38" s="10">
        <v>0</v>
      </c>
      <c r="G38" s="10">
        <v>2</v>
      </c>
      <c r="H38" s="10">
        <v>0</v>
      </c>
      <c r="I38" s="10">
        <v>2</v>
      </c>
      <c r="J38" s="10">
        <v>1</v>
      </c>
      <c r="K38" s="10">
        <v>1</v>
      </c>
      <c r="L38" s="10">
        <v>3</v>
      </c>
      <c r="M38" s="10">
        <v>2</v>
      </c>
      <c r="N38" s="10">
        <v>0</v>
      </c>
      <c r="O38" s="10">
        <v>2</v>
      </c>
      <c r="P38" s="10">
        <v>0</v>
      </c>
      <c r="Q38" s="10">
        <v>0</v>
      </c>
      <c r="R38" s="10">
        <v>2</v>
      </c>
      <c r="S38" s="10">
        <v>2</v>
      </c>
      <c r="T38" s="10">
        <v>0</v>
      </c>
    </row>
    <row r="39" spans="1:20" x14ac:dyDescent="0.25">
      <c r="A39" s="5" t="s">
        <v>77</v>
      </c>
      <c r="B39" s="10">
        <v>2</v>
      </c>
      <c r="C39" s="10">
        <v>3</v>
      </c>
      <c r="D39" s="10">
        <v>2</v>
      </c>
      <c r="E39" s="10">
        <v>2</v>
      </c>
      <c r="F39" s="10">
        <v>0</v>
      </c>
      <c r="G39" s="10">
        <v>3</v>
      </c>
      <c r="H39" s="10">
        <v>0</v>
      </c>
      <c r="I39" s="10">
        <v>2</v>
      </c>
      <c r="J39" s="10">
        <v>2</v>
      </c>
      <c r="K39" s="10">
        <v>2</v>
      </c>
      <c r="L39" s="10">
        <v>3</v>
      </c>
      <c r="M39" s="10">
        <v>2</v>
      </c>
      <c r="N39" s="10">
        <v>0</v>
      </c>
      <c r="O39" s="10">
        <v>2</v>
      </c>
      <c r="P39" s="10">
        <v>0</v>
      </c>
      <c r="Q39" s="10">
        <v>0</v>
      </c>
      <c r="R39" s="10">
        <v>2</v>
      </c>
      <c r="S39" s="10">
        <v>3</v>
      </c>
      <c r="T39" s="10">
        <v>0</v>
      </c>
    </row>
    <row r="40" spans="1:20" x14ac:dyDescent="0.25">
      <c r="A40" s="5" t="s">
        <v>88</v>
      </c>
      <c r="B40" s="10">
        <v>2</v>
      </c>
      <c r="C40" s="10">
        <v>3</v>
      </c>
      <c r="D40" s="10">
        <v>2</v>
      </c>
      <c r="E40" s="10">
        <v>0</v>
      </c>
      <c r="F40" s="10">
        <v>0</v>
      </c>
      <c r="G40" s="10">
        <v>3</v>
      </c>
      <c r="H40" s="10">
        <v>0</v>
      </c>
      <c r="I40" s="10">
        <v>1</v>
      </c>
      <c r="J40" s="10">
        <v>2</v>
      </c>
      <c r="K40" s="10">
        <v>1</v>
      </c>
      <c r="L40" s="10">
        <v>2</v>
      </c>
      <c r="M40" s="10">
        <v>2</v>
      </c>
      <c r="N40" s="10">
        <v>0</v>
      </c>
      <c r="O40" s="10">
        <v>2</v>
      </c>
      <c r="P40" s="10">
        <v>0</v>
      </c>
      <c r="Q40" s="10">
        <v>0</v>
      </c>
      <c r="R40" s="10">
        <v>2</v>
      </c>
      <c r="S40" s="10">
        <v>2</v>
      </c>
      <c r="T40" s="10">
        <v>0</v>
      </c>
    </row>
    <row r="41" spans="1:20" x14ac:dyDescent="0.25">
      <c r="A41" s="5" t="s">
        <v>126</v>
      </c>
      <c r="B41" s="10">
        <v>2</v>
      </c>
      <c r="C41" s="10">
        <v>2</v>
      </c>
      <c r="D41" s="10">
        <v>2</v>
      </c>
      <c r="E41" s="10">
        <v>2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>
        <v>3</v>
      </c>
      <c r="L41" s="10">
        <v>2</v>
      </c>
      <c r="M41" s="10">
        <v>2</v>
      </c>
      <c r="N41" s="10">
        <v>0</v>
      </c>
      <c r="O41" s="10">
        <v>3</v>
      </c>
      <c r="P41" s="10">
        <v>0</v>
      </c>
      <c r="Q41" s="10">
        <v>0</v>
      </c>
      <c r="R41" s="10">
        <v>2</v>
      </c>
      <c r="S41" s="10">
        <v>3</v>
      </c>
      <c r="T41" s="10">
        <v>0</v>
      </c>
    </row>
    <row r="42" spans="1:20" x14ac:dyDescent="0.25">
      <c r="A42" s="5" t="s">
        <v>125</v>
      </c>
      <c r="B42" s="10">
        <v>1</v>
      </c>
      <c r="C42" s="10">
        <v>2</v>
      </c>
      <c r="D42" s="10">
        <v>3</v>
      </c>
      <c r="E42" s="10">
        <v>2</v>
      </c>
      <c r="F42" s="10">
        <v>0</v>
      </c>
      <c r="G42" s="10">
        <v>2</v>
      </c>
      <c r="H42" s="10">
        <v>0</v>
      </c>
      <c r="I42" s="10">
        <v>1</v>
      </c>
      <c r="J42" s="10">
        <v>0</v>
      </c>
      <c r="K42" s="10">
        <v>1</v>
      </c>
      <c r="L42" s="10">
        <v>3</v>
      </c>
      <c r="M42" s="10">
        <v>2</v>
      </c>
      <c r="N42" s="10">
        <v>0</v>
      </c>
      <c r="O42" s="10">
        <v>2</v>
      </c>
      <c r="P42" s="10">
        <v>0</v>
      </c>
      <c r="Q42" s="10">
        <v>0</v>
      </c>
      <c r="R42" s="10">
        <v>2</v>
      </c>
      <c r="S42" s="10">
        <v>2</v>
      </c>
      <c r="T42" s="10">
        <v>0</v>
      </c>
    </row>
    <row r="43" spans="1:20" x14ac:dyDescent="0.25">
      <c r="A43" s="4" t="s">
        <v>74</v>
      </c>
      <c r="B43" s="10">
        <v>2.6666666666666665</v>
      </c>
      <c r="C43" s="10">
        <v>3</v>
      </c>
      <c r="D43" s="10">
        <v>2.6666666666666665</v>
      </c>
      <c r="E43" s="10">
        <v>2.6666666666666665</v>
      </c>
      <c r="F43" s="10">
        <v>0</v>
      </c>
      <c r="G43" s="10">
        <v>2.6666666666666665</v>
      </c>
      <c r="H43" s="10">
        <v>0</v>
      </c>
      <c r="I43" s="10">
        <v>2.3333333333333335</v>
      </c>
      <c r="J43" s="10">
        <v>1.5</v>
      </c>
      <c r="K43" s="10">
        <v>3</v>
      </c>
      <c r="L43" s="10">
        <v>2.6666666666666665</v>
      </c>
      <c r="M43" s="10">
        <v>2</v>
      </c>
      <c r="N43" s="10">
        <v>0</v>
      </c>
      <c r="O43" s="10">
        <v>0</v>
      </c>
      <c r="P43" s="10">
        <v>0</v>
      </c>
      <c r="Q43" s="10">
        <v>0</v>
      </c>
      <c r="R43" s="10">
        <v>1</v>
      </c>
      <c r="S43" s="10">
        <v>2.6666666666666665</v>
      </c>
      <c r="T43" s="10">
        <v>0</v>
      </c>
    </row>
    <row r="44" spans="1:20" x14ac:dyDescent="0.25">
      <c r="A44" s="5" t="s">
        <v>131</v>
      </c>
      <c r="B44" s="10">
        <v>3</v>
      </c>
      <c r="C44" s="10">
        <v>3</v>
      </c>
      <c r="D44" s="10">
        <v>3</v>
      </c>
      <c r="E44" s="10">
        <v>3</v>
      </c>
      <c r="F44" s="10">
        <v>0</v>
      </c>
      <c r="G44" s="10">
        <v>3</v>
      </c>
      <c r="H44" s="10">
        <v>0</v>
      </c>
      <c r="I44" s="10">
        <v>3</v>
      </c>
      <c r="J44" s="10">
        <v>0</v>
      </c>
      <c r="K44" s="10">
        <v>3</v>
      </c>
      <c r="L44" s="10">
        <v>3</v>
      </c>
      <c r="M44" s="10">
        <v>2</v>
      </c>
      <c r="N44" s="10">
        <v>0</v>
      </c>
      <c r="O44" s="10">
        <v>0</v>
      </c>
      <c r="P44" s="10">
        <v>0</v>
      </c>
      <c r="Q44" s="10">
        <v>0</v>
      </c>
      <c r="R44" s="10">
        <v>1</v>
      </c>
      <c r="S44" s="10">
        <v>3</v>
      </c>
      <c r="T44" s="10">
        <v>0</v>
      </c>
    </row>
    <row r="45" spans="1:20" x14ac:dyDescent="0.25">
      <c r="A45" s="5" t="s">
        <v>145</v>
      </c>
      <c r="B45" s="10">
        <v>2</v>
      </c>
      <c r="C45" s="10">
        <v>3</v>
      </c>
      <c r="D45" s="10">
        <v>2</v>
      </c>
      <c r="E45" s="10">
        <v>2</v>
      </c>
      <c r="F45" s="10">
        <v>0</v>
      </c>
      <c r="G45" s="10">
        <v>2</v>
      </c>
      <c r="H45" s="10">
        <v>0</v>
      </c>
      <c r="I45" s="10">
        <v>2</v>
      </c>
      <c r="J45" s="10">
        <v>2</v>
      </c>
      <c r="K45" s="10">
        <v>3</v>
      </c>
      <c r="L45" s="10">
        <v>2</v>
      </c>
      <c r="M45" s="10">
        <v>2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2</v>
      </c>
      <c r="T45" s="10">
        <v>0</v>
      </c>
    </row>
    <row r="46" spans="1:20" x14ac:dyDescent="0.25">
      <c r="A46" s="5" t="s">
        <v>75</v>
      </c>
      <c r="B46" s="10">
        <v>3</v>
      </c>
      <c r="C46" s="10">
        <v>3</v>
      </c>
      <c r="D46" s="10">
        <v>3</v>
      </c>
      <c r="E46" s="10">
        <v>3</v>
      </c>
      <c r="F46" s="10">
        <v>0</v>
      </c>
      <c r="G46" s="10">
        <v>3</v>
      </c>
      <c r="H46" s="10">
        <v>0</v>
      </c>
      <c r="I46" s="10">
        <v>2</v>
      </c>
      <c r="J46" s="10">
        <v>1</v>
      </c>
      <c r="K46" s="10">
        <v>3</v>
      </c>
      <c r="L46" s="10">
        <v>3</v>
      </c>
      <c r="M46" s="10">
        <v>2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3</v>
      </c>
      <c r="T46" s="10">
        <v>0</v>
      </c>
    </row>
    <row r="47" spans="1:20" x14ac:dyDescent="0.25">
      <c r="A47" s="4" t="s">
        <v>94</v>
      </c>
      <c r="B47" s="10">
        <v>1.6666666666666667</v>
      </c>
      <c r="C47" s="10">
        <v>2.3333333333333335</v>
      </c>
      <c r="D47" s="10">
        <v>2.3333333333333335</v>
      </c>
      <c r="E47" s="10">
        <v>2</v>
      </c>
      <c r="F47" s="10">
        <v>2</v>
      </c>
      <c r="G47" s="10">
        <v>2.3333333333333335</v>
      </c>
      <c r="H47" s="10">
        <v>2</v>
      </c>
      <c r="I47" s="10">
        <v>1.6666666666666667</v>
      </c>
      <c r="J47" s="10">
        <v>1.3333333333333333</v>
      </c>
      <c r="K47" s="10">
        <v>2</v>
      </c>
      <c r="L47" s="10">
        <v>1.6666666666666667</v>
      </c>
      <c r="M47" s="10">
        <v>1.5</v>
      </c>
      <c r="N47" s="10">
        <v>0</v>
      </c>
      <c r="O47" s="10">
        <v>2.3333333333333335</v>
      </c>
      <c r="P47" s="10">
        <v>2</v>
      </c>
      <c r="Q47" s="10">
        <v>1.5</v>
      </c>
      <c r="R47" s="10">
        <v>1</v>
      </c>
      <c r="S47" s="10">
        <v>2</v>
      </c>
      <c r="T47" s="10">
        <v>1.5</v>
      </c>
    </row>
    <row r="48" spans="1:20" x14ac:dyDescent="0.25">
      <c r="A48" s="5" t="s">
        <v>159</v>
      </c>
      <c r="B48" s="10">
        <v>1</v>
      </c>
      <c r="C48" s="10">
        <v>2</v>
      </c>
      <c r="D48" s="10">
        <v>2</v>
      </c>
      <c r="E48" s="10">
        <v>0</v>
      </c>
      <c r="F48" s="10">
        <v>0</v>
      </c>
      <c r="G48" s="10">
        <v>2</v>
      </c>
      <c r="H48" s="10">
        <v>0</v>
      </c>
      <c r="I48" s="10">
        <v>1</v>
      </c>
      <c r="J48" s="10">
        <v>1</v>
      </c>
      <c r="K48" s="10">
        <v>1</v>
      </c>
      <c r="L48" s="10">
        <v>1</v>
      </c>
      <c r="M48" s="10">
        <v>0</v>
      </c>
      <c r="N48" s="10">
        <v>0</v>
      </c>
      <c r="O48" s="10">
        <v>1</v>
      </c>
      <c r="P48" s="10">
        <v>0</v>
      </c>
      <c r="Q48" s="10">
        <v>0</v>
      </c>
      <c r="R48" s="10">
        <v>1</v>
      </c>
      <c r="S48" s="10">
        <v>1</v>
      </c>
      <c r="T48" s="10">
        <v>0</v>
      </c>
    </row>
    <row r="49" spans="1:20" x14ac:dyDescent="0.25">
      <c r="A49" s="5" t="s">
        <v>123</v>
      </c>
      <c r="B49" s="10">
        <v>2</v>
      </c>
      <c r="C49" s="10">
        <v>2</v>
      </c>
      <c r="D49" s="10">
        <v>2</v>
      </c>
      <c r="E49" s="10">
        <v>2</v>
      </c>
      <c r="F49" s="10">
        <v>0</v>
      </c>
      <c r="G49" s="10">
        <v>2</v>
      </c>
      <c r="H49" s="10">
        <v>0</v>
      </c>
      <c r="I49" s="10">
        <v>2</v>
      </c>
      <c r="J49" s="10">
        <v>1</v>
      </c>
      <c r="K49" s="10">
        <v>3</v>
      </c>
      <c r="L49" s="10">
        <v>1</v>
      </c>
      <c r="M49" s="10">
        <v>2</v>
      </c>
      <c r="N49" s="10">
        <v>0</v>
      </c>
      <c r="O49" s="10">
        <v>3</v>
      </c>
      <c r="P49" s="10">
        <v>0</v>
      </c>
      <c r="Q49" s="10">
        <v>1</v>
      </c>
      <c r="R49" s="10">
        <v>1</v>
      </c>
      <c r="S49" s="10">
        <v>2</v>
      </c>
      <c r="T49" s="10">
        <v>1</v>
      </c>
    </row>
    <row r="50" spans="1:20" x14ac:dyDescent="0.25">
      <c r="A50" s="5" t="s">
        <v>95</v>
      </c>
      <c r="B50" s="10">
        <v>2</v>
      </c>
      <c r="C50" s="10">
        <v>3</v>
      </c>
      <c r="D50" s="10">
        <v>3</v>
      </c>
      <c r="E50" s="10">
        <v>2</v>
      </c>
      <c r="F50" s="10">
        <v>2</v>
      </c>
      <c r="G50" s="10">
        <v>3</v>
      </c>
      <c r="H50" s="10">
        <v>2</v>
      </c>
      <c r="I50" s="10">
        <v>2</v>
      </c>
      <c r="J50" s="10">
        <v>2</v>
      </c>
      <c r="K50" s="10">
        <v>2</v>
      </c>
      <c r="L50" s="10">
        <v>3</v>
      </c>
      <c r="M50" s="10">
        <v>1</v>
      </c>
      <c r="N50" s="10">
        <v>0</v>
      </c>
      <c r="O50" s="10">
        <v>3</v>
      </c>
      <c r="P50" s="10">
        <v>2</v>
      </c>
      <c r="Q50" s="10">
        <v>2</v>
      </c>
      <c r="R50" s="10">
        <v>1</v>
      </c>
      <c r="S50" s="10">
        <v>3</v>
      </c>
      <c r="T50" s="10">
        <v>2</v>
      </c>
    </row>
    <row r="51" spans="1:20" x14ac:dyDescent="0.25">
      <c r="A51" s="4" t="s">
        <v>72</v>
      </c>
      <c r="B51" s="10">
        <v>2.25</v>
      </c>
      <c r="C51" s="10">
        <v>2.5</v>
      </c>
      <c r="D51" s="10">
        <v>2.8888888888888888</v>
      </c>
      <c r="E51" s="10">
        <v>2.1111111111111112</v>
      </c>
      <c r="F51" s="10">
        <v>2</v>
      </c>
      <c r="G51" s="10">
        <v>2.5</v>
      </c>
      <c r="H51" s="10">
        <v>3</v>
      </c>
      <c r="I51" s="10">
        <v>2.4444444444444446</v>
      </c>
      <c r="J51" s="10">
        <v>2.5</v>
      </c>
      <c r="K51" s="10">
        <v>2.6666666666666665</v>
      </c>
      <c r="L51" s="10">
        <v>2.7777777777777777</v>
      </c>
      <c r="M51" s="10">
        <v>2</v>
      </c>
      <c r="N51" s="10">
        <v>3</v>
      </c>
      <c r="O51" s="10">
        <v>2.4444444444444446</v>
      </c>
      <c r="P51" s="10">
        <v>1.8571428571428572</v>
      </c>
      <c r="Q51" s="10">
        <v>0</v>
      </c>
      <c r="R51" s="10">
        <v>2</v>
      </c>
      <c r="S51" s="10">
        <v>2.3333333333333335</v>
      </c>
      <c r="T51" s="10">
        <v>3</v>
      </c>
    </row>
    <row r="52" spans="1:20" x14ac:dyDescent="0.25">
      <c r="A52" s="5" t="s">
        <v>128</v>
      </c>
      <c r="B52" s="10">
        <v>0</v>
      </c>
      <c r="C52" s="10">
        <v>2</v>
      </c>
      <c r="D52" s="10">
        <v>3</v>
      </c>
      <c r="E52" s="10">
        <v>2</v>
      </c>
      <c r="F52" s="10">
        <v>0</v>
      </c>
      <c r="G52" s="10">
        <v>2</v>
      </c>
      <c r="H52" s="10">
        <v>0</v>
      </c>
      <c r="I52" s="10">
        <v>2</v>
      </c>
      <c r="J52" s="10">
        <v>0</v>
      </c>
      <c r="K52" s="10">
        <v>0</v>
      </c>
      <c r="L52" s="10">
        <v>2</v>
      </c>
      <c r="M52" s="10">
        <v>2</v>
      </c>
      <c r="N52" s="10">
        <v>0</v>
      </c>
      <c r="O52" s="10">
        <v>2</v>
      </c>
      <c r="P52" s="10">
        <v>1</v>
      </c>
      <c r="Q52" s="10">
        <v>0</v>
      </c>
      <c r="R52" s="10">
        <v>2</v>
      </c>
      <c r="S52" s="10">
        <v>2</v>
      </c>
      <c r="T52" s="10">
        <v>0</v>
      </c>
    </row>
    <row r="53" spans="1:20" x14ac:dyDescent="0.25">
      <c r="A53" s="5" t="s">
        <v>138</v>
      </c>
      <c r="B53" s="10">
        <v>2</v>
      </c>
      <c r="C53" s="10">
        <v>3</v>
      </c>
      <c r="D53" s="10">
        <v>3</v>
      </c>
      <c r="E53" s="10">
        <v>2</v>
      </c>
      <c r="F53" s="10">
        <v>0</v>
      </c>
      <c r="G53" s="10">
        <v>3</v>
      </c>
      <c r="H53" s="10">
        <v>0</v>
      </c>
      <c r="I53" s="10">
        <v>3</v>
      </c>
      <c r="J53" s="10">
        <v>2</v>
      </c>
      <c r="K53" s="10">
        <v>3</v>
      </c>
      <c r="L53" s="10">
        <v>3</v>
      </c>
      <c r="M53" s="10">
        <v>2</v>
      </c>
      <c r="N53" s="10">
        <v>0</v>
      </c>
      <c r="O53" s="10">
        <v>3</v>
      </c>
      <c r="P53" s="10">
        <v>2</v>
      </c>
      <c r="Q53" s="10">
        <v>0</v>
      </c>
      <c r="R53" s="10">
        <v>2</v>
      </c>
      <c r="S53" s="10">
        <v>3</v>
      </c>
      <c r="T53" s="10">
        <v>0</v>
      </c>
    </row>
    <row r="54" spans="1:20" x14ac:dyDescent="0.25">
      <c r="A54" s="5" t="s">
        <v>151</v>
      </c>
      <c r="B54" s="10">
        <v>3</v>
      </c>
      <c r="C54" s="10">
        <v>0</v>
      </c>
      <c r="D54" s="10">
        <v>3</v>
      </c>
      <c r="E54" s="10">
        <v>3</v>
      </c>
      <c r="F54" s="10">
        <v>2</v>
      </c>
      <c r="G54" s="10">
        <v>0</v>
      </c>
      <c r="H54" s="10">
        <v>3</v>
      </c>
      <c r="I54" s="10">
        <v>3</v>
      </c>
      <c r="J54" s="10">
        <v>3</v>
      </c>
      <c r="K54" s="10">
        <v>0</v>
      </c>
      <c r="L54" s="10">
        <v>3</v>
      </c>
      <c r="M54" s="10">
        <v>2</v>
      </c>
      <c r="N54" s="10">
        <v>3</v>
      </c>
      <c r="O54" s="10">
        <v>3</v>
      </c>
      <c r="P54" s="10">
        <v>3</v>
      </c>
      <c r="Q54" s="10">
        <v>0</v>
      </c>
      <c r="R54" s="10">
        <v>2</v>
      </c>
      <c r="S54" s="10">
        <v>3</v>
      </c>
      <c r="T54" s="10">
        <v>3</v>
      </c>
    </row>
    <row r="55" spans="1:20" x14ac:dyDescent="0.25">
      <c r="A55" s="5" t="s">
        <v>139</v>
      </c>
      <c r="B55" s="10">
        <v>0</v>
      </c>
      <c r="C55" s="10">
        <v>2</v>
      </c>
      <c r="D55" s="10">
        <v>3</v>
      </c>
      <c r="E55" s="10">
        <v>2</v>
      </c>
      <c r="F55" s="10">
        <v>0</v>
      </c>
      <c r="G55" s="10">
        <v>3</v>
      </c>
      <c r="H55" s="10">
        <v>0</v>
      </c>
      <c r="I55" s="10">
        <v>2</v>
      </c>
      <c r="J55" s="10">
        <v>0</v>
      </c>
      <c r="K55" s="10">
        <v>0</v>
      </c>
      <c r="L55" s="10">
        <v>3</v>
      </c>
      <c r="M55" s="10">
        <v>2</v>
      </c>
      <c r="N55" s="10">
        <v>0</v>
      </c>
      <c r="O55" s="10">
        <v>2</v>
      </c>
      <c r="P55" s="10">
        <v>0</v>
      </c>
      <c r="Q55" s="10">
        <v>0</v>
      </c>
      <c r="R55" s="10">
        <v>2</v>
      </c>
      <c r="S55" s="10">
        <v>2</v>
      </c>
      <c r="T55" s="10">
        <v>0</v>
      </c>
    </row>
    <row r="56" spans="1:20" x14ac:dyDescent="0.25">
      <c r="A56" s="5" t="s">
        <v>92</v>
      </c>
      <c r="B56" s="10">
        <v>2</v>
      </c>
      <c r="C56" s="10">
        <v>3</v>
      </c>
      <c r="D56" s="10">
        <v>3</v>
      </c>
      <c r="E56" s="10">
        <v>2</v>
      </c>
      <c r="F56" s="10">
        <v>0</v>
      </c>
      <c r="G56" s="10">
        <v>3</v>
      </c>
      <c r="H56" s="10">
        <v>0</v>
      </c>
      <c r="I56" s="10">
        <v>3</v>
      </c>
      <c r="J56" s="10">
        <v>2</v>
      </c>
      <c r="K56" s="10">
        <v>2</v>
      </c>
      <c r="L56" s="10">
        <v>3</v>
      </c>
      <c r="M56" s="10">
        <v>2</v>
      </c>
      <c r="N56" s="10">
        <v>0</v>
      </c>
      <c r="O56" s="10">
        <v>2</v>
      </c>
      <c r="P56" s="10">
        <v>2</v>
      </c>
      <c r="Q56" s="10">
        <v>0</v>
      </c>
      <c r="R56" s="10">
        <v>2</v>
      </c>
      <c r="S56" s="10">
        <v>2</v>
      </c>
      <c r="T56" s="10">
        <v>0</v>
      </c>
    </row>
    <row r="57" spans="1:20" x14ac:dyDescent="0.25">
      <c r="A57" s="5" t="s">
        <v>78</v>
      </c>
      <c r="B57" s="10">
        <v>0</v>
      </c>
      <c r="C57" s="10">
        <v>3</v>
      </c>
      <c r="D57" s="10">
        <v>3</v>
      </c>
      <c r="E57" s="10">
        <v>2</v>
      </c>
      <c r="F57" s="10">
        <v>0</v>
      </c>
      <c r="G57" s="10">
        <v>2</v>
      </c>
      <c r="H57" s="10">
        <v>0</v>
      </c>
      <c r="I57" s="10">
        <v>2</v>
      </c>
      <c r="J57" s="10">
        <v>0</v>
      </c>
      <c r="K57" s="10">
        <v>0</v>
      </c>
      <c r="L57" s="10">
        <v>3</v>
      </c>
      <c r="M57" s="10">
        <v>2</v>
      </c>
      <c r="N57" s="10">
        <v>0</v>
      </c>
      <c r="O57" s="10">
        <v>3</v>
      </c>
      <c r="P57" s="10">
        <v>1</v>
      </c>
      <c r="Q57" s="10">
        <v>0</v>
      </c>
      <c r="R57" s="10">
        <v>2</v>
      </c>
      <c r="S57" s="10">
        <v>2</v>
      </c>
      <c r="T57" s="10">
        <v>0</v>
      </c>
    </row>
    <row r="58" spans="1:20" x14ac:dyDescent="0.25">
      <c r="A58" s="5" t="s">
        <v>143</v>
      </c>
      <c r="B58" s="10">
        <v>2</v>
      </c>
      <c r="C58" s="10">
        <v>3</v>
      </c>
      <c r="D58" s="10">
        <v>3</v>
      </c>
      <c r="E58" s="10">
        <v>2</v>
      </c>
      <c r="F58" s="10">
        <v>0</v>
      </c>
      <c r="G58" s="10">
        <v>3</v>
      </c>
      <c r="H58" s="10">
        <v>0</v>
      </c>
      <c r="I58" s="10">
        <v>3</v>
      </c>
      <c r="J58" s="10">
        <v>3</v>
      </c>
      <c r="K58" s="10">
        <v>0</v>
      </c>
      <c r="L58" s="10">
        <v>3</v>
      </c>
      <c r="M58" s="10">
        <v>2</v>
      </c>
      <c r="N58" s="10">
        <v>0</v>
      </c>
      <c r="O58" s="10">
        <v>3</v>
      </c>
      <c r="P58" s="10">
        <v>2</v>
      </c>
      <c r="Q58" s="10">
        <v>0</v>
      </c>
      <c r="R58" s="10">
        <v>2</v>
      </c>
      <c r="S58" s="10">
        <v>3</v>
      </c>
      <c r="T58" s="10">
        <v>0</v>
      </c>
    </row>
    <row r="59" spans="1:20" x14ac:dyDescent="0.25">
      <c r="A59" s="5" t="s">
        <v>73</v>
      </c>
      <c r="B59" s="10">
        <v>0</v>
      </c>
      <c r="C59" s="10">
        <v>2</v>
      </c>
      <c r="D59" s="10">
        <v>2</v>
      </c>
      <c r="E59" s="10">
        <v>2</v>
      </c>
      <c r="F59" s="10">
        <v>0</v>
      </c>
      <c r="G59" s="10">
        <v>2</v>
      </c>
      <c r="H59" s="10">
        <v>0</v>
      </c>
      <c r="I59" s="10">
        <v>2</v>
      </c>
      <c r="J59" s="10">
        <v>0</v>
      </c>
      <c r="K59" s="10">
        <v>0</v>
      </c>
      <c r="L59" s="10">
        <v>3</v>
      </c>
      <c r="M59" s="10">
        <v>2</v>
      </c>
      <c r="N59" s="10">
        <v>0</v>
      </c>
      <c r="O59" s="10">
        <v>2</v>
      </c>
      <c r="P59" s="10">
        <v>0</v>
      </c>
      <c r="Q59" s="10">
        <v>0</v>
      </c>
      <c r="R59" s="10">
        <v>2</v>
      </c>
      <c r="S59" s="10">
        <v>2</v>
      </c>
      <c r="T59" s="10">
        <v>0</v>
      </c>
    </row>
    <row r="60" spans="1:20" x14ac:dyDescent="0.25">
      <c r="A60" s="5" t="s">
        <v>117</v>
      </c>
      <c r="B60" s="10">
        <v>0</v>
      </c>
      <c r="C60" s="10">
        <v>2</v>
      </c>
      <c r="D60" s="10">
        <v>3</v>
      </c>
      <c r="E60" s="10">
        <v>2</v>
      </c>
      <c r="F60" s="10">
        <v>0</v>
      </c>
      <c r="G60" s="10">
        <v>2</v>
      </c>
      <c r="H60" s="10">
        <v>0</v>
      </c>
      <c r="I60" s="10">
        <v>2</v>
      </c>
      <c r="J60" s="10">
        <v>0</v>
      </c>
      <c r="K60" s="10">
        <v>3</v>
      </c>
      <c r="L60" s="10">
        <v>2</v>
      </c>
      <c r="M60" s="10">
        <v>2</v>
      </c>
      <c r="N60" s="10">
        <v>0</v>
      </c>
      <c r="O60" s="10">
        <v>2</v>
      </c>
      <c r="P60" s="10">
        <v>2</v>
      </c>
      <c r="Q60" s="10">
        <v>0</v>
      </c>
      <c r="R60" s="10">
        <v>2</v>
      </c>
      <c r="S60" s="10">
        <v>2</v>
      </c>
      <c r="T60" s="10">
        <v>0</v>
      </c>
    </row>
    <row r="61" spans="1:20" x14ac:dyDescent="0.25">
      <c r="A61" s="4" t="s">
        <v>79</v>
      </c>
      <c r="B61" s="10">
        <v>2</v>
      </c>
      <c r="C61" s="10">
        <v>2.6666666666666665</v>
      </c>
      <c r="D61" s="10">
        <v>2.6666666666666665</v>
      </c>
      <c r="E61" s="10">
        <v>1.5</v>
      </c>
      <c r="F61" s="10">
        <v>0</v>
      </c>
      <c r="G61" s="10">
        <v>2.6666666666666665</v>
      </c>
      <c r="H61" s="10">
        <v>0</v>
      </c>
      <c r="I61" s="10">
        <v>2</v>
      </c>
      <c r="J61" s="10">
        <v>1.5</v>
      </c>
      <c r="K61" s="10">
        <v>2.6666666666666665</v>
      </c>
      <c r="L61" s="10">
        <v>2.3333333333333335</v>
      </c>
      <c r="M61" s="10">
        <v>2</v>
      </c>
      <c r="N61" s="10">
        <v>2</v>
      </c>
      <c r="O61" s="10">
        <v>2.6666666666666665</v>
      </c>
      <c r="P61" s="10">
        <v>0</v>
      </c>
      <c r="Q61" s="10">
        <v>0</v>
      </c>
      <c r="R61" s="10">
        <v>2</v>
      </c>
      <c r="S61" s="10">
        <v>2.3333333333333335</v>
      </c>
      <c r="T61" s="10">
        <v>0</v>
      </c>
    </row>
    <row r="62" spans="1:20" x14ac:dyDescent="0.25">
      <c r="A62" s="5" t="s">
        <v>100</v>
      </c>
      <c r="B62" s="10">
        <v>2</v>
      </c>
      <c r="C62" s="10">
        <v>3</v>
      </c>
      <c r="D62" s="10">
        <v>3</v>
      </c>
      <c r="E62" s="10">
        <v>2</v>
      </c>
      <c r="F62" s="10">
        <v>0</v>
      </c>
      <c r="G62" s="10">
        <v>3</v>
      </c>
      <c r="H62" s="10">
        <v>0</v>
      </c>
      <c r="I62" s="10">
        <v>2</v>
      </c>
      <c r="J62" s="10">
        <v>2</v>
      </c>
      <c r="K62" s="10">
        <v>3</v>
      </c>
      <c r="L62" s="10">
        <v>3</v>
      </c>
      <c r="M62" s="10">
        <v>2</v>
      </c>
      <c r="N62" s="10">
        <v>0</v>
      </c>
      <c r="O62" s="10">
        <v>3</v>
      </c>
      <c r="P62" s="10">
        <v>0</v>
      </c>
      <c r="Q62" s="10">
        <v>0</v>
      </c>
      <c r="R62" s="10">
        <v>2</v>
      </c>
      <c r="S62" s="10">
        <v>2</v>
      </c>
      <c r="T62" s="10">
        <v>0</v>
      </c>
    </row>
    <row r="63" spans="1:20" x14ac:dyDescent="0.25">
      <c r="A63" s="5" t="s">
        <v>99</v>
      </c>
      <c r="B63" s="10">
        <v>2</v>
      </c>
      <c r="C63" s="10">
        <v>2</v>
      </c>
      <c r="D63" s="10">
        <v>2</v>
      </c>
      <c r="E63" s="10">
        <v>1</v>
      </c>
      <c r="F63" s="10">
        <v>0</v>
      </c>
      <c r="G63" s="10">
        <v>3</v>
      </c>
      <c r="H63" s="10">
        <v>0</v>
      </c>
      <c r="I63" s="10">
        <v>2</v>
      </c>
      <c r="J63" s="10">
        <v>1</v>
      </c>
      <c r="K63" s="10">
        <v>2</v>
      </c>
      <c r="L63" s="10">
        <v>2</v>
      </c>
      <c r="M63" s="10">
        <v>2</v>
      </c>
      <c r="N63" s="10">
        <v>2</v>
      </c>
      <c r="O63" s="10">
        <v>2</v>
      </c>
      <c r="P63" s="10">
        <v>0</v>
      </c>
      <c r="Q63" s="10">
        <v>0</v>
      </c>
      <c r="R63" s="10">
        <v>2</v>
      </c>
      <c r="S63" s="10">
        <v>2</v>
      </c>
      <c r="T63" s="10">
        <v>0</v>
      </c>
    </row>
    <row r="64" spans="1:20" x14ac:dyDescent="0.25">
      <c r="A64" s="5" t="s">
        <v>127</v>
      </c>
      <c r="B64" s="10">
        <v>2</v>
      </c>
      <c r="C64" s="10">
        <v>3</v>
      </c>
      <c r="D64" s="10">
        <v>3</v>
      </c>
      <c r="E64" s="10">
        <v>0</v>
      </c>
      <c r="F64" s="10">
        <v>0</v>
      </c>
      <c r="G64" s="10">
        <v>2</v>
      </c>
      <c r="H64" s="10">
        <v>0</v>
      </c>
      <c r="I64" s="10">
        <v>2</v>
      </c>
      <c r="J64" s="10">
        <v>0</v>
      </c>
      <c r="K64" s="10">
        <v>3</v>
      </c>
      <c r="L64" s="10">
        <v>2</v>
      </c>
      <c r="M64" s="10">
        <v>0</v>
      </c>
      <c r="N64" s="10">
        <v>0</v>
      </c>
      <c r="O64" s="10">
        <v>3</v>
      </c>
      <c r="P64" s="10">
        <v>0</v>
      </c>
      <c r="Q64" s="10">
        <v>0</v>
      </c>
      <c r="R64" s="10">
        <v>2</v>
      </c>
      <c r="S64" s="10">
        <v>3</v>
      </c>
      <c r="T64" s="10">
        <v>0</v>
      </c>
    </row>
    <row r="65" spans="1:20" x14ac:dyDescent="0.25">
      <c r="A65" s="4" t="s">
        <v>68</v>
      </c>
      <c r="B65" s="10">
        <v>2</v>
      </c>
      <c r="C65" s="10">
        <v>2</v>
      </c>
      <c r="D65" s="10">
        <v>2</v>
      </c>
      <c r="E65" s="10">
        <v>2</v>
      </c>
      <c r="F65" s="10">
        <v>0</v>
      </c>
      <c r="G65" s="10">
        <v>2</v>
      </c>
      <c r="H65" s="10">
        <v>0</v>
      </c>
      <c r="I65" s="10">
        <v>2</v>
      </c>
      <c r="J65" s="10">
        <v>2.5</v>
      </c>
      <c r="K65" s="10">
        <v>3</v>
      </c>
      <c r="L65" s="10">
        <v>2</v>
      </c>
      <c r="M65" s="10">
        <v>2</v>
      </c>
      <c r="N65" s="10">
        <v>0</v>
      </c>
      <c r="O65" s="10">
        <v>1</v>
      </c>
      <c r="P65" s="10">
        <v>0</v>
      </c>
      <c r="Q65" s="10">
        <v>0</v>
      </c>
      <c r="R65" s="10">
        <v>2</v>
      </c>
      <c r="S65" s="10">
        <v>2</v>
      </c>
      <c r="T65" s="10">
        <v>0</v>
      </c>
    </row>
    <row r="66" spans="1:20" x14ac:dyDescent="0.25">
      <c r="A66" s="5" t="s">
        <v>112</v>
      </c>
      <c r="B66" s="10">
        <v>3</v>
      </c>
      <c r="C66" s="10">
        <v>3</v>
      </c>
      <c r="D66" s="10">
        <v>3</v>
      </c>
      <c r="E66" s="10">
        <v>3</v>
      </c>
      <c r="F66" s="10">
        <v>0</v>
      </c>
      <c r="G66" s="10">
        <v>3</v>
      </c>
      <c r="H66" s="10">
        <v>0</v>
      </c>
      <c r="I66" s="10">
        <v>3</v>
      </c>
      <c r="J66" s="10">
        <v>3</v>
      </c>
      <c r="K66" s="10">
        <v>3</v>
      </c>
      <c r="L66" s="10">
        <v>3</v>
      </c>
      <c r="M66" s="10">
        <v>3</v>
      </c>
      <c r="N66" s="10">
        <v>0</v>
      </c>
      <c r="O66" s="10">
        <v>0</v>
      </c>
      <c r="P66" s="10">
        <v>0</v>
      </c>
      <c r="Q66" s="10">
        <v>0</v>
      </c>
      <c r="R66" s="10">
        <v>3</v>
      </c>
      <c r="S66" s="10">
        <v>3</v>
      </c>
      <c r="T66" s="10">
        <v>0</v>
      </c>
    </row>
    <row r="67" spans="1:20" x14ac:dyDescent="0.25">
      <c r="A67" s="5" t="s">
        <v>142</v>
      </c>
      <c r="B67" s="10">
        <v>1</v>
      </c>
      <c r="C67" s="10">
        <v>1</v>
      </c>
      <c r="D67" s="10">
        <v>1</v>
      </c>
      <c r="E67" s="10">
        <v>1</v>
      </c>
      <c r="F67" s="10">
        <v>0</v>
      </c>
      <c r="G67" s="10">
        <v>1</v>
      </c>
      <c r="H67" s="10">
        <v>0</v>
      </c>
      <c r="I67" s="10">
        <v>1</v>
      </c>
      <c r="J67" s="10">
        <v>2</v>
      </c>
      <c r="K67" s="10">
        <v>0</v>
      </c>
      <c r="L67" s="10">
        <v>1</v>
      </c>
      <c r="M67" s="10">
        <v>1</v>
      </c>
      <c r="N67" s="10">
        <v>0</v>
      </c>
      <c r="O67" s="10">
        <v>1</v>
      </c>
      <c r="P67" s="10">
        <v>0</v>
      </c>
      <c r="Q67" s="10">
        <v>0</v>
      </c>
      <c r="R67" s="10">
        <v>1</v>
      </c>
      <c r="S67" s="10">
        <v>1</v>
      </c>
      <c r="T67" s="10">
        <v>0</v>
      </c>
    </row>
    <row r="68" spans="1:20" x14ac:dyDescent="0.25">
      <c r="A68" s="4" t="s">
        <v>64</v>
      </c>
      <c r="B68" s="10">
        <v>2.4285714285714284</v>
      </c>
      <c r="C68" s="10">
        <v>2.6666666666666665</v>
      </c>
      <c r="D68" s="10">
        <v>3</v>
      </c>
      <c r="E68" s="10">
        <v>2.8333333333333335</v>
      </c>
      <c r="F68" s="10">
        <v>2.5</v>
      </c>
      <c r="G68" s="10">
        <v>3</v>
      </c>
      <c r="H68" s="10">
        <v>2.5</v>
      </c>
      <c r="I68" s="10">
        <v>3</v>
      </c>
      <c r="J68" s="10">
        <v>2</v>
      </c>
      <c r="K68" s="10">
        <v>2.8</v>
      </c>
      <c r="L68" s="10">
        <v>2</v>
      </c>
      <c r="M68" s="10">
        <v>3</v>
      </c>
      <c r="N68" s="10">
        <v>1.5</v>
      </c>
      <c r="O68" s="10">
        <v>2.7142857142857144</v>
      </c>
      <c r="P68" s="10">
        <v>1</v>
      </c>
      <c r="Q68" s="10">
        <v>2</v>
      </c>
      <c r="R68" s="10">
        <v>3</v>
      </c>
      <c r="S68" s="10">
        <v>3</v>
      </c>
      <c r="T68" s="10">
        <v>2</v>
      </c>
    </row>
    <row r="69" spans="1:20" x14ac:dyDescent="0.25">
      <c r="A69" s="5" t="s">
        <v>71</v>
      </c>
      <c r="B69" s="10">
        <v>1</v>
      </c>
      <c r="C69" s="10">
        <v>0</v>
      </c>
      <c r="D69" s="10">
        <v>0</v>
      </c>
      <c r="E69" s="10">
        <v>3</v>
      </c>
      <c r="F69" s="10">
        <v>0</v>
      </c>
      <c r="G69" s="10">
        <v>0</v>
      </c>
      <c r="H69" s="10">
        <v>0</v>
      </c>
      <c r="I69" s="10">
        <v>3</v>
      </c>
      <c r="J69" s="10">
        <v>1</v>
      </c>
      <c r="K69" s="10">
        <v>0</v>
      </c>
      <c r="L69" s="10">
        <v>0</v>
      </c>
      <c r="M69" s="10">
        <v>3</v>
      </c>
      <c r="N69" s="10">
        <v>0</v>
      </c>
      <c r="O69" s="10">
        <v>3</v>
      </c>
      <c r="P69" s="10">
        <v>1</v>
      </c>
      <c r="Q69" s="10">
        <v>0</v>
      </c>
      <c r="R69" s="10">
        <v>3</v>
      </c>
      <c r="S69" s="10">
        <v>3</v>
      </c>
      <c r="T69" s="10">
        <v>0</v>
      </c>
    </row>
    <row r="70" spans="1:20" x14ac:dyDescent="0.25">
      <c r="A70" s="5" t="s">
        <v>76</v>
      </c>
      <c r="B70" s="10">
        <v>0</v>
      </c>
      <c r="C70" s="10">
        <v>0</v>
      </c>
      <c r="D70" s="10">
        <v>3</v>
      </c>
      <c r="E70" s="10">
        <v>0</v>
      </c>
      <c r="F70" s="10">
        <v>3</v>
      </c>
      <c r="G70" s="10">
        <v>0</v>
      </c>
      <c r="H70" s="10">
        <v>2</v>
      </c>
      <c r="I70" s="10">
        <v>3</v>
      </c>
      <c r="J70" s="10">
        <v>1</v>
      </c>
      <c r="K70" s="10">
        <v>2</v>
      </c>
      <c r="L70" s="10">
        <v>2</v>
      </c>
      <c r="M70" s="10">
        <v>3</v>
      </c>
      <c r="N70" s="10">
        <v>0</v>
      </c>
      <c r="O70" s="10">
        <v>3</v>
      </c>
      <c r="P70" s="10">
        <v>0</v>
      </c>
      <c r="Q70" s="10">
        <v>2</v>
      </c>
      <c r="R70" s="10">
        <v>3</v>
      </c>
      <c r="S70" s="10">
        <v>3</v>
      </c>
      <c r="T70" s="10">
        <v>2</v>
      </c>
    </row>
    <row r="71" spans="1:20" x14ac:dyDescent="0.25">
      <c r="A71" s="5" t="s">
        <v>79</v>
      </c>
      <c r="B71" s="10">
        <v>2</v>
      </c>
      <c r="C71" s="10">
        <v>0</v>
      </c>
      <c r="D71" s="10">
        <v>0</v>
      </c>
      <c r="E71" s="10">
        <v>2</v>
      </c>
      <c r="F71" s="10">
        <v>0</v>
      </c>
      <c r="G71" s="10">
        <v>0</v>
      </c>
      <c r="H71" s="10">
        <v>0</v>
      </c>
      <c r="I71" s="10">
        <v>3</v>
      </c>
      <c r="J71" s="10">
        <v>0</v>
      </c>
      <c r="K71" s="10">
        <v>0</v>
      </c>
      <c r="L71" s="10">
        <v>0</v>
      </c>
      <c r="M71" s="10">
        <v>3</v>
      </c>
      <c r="N71" s="10">
        <v>0</v>
      </c>
      <c r="O71" s="10">
        <v>3</v>
      </c>
      <c r="P71" s="10">
        <v>0</v>
      </c>
      <c r="Q71" s="10">
        <v>0</v>
      </c>
      <c r="R71" s="10">
        <v>3</v>
      </c>
      <c r="S71" s="10">
        <v>3</v>
      </c>
      <c r="T71" s="10">
        <v>0</v>
      </c>
    </row>
    <row r="72" spans="1:20" x14ac:dyDescent="0.25">
      <c r="A72" s="5" t="s">
        <v>68</v>
      </c>
      <c r="B72" s="10">
        <v>2</v>
      </c>
      <c r="C72" s="10">
        <v>3</v>
      </c>
      <c r="D72" s="10">
        <v>0</v>
      </c>
      <c r="E72" s="10">
        <v>3</v>
      </c>
      <c r="F72" s="10">
        <v>0</v>
      </c>
      <c r="G72" s="10">
        <v>0</v>
      </c>
      <c r="H72" s="10">
        <v>0</v>
      </c>
      <c r="I72" s="10">
        <v>0</v>
      </c>
      <c r="J72" s="10">
        <v>2</v>
      </c>
      <c r="K72" s="10">
        <v>3</v>
      </c>
      <c r="L72" s="10">
        <v>0</v>
      </c>
      <c r="M72" s="10">
        <v>0</v>
      </c>
      <c r="N72" s="10">
        <v>0</v>
      </c>
      <c r="O72" s="10">
        <v>2</v>
      </c>
      <c r="P72" s="10">
        <v>0</v>
      </c>
      <c r="Q72" s="10">
        <v>1</v>
      </c>
      <c r="R72" s="10">
        <v>3</v>
      </c>
      <c r="S72" s="10">
        <v>3</v>
      </c>
      <c r="T72" s="10">
        <v>1</v>
      </c>
    </row>
    <row r="73" spans="1:20" x14ac:dyDescent="0.25">
      <c r="A73" s="5" t="s">
        <v>80</v>
      </c>
      <c r="B73" s="10">
        <v>3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3</v>
      </c>
      <c r="J73" s="10">
        <v>3</v>
      </c>
      <c r="K73" s="10">
        <v>0</v>
      </c>
      <c r="L73" s="10">
        <v>0</v>
      </c>
      <c r="M73" s="10">
        <v>3</v>
      </c>
      <c r="N73" s="10">
        <v>2</v>
      </c>
      <c r="O73" s="10">
        <v>0</v>
      </c>
      <c r="P73" s="10">
        <v>0</v>
      </c>
      <c r="Q73" s="10">
        <v>1</v>
      </c>
      <c r="R73" s="10">
        <v>0</v>
      </c>
      <c r="S73" s="10">
        <v>0</v>
      </c>
      <c r="T73" s="10">
        <v>1</v>
      </c>
    </row>
    <row r="74" spans="1:20" x14ac:dyDescent="0.25">
      <c r="A74" s="5" t="s">
        <v>69</v>
      </c>
      <c r="B74" s="10">
        <v>3</v>
      </c>
      <c r="C74" s="10">
        <v>3</v>
      </c>
      <c r="D74" s="10">
        <v>3</v>
      </c>
      <c r="E74" s="10">
        <v>3</v>
      </c>
      <c r="F74" s="10">
        <v>2</v>
      </c>
      <c r="G74" s="10">
        <v>3</v>
      </c>
      <c r="H74" s="10">
        <v>3</v>
      </c>
      <c r="I74" s="10">
        <v>3</v>
      </c>
      <c r="J74" s="10">
        <v>1</v>
      </c>
      <c r="K74" s="10">
        <v>3</v>
      </c>
      <c r="L74" s="10">
        <v>2</v>
      </c>
      <c r="M74" s="10">
        <v>3</v>
      </c>
      <c r="N74" s="10">
        <v>1</v>
      </c>
      <c r="O74" s="10">
        <v>3</v>
      </c>
      <c r="P74" s="10">
        <v>1</v>
      </c>
      <c r="Q74" s="10">
        <v>3</v>
      </c>
      <c r="R74" s="10">
        <v>3</v>
      </c>
      <c r="S74" s="10">
        <v>3</v>
      </c>
      <c r="T74" s="10">
        <v>3</v>
      </c>
    </row>
    <row r="75" spans="1:20" x14ac:dyDescent="0.25">
      <c r="A75" s="5" t="s">
        <v>65</v>
      </c>
      <c r="B75" s="10">
        <v>3</v>
      </c>
      <c r="C75" s="10">
        <v>0</v>
      </c>
      <c r="D75" s="10">
        <v>0</v>
      </c>
      <c r="E75" s="10">
        <v>0</v>
      </c>
      <c r="F75" s="10">
        <v>2</v>
      </c>
      <c r="G75" s="10">
        <v>0</v>
      </c>
      <c r="H75" s="10">
        <v>2</v>
      </c>
      <c r="I75" s="10">
        <v>3</v>
      </c>
      <c r="J75" s="10">
        <v>3</v>
      </c>
      <c r="K75" s="10">
        <v>0</v>
      </c>
      <c r="L75" s="10">
        <v>0</v>
      </c>
      <c r="M75" s="10">
        <v>3</v>
      </c>
      <c r="N75" s="10">
        <v>0</v>
      </c>
      <c r="O75" s="10">
        <v>0</v>
      </c>
      <c r="P75" s="10">
        <v>0</v>
      </c>
      <c r="Q75" s="10">
        <v>2</v>
      </c>
      <c r="R75" s="10">
        <v>3</v>
      </c>
      <c r="S75" s="10">
        <v>0</v>
      </c>
      <c r="T75" s="10">
        <v>2</v>
      </c>
    </row>
    <row r="76" spans="1:20" x14ac:dyDescent="0.25">
      <c r="A76" s="5" t="s">
        <v>161</v>
      </c>
      <c r="B76" s="10">
        <v>3</v>
      </c>
      <c r="C76" s="10">
        <v>2</v>
      </c>
      <c r="D76" s="10">
        <v>0</v>
      </c>
      <c r="E76" s="10">
        <v>3</v>
      </c>
      <c r="F76" s="10">
        <v>0</v>
      </c>
      <c r="G76" s="10">
        <v>0</v>
      </c>
      <c r="H76" s="10">
        <v>0</v>
      </c>
      <c r="I76" s="10">
        <v>3</v>
      </c>
      <c r="J76" s="10">
        <v>2</v>
      </c>
      <c r="K76" s="10">
        <v>3</v>
      </c>
      <c r="L76" s="10">
        <v>0</v>
      </c>
      <c r="M76" s="10">
        <v>3</v>
      </c>
      <c r="N76" s="10">
        <v>0</v>
      </c>
      <c r="O76" s="10">
        <v>2</v>
      </c>
      <c r="P76" s="10">
        <v>0</v>
      </c>
      <c r="Q76" s="10">
        <v>0</v>
      </c>
      <c r="R76" s="10">
        <v>3</v>
      </c>
      <c r="S76" s="10">
        <v>3</v>
      </c>
      <c r="T76" s="10">
        <v>0</v>
      </c>
    </row>
    <row r="77" spans="1:20" x14ac:dyDescent="0.25">
      <c r="A77" s="5" t="s">
        <v>90</v>
      </c>
      <c r="B77" s="10">
        <v>0</v>
      </c>
      <c r="C77" s="10">
        <v>0</v>
      </c>
      <c r="D77" s="10">
        <v>0</v>
      </c>
      <c r="E77" s="10">
        <v>3</v>
      </c>
      <c r="F77" s="10">
        <v>3</v>
      </c>
      <c r="G77" s="10">
        <v>0</v>
      </c>
      <c r="H77" s="10">
        <v>3</v>
      </c>
      <c r="I77" s="10">
        <v>0</v>
      </c>
      <c r="J77" s="10">
        <v>3</v>
      </c>
      <c r="K77" s="10">
        <v>3</v>
      </c>
      <c r="L77" s="10">
        <v>0</v>
      </c>
      <c r="M77" s="10">
        <v>3</v>
      </c>
      <c r="N77" s="10">
        <v>0</v>
      </c>
      <c r="O77" s="10">
        <v>3</v>
      </c>
      <c r="P77" s="10">
        <v>1</v>
      </c>
      <c r="Q77" s="10">
        <v>3</v>
      </c>
      <c r="R77" s="10">
        <v>3</v>
      </c>
      <c r="S77" s="10">
        <v>3</v>
      </c>
      <c r="T77" s="10">
        <v>3</v>
      </c>
    </row>
    <row r="78" spans="1:20" x14ac:dyDescent="0.25">
      <c r="A78" s="4" t="s">
        <v>80</v>
      </c>
      <c r="B78" s="10">
        <v>3</v>
      </c>
      <c r="C78" s="10">
        <v>2</v>
      </c>
      <c r="D78" s="10">
        <v>2</v>
      </c>
      <c r="E78" s="10">
        <v>2</v>
      </c>
      <c r="F78" s="10">
        <v>0</v>
      </c>
      <c r="G78" s="10">
        <v>2</v>
      </c>
      <c r="H78" s="10">
        <v>2</v>
      </c>
      <c r="I78" s="10">
        <v>2.3333333333333335</v>
      </c>
      <c r="J78" s="10">
        <v>2.5</v>
      </c>
      <c r="K78" s="10">
        <v>2.5</v>
      </c>
      <c r="L78" s="10">
        <v>0</v>
      </c>
      <c r="M78" s="10">
        <v>2.25</v>
      </c>
      <c r="N78" s="10">
        <v>0</v>
      </c>
      <c r="O78" s="10">
        <v>2.5</v>
      </c>
      <c r="P78" s="10">
        <v>0</v>
      </c>
      <c r="Q78" s="10">
        <v>2</v>
      </c>
      <c r="R78" s="10">
        <v>2.75</v>
      </c>
      <c r="S78" s="10">
        <v>3</v>
      </c>
      <c r="T78" s="10">
        <v>2.3333333333333335</v>
      </c>
    </row>
    <row r="79" spans="1:20" x14ac:dyDescent="0.25">
      <c r="A79" s="5" t="s">
        <v>122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3</v>
      </c>
      <c r="I79" s="10">
        <v>0</v>
      </c>
      <c r="J79" s="10">
        <v>3</v>
      </c>
      <c r="K79" s="10">
        <v>0</v>
      </c>
      <c r="L79" s="10">
        <v>0</v>
      </c>
      <c r="M79" s="10">
        <v>3</v>
      </c>
      <c r="N79" s="10">
        <v>0</v>
      </c>
      <c r="O79" s="10">
        <v>0</v>
      </c>
      <c r="P79" s="10">
        <v>0</v>
      </c>
      <c r="Q79" s="10">
        <v>3</v>
      </c>
      <c r="R79" s="10">
        <v>3</v>
      </c>
      <c r="S79" s="10">
        <v>0</v>
      </c>
      <c r="T79" s="10">
        <v>3</v>
      </c>
    </row>
    <row r="80" spans="1:20" x14ac:dyDescent="0.25">
      <c r="A80" s="5" t="s">
        <v>130</v>
      </c>
      <c r="B80" s="10">
        <v>0</v>
      </c>
      <c r="C80" s="10">
        <v>0</v>
      </c>
      <c r="D80" s="10">
        <v>0</v>
      </c>
      <c r="E80" s="10">
        <v>3</v>
      </c>
      <c r="F80" s="10">
        <v>0</v>
      </c>
      <c r="G80" s="10">
        <v>0</v>
      </c>
      <c r="H80" s="10">
        <v>3</v>
      </c>
      <c r="I80" s="10">
        <v>3</v>
      </c>
      <c r="J80" s="10">
        <v>3</v>
      </c>
      <c r="K80" s="10">
        <v>0</v>
      </c>
      <c r="L80" s="10">
        <v>0</v>
      </c>
      <c r="M80" s="10">
        <v>3</v>
      </c>
      <c r="N80" s="10">
        <v>0</v>
      </c>
      <c r="O80" s="10">
        <v>0</v>
      </c>
      <c r="P80" s="10">
        <v>0</v>
      </c>
      <c r="Q80" s="10">
        <v>3</v>
      </c>
      <c r="R80" s="10">
        <v>3</v>
      </c>
      <c r="S80" s="10">
        <v>0</v>
      </c>
      <c r="T80" s="10">
        <v>3</v>
      </c>
    </row>
    <row r="81" spans="1:20" x14ac:dyDescent="0.25">
      <c r="A81" s="5" t="s">
        <v>133</v>
      </c>
      <c r="B81" s="10">
        <v>3</v>
      </c>
      <c r="C81" s="10">
        <v>2</v>
      </c>
      <c r="D81" s="10">
        <v>0</v>
      </c>
      <c r="E81" s="10">
        <v>2</v>
      </c>
      <c r="F81" s="10">
        <v>0</v>
      </c>
      <c r="G81" s="10">
        <v>0</v>
      </c>
      <c r="H81" s="10">
        <v>1</v>
      </c>
      <c r="I81" s="10">
        <v>3</v>
      </c>
      <c r="J81" s="10">
        <v>2</v>
      </c>
      <c r="K81" s="10">
        <v>3</v>
      </c>
      <c r="L81" s="10">
        <v>0</v>
      </c>
      <c r="M81" s="10">
        <v>2</v>
      </c>
      <c r="N81" s="10">
        <v>0</v>
      </c>
      <c r="O81" s="10">
        <v>3</v>
      </c>
      <c r="P81" s="10">
        <v>0</v>
      </c>
      <c r="Q81" s="10">
        <v>1</v>
      </c>
      <c r="R81" s="10">
        <v>3</v>
      </c>
      <c r="S81" s="10">
        <v>3</v>
      </c>
      <c r="T81" s="10">
        <v>1</v>
      </c>
    </row>
    <row r="82" spans="1:20" x14ac:dyDescent="0.25">
      <c r="A82" s="5" t="s">
        <v>81</v>
      </c>
      <c r="B82" s="10">
        <v>3</v>
      </c>
      <c r="C82" s="10">
        <v>2</v>
      </c>
      <c r="D82" s="10">
        <v>2</v>
      </c>
      <c r="E82" s="10">
        <v>1</v>
      </c>
      <c r="F82" s="10">
        <v>0</v>
      </c>
      <c r="G82" s="10">
        <v>2</v>
      </c>
      <c r="H82" s="10">
        <v>1</v>
      </c>
      <c r="I82" s="10">
        <v>1</v>
      </c>
      <c r="J82" s="10">
        <v>2</v>
      </c>
      <c r="K82" s="10">
        <v>2</v>
      </c>
      <c r="L82" s="10">
        <v>0</v>
      </c>
      <c r="M82" s="10">
        <v>1</v>
      </c>
      <c r="N82" s="10">
        <v>0</v>
      </c>
      <c r="O82" s="10">
        <v>2</v>
      </c>
      <c r="P82" s="10">
        <v>0</v>
      </c>
      <c r="Q82" s="10">
        <v>1</v>
      </c>
      <c r="R82" s="10">
        <v>2</v>
      </c>
      <c r="S82" s="10">
        <v>3</v>
      </c>
      <c r="T82" s="10">
        <v>0</v>
      </c>
    </row>
    <row r="83" spans="1:20" x14ac:dyDescent="0.25">
      <c r="A83" s="4" t="s">
        <v>69</v>
      </c>
      <c r="B83" s="10">
        <v>2.5</v>
      </c>
      <c r="C83" s="10">
        <v>2.6666666666666665</v>
      </c>
      <c r="D83" s="10">
        <v>2.6666666666666665</v>
      </c>
      <c r="E83" s="10">
        <v>2.3333333333333335</v>
      </c>
      <c r="F83" s="10">
        <v>1.3333333333333333</v>
      </c>
      <c r="G83" s="10">
        <v>2.6</v>
      </c>
      <c r="H83" s="10">
        <v>1.6666666666666667</v>
      </c>
      <c r="I83" s="10">
        <v>2.5</v>
      </c>
      <c r="J83" s="10">
        <v>2.3333333333333335</v>
      </c>
      <c r="K83" s="10">
        <v>2.8</v>
      </c>
      <c r="L83" s="10">
        <v>3</v>
      </c>
      <c r="M83" s="10">
        <v>3</v>
      </c>
      <c r="N83" s="10">
        <v>1</v>
      </c>
      <c r="O83" s="10">
        <v>2.1666666666666665</v>
      </c>
      <c r="P83" s="10">
        <v>1.5</v>
      </c>
      <c r="Q83" s="10">
        <v>2.3333333333333335</v>
      </c>
      <c r="R83" s="10">
        <v>2.6666666666666665</v>
      </c>
      <c r="S83" s="10">
        <v>2.8333333333333335</v>
      </c>
      <c r="T83" s="10">
        <v>2.4</v>
      </c>
    </row>
    <row r="84" spans="1:20" x14ac:dyDescent="0.25">
      <c r="A84" s="5" t="s">
        <v>70</v>
      </c>
      <c r="B84" s="10">
        <v>2</v>
      </c>
      <c r="C84" s="10">
        <v>2</v>
      </c>
      <c r="D84" s="10">
        <v>3</v>
      </c>
      <c r="E84" s="10">
        <v>2</v>
      </c>
      <c r="F84" s="10">
        <v>1</v>
      </c>
      <c r="G84" s="10">
        <v>3</v>
      </c>
      <c r="H84" s="10">
        <v>1</v>
      </c>
      <c r="I84" s="10">
        <v>2</v>
      </c>
      <c r="J84" s="10">
        <v>2</v>
      </c>
      <c r="K84" s="10">
        <v>2</v>
      </c>
      <c r="L84" s="10">
        <v>3</v>
      </c>
      <c r="M84" s="10">
        <v>3</v>
      </c>
      <c r="N84" s="10">
        <v>0</v>
      </c>
      <c r="O84" s="10">
        <v>1</v>
      </c>
      <c r="P84" s="10">
        <v>0</v>
      </c>
      <c r="Q84" s="10">
        <v>1</v>
      </c>
      <c r="R84" s="10">
        <v>3</v>
      </c>
      <c r="S84" s="10">
        <v>2</v>
      </c>
      <c r="T84" s="10">
        <v>2</v>
      </c>
    </row>
    <row r="85" spans="1:20" x14ac:dyDescent="0.25">
      <c r="A85" s="5" t="s">
        <v>102</v>
      </c>
      <c r="B85" s="10">
        <v>3</v>
      </c>
      <c r="C85" s="10">
        <v>3</v>
      </c>
      <c r="D85" s="10">
        <v>2</v>
      </c>
      <c r="E85" s="10">
        <v>3</v>
      </c>
      <c r="F85" s="10">
        <v>2</v>
      </c>
      <c r="G85" s="10">
        <v>3</v>
      </c>
      <c r="H85" s="10">
        <v>2</v>
      </c>
      <c r="I85" s="10">
        <v>3</v>
      </c>
      <c r="J85" s="10">
        <v>3</v>
      </c>
      <c r="K85" s="10">
        <v>3</v>
      </c>
      <c r="L85" s="10">
        <v>0</v>
      </c>
      <c r="M85" s="10">
        <v>3</v>
      </c>
      <c r="N85" s="10">
        <v>1</v>
      </c>
      <c r="O85" s="10">
        <v>3</v>
      </c>
      <c r="P85" s="10">
        <v>0</v>
      </c>
      <c r="Q85" s="10">
        <v>3</v>
      </c>
      <c r="R85" s="10">
        <v>3</v>
      </c>
      <c r="S85" s="10">
        <v>3</v>
      </c>
      <c r="T85" s="10">
        <v>3</v>
      </c>
    </row>
    <row r="86" spans="1:20" x14ac:dyDescent="0.25">
      <c r="A86" s="5" t="s">
        <v>149</v>
      </c>
      <c r="B86" s="10">
        <v>2</v>
      </c>
      <c r="C86" s="10">
        <v>3</v>
      </c>
      <c r="D86" s="10">
        <v>3</v>
      </c>
      <c r="E86" s="10">
        <v>2</v>
      </c>
      <c r="F86" s="10">
        <v>0</v>
      </c>
      <c r="G86" s="10">
        <v>0</v>
      </c>
      <c r="H86" s="10">
        <v>1</v>
      </c>
      <c r="I86" s="10">
        <v>3</v>
      </c>
      <c r="J86" s="10">
        <v>2</v>
      </c>
      <c r="K86" s="10">
        <v>3</v>
      </c>
      <c r="L86" s="10">
        <v>0</v>
      </c>
      <c r="M86" s="10">
        <v>3</v>
      </c>
      <c r="N86" s="10">
        <v>0</v>
      </c>
      <c r="O86" s="10">
        <v>2</v>
      </c>
      <c r="P86" s="10">
        <v>1</v>
      </c>
      <c r="Q86" s="10">
        <v>1</v>
      </c>
      <c r="R86" s="10">
        <v>3</v>
      </c>
      <c r="S86" s="10">
        <v>3</v>
      </c>
      <c r="T86" s="10">
        <v>1</v>
      </c>
    </row>
    <row r="87" spans="1:20" x14ac:dyDescent="0.25">
      <c r="A87" s="5" t="s">
        <v>147</v>
      </c>
      <c r="B87" s="10">
        <v>3</v>
      </c>
      <c r="C87" s="10">
        <v>3</v>
      </c>
      <c r="D87" s="10">
        <v>2</v>
      </c>
      <c r="E87" s="10">
        <v>2</v>
      </c>
      <c r="F87" s="10">
        <v>0</v>
      </c>
      <c r="G87" s="10">
        <v>2</v>
      </c>
      <c r="H87" s="10">
        <v>3</v>
      </c>
      <c r="I87" s="10">
        <v>2</v>
      </c>
      <c r="J87" s="10">
        <v>2</v>
      </c>
      <c r="K87" s="10">
        <v>0</v>
      </c>
      <c r="L87" s="10">
        <v>0</v>
      </c>
      <c r="M87" s="10">
        <v>0</v>
      </c>
      <c r="N87" s="10">
        <v>0</v>
      </c>
      <c r="O87" s="10">
        <v>2</v>
      </c>
      <c r="P87" s="10">
        <v>0</v>
      </c>
      <c r="Q87" s="10">
        <v>3</v>
      </c>
      <c r="R87" s="10">
        <v>2</v>
      </c>
      <c r="S87" s="10">
        <v>3</v>
      </c>
      <c r="T87" s="10">
        <v>3</v>
      </c>
    </row>
    <row r="88" spans="1:20" x14ac:dyDescent="0.25">
      <c r="A88" s="5" t="s">
        <v>87</v>
      </c>
      <c r="B88" s="10">
        <v>3</v>
      </c>
      <c r="C88" s="10">
        <v>3</v>
      </c>
      <c r="D88" s="10">
        <v>3</v>
      </c>
      <c r="E88" s="10">
        <v>2</v>
      </c>
      <c r="F88" s="10">
        <v>1</v>
      </c>
      <c r="G88" s="10">
        <v>3</v>
      </c>
      <c r="H88" s="10">
        <v>2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0</v>
      </c>
      <c r="O88" s="10">
        <v>3</v>
      </c>
      <c r="P88" s="10">
        <v>0</v>
      </c>
      <c r="Q88" s="10">
        <v>3</v>
      </c>
      <c r="R88" s="10">
        <v>2</v>
      </c>
      <c r="S88" s="10">
        <v>3</v>
      </c>
      <c r="T88" s="10">
        <v>3</v>
      </c>
    </row>
    <row r="89" spans="1:20" x14ac:dyDescent="0.25">
      <c r="A89" s="5" t="s">
        <v>93</v>
      </c>
      <c r="B89" s="10">
        <v>2</v>
      </c>
      <c r="C89" s="10">
        <v>2</v>
      </c>
      <c r="D89" s="10">
        <v>3</v>
      </c>
      <c r="E89" s="10">
        <v>3</v>
      </c>
      <c r="F89" s="10">
        <v>0</v>
      </c>
      <c r="G89" s="10">
        <v>2</v>
      </c>
      <c r="H89" s="10">
        <v>1</v>
      </c>
      <c r="I89" s="10">
        <v>2</v>
      </c>
      <c r="J89" s="10">
        <v>2</v>
      </c>
      <c r="K89" s="10">
        <v>3</v>
      </c>
      <c r="L89" s="10">
        <v>0</v>
      </c>
      <c r="M89" s="10">
        <v>3</v>
      </c>
      <c r="N89" s="10">
        <v>0</v>
      </c>
      <c r="O89" s="10">
        <v>2</v>
      </c>
      <c r="P89" s="10">
        <v>2</v>
      </c>
      <c r="Q89" s="10">
        <v>3</v>
      </c>
      <c r="R89" s="10">
        <v>3</v>
      </c>
      <c r="S89" s="10">
        <v>3</v>
      </c>
      <c r="T89" s="10">
        <v>0</v>
      </c>
    </row>
    <row r="90" spans="1:20" x14ac:dyDescent="0.25">
      <c r="A90" s="4" t="s">
        <v>65</v>
      </c>
      <c r="B90" s="10">
        <v>2.1666666666666665</v>
      </c>
      <c r="C90" s="10">
        <v>2.5</v>
      </c>
      <c r="D90" s="10">
        <v>2.1666666666666665</v>
      </c>
      <c r="E90" s="10">
        <v>1.1666666666666667</v>
      </c>
      <c r="F90" s="10">
        <v>1.5</v>
      </c>
      <c r="G90" s="10">
        <v>2.6666666666666665</v>
      </c>
      <c r="H90" s="10">
        <v>1.5</v>
      </c>
      <c r="I90" s="10">
        <v>2</v>
      </c>
      <c r="J90" s="10">
        <v>2.1666666666666665</v>
      </c>
      <c r="K90" s="10">
        <v>1.8333333333333333</v>
      </c>
      <c r="L90" s="10">
        <v>1.8333333333333333</v>
      </c>
      <c r="M90" s="10">
        <v>2</v>
      </c>
      <c r="N90" s="10">
        <v>1</v>
      </c>
      <c r="O90" s="10">
        <v>2.3333333333333335</v>
      </c>
      <c r="P90" s="10">
        <v>1.5</v>
      </c>
      <c r="Q90" s="10">
        <v>1.6666666666666667</v>
      </c>
      <c r="R90" s="10">
        <v>2.1666666666666665</v>
      </c>
      <c r="S90" s="10">
        <v>2.3333333333333335</v>
      </c>
      <c r="T90" s="10">
        <v>2.2000000000000002</v>
      </c>
    </row>
    <row r="91" spans="1:20" x14ac:dyDescent="0.25">
      <c r="A91" s="5" t="s">
        <v>185</v>
      </c>
      <c r="B91" s="10">
        <v>2</v>
      </c>
      <c r="C91" s="10">
        <v>2</v>
      </c>
      <c r="D91" s="10">
        <v>2</v>
      </c>
      <c r="E91" s="10">
        <v>1</v>
      </c>
      <c r="F91" s="10">
        <v>0</v>
      </c>
      <c r="G91" s="10">
        <v>2</v>
      </c>
      <c r="H91" s="10">
        <v>0</v>
      </c>
      <c r="I91" s="10">
        <v>2</v>
      </c>
      <c r="J91" s="10">
        <v>2</v>
      </c>
      <c r="K91" s="10">
        <v>1</v>
      </c>
      <c r="L91" s="10">
        <v>1</v>
      </c>
      <c r="M91" s="10">
        <v>2</v>
      </c>
      <c r="N91" s="10">
        <v>0</v>
      </c>
      <c r="O91" s="10">
        <v>2</v>
      </c>
      <c r="P91" s="10">
        <v>1</v>
      </c>
      <c r="Q91" s="10">
        <v>1</v>
      </c>
      <c r="R91" s="10">
        <v>2</v>
      </c>
      <c r="S91" s="10">
        <v>2</v>
      </c>
      <c r="T91" s="10">
        <v>1</v>
      </c>
    </row>
    <row r="92" spans="1:20" x14ac:dyDescent="0.25">
      <c r="A92" s="5" t="s">
        <v>184</v>
      </c>
      <c r="B92" s="10">
        <v>3</v>
      </c>
      <c r="C92" s="10">
        <v>3</v>
      </c>
      <c r="D92" s="10">
        <v>2</v>
      </c>
      <c r="E92" s="10">
        <v>2</v>
      </c>
      <c r="F92" s="10">
        <v>0</v>
      </c>
      <c r="G92" s="10">
        <v>3</v>
      </c>
      <c r="H92" s="10">
        <v>2</v>
      </c>
      <c r="I92" s="10">
        <v>2</v>
      </c>
      <c r="J92" s="10">
        <v>3</v>
      </c>
      <c r="K92" s="10">
        <v>2</v>
      </c>
      <c r="L92" s="10">
        <v>2</v>
      </c>
      <c r="M92" s="10">
        <v>2</v>
      </c>
      <c r="N92" s="10">
        <v>0</v>
      </c>
      <c r="O92" s="10">
        <v>3</v>
      </c>
      <c r="P92" s="10">
        <v>0</v>
      </c>
      <c r="Q92" s="10">
        <v>3</v>
      </c>
      <c r="R92" s="10">
        <v>3</v>
      </c>
      <c r="S92" s="10">
        <v>3</v>
      </c>
      <c r="T92" s="10">
        <v>3</v>
      </c>
    </row>
    <row r="93" spans="1:20" x14ac:dyDescent="0.25">
      <c r="A93" s="5" t="s">
        <v>188</v>
      </c>
      <c r="B93" s="10">
        <v>2</v>
      </c>
      <c r="C93" s="10">
        <v>2</v>
      </c>
      <c r="D93" s="10">
        <v>2</v>
      </c>
      <c r="E93" s="10">
        <v>1</v>
      </c>
      <c r="F93" s="10">
        <v>1</v>
      </c>
      <c r="G93" s="10">
        <v>2</v>
      </c>
      <c r="H93" s="10">
        <v>1</v>
      </c>
      <c r="I93" s="10">
        <v>2</v>
      </c>
      <c r="J93" s="10">
        <v>2</v>
      </c>
      <c r="K93" s="10">
        <v>2</v>
      </c>
      <c r="L93" s="10">
        <v>2</v>
      </c>
      <c r="M93" s="10">
        <v>2</v>
      </c>
      <c r="N93" s="10">
        <v>0</v>
      </c>
      <c r="O93" s="10">
        <v>2</v>
      </c>
      <c r="P93" s="10">
        <v>0</v>
      </c>
      <c r="Q93" s="10">
        <v>1</v>
      </c>
      <c r="R93" s="10">
        <v>2</v>
      </c>
      <c r="S93" s="10">
        <v>2</v>
      </c>
      <c r="T93" s="10">
        <v>2</v>
      </c>
    </row>
    <row r="94" spans="1:20" x14ac:dyDescent="0.25">
      <c r="A94" s="5" t="s">
        <v>186</v>
      </c>
      <c r="B94" s="10">
        <v>1</v>
      </c>
      <c r="C94" s="10">
        <v>3</v>
      </c>
      <c r="D94" s="10">
        <v>3</v>
      </c>
      <c r="E94" s="10">
        <v>1</v>
      </c>
      <c r="F94" s="10">
        <v>0</v>
      </c>
      <c r="G94" s="10">
        <v>3</v>
      </c>
      <c r="H94" s="10">
        <v>1</v>
      </c>
      <c r="I94" s="10">
        <v>2</v>
      </c>
      <c r="J94" s="10">
        <v>1</v>
      </c>
      <c r="K94" s="10">
        <v>2</v>
      </c>
      <c r="L94" s="10">
        <v>2</v>
      </c>
      <c r="M94" s="10">
        <v>2</v>
      </c>
      <c r="N94" s="10">
        <v>0</v>
      </c>
      <c r="O94" s="10">
        <v>2</v>
      </c>
      <c r="P94" s="10">
        <v>0</v>
      </c>
      <c r="Q94" s="10">
        <v>1</v>
      </c>
      <c r="R94" s="10">
        <v>1</v>
      </c>
      <c r="S94" s="10">
        <v>2</v>
      </c>
      <c r="T94" s="10">
        <v>2</v>
      </c>
    </row>
    <row r="95" spans="1:20" x14ac:dyDescent="0.25">
      <c r="A95" s="5" t="s">
        <v>183</v>
      </c>
      <c r="B95" s="10">
        <v>3</v>
      </c>
      <c r="C95" s="10">
        <v>3</v>
      </c>
      <c r="D95" s="10">
        <v>2</v>
      </c>
      <c r="E95" s="10">
        <v>1</v>
      </c>
      <c r="F95" s="10">
        <v>2</v>
      </c>
      <c r="G95" s="10">
        <v>3</v>
      </c>
      <c r="H95" s="10">
        <v>2</v>
      </c>
      <c r="I95" s="10">
        <v>2</v>
      </c>
      <c r="J95" s="10">
        <v>3</v>
      </c>
      <c r="K95" s="10">
        <v>1</v>
      </c>
      <c r="L95" s="10">
        <v>1</v>
      </c>
      <c r="M95" s="10">
        <v>2</v>
      </c>
      <c r="N95" s="10">
        <v>1</v>
      </c>
      <c r="O95" s="10">
        <v>3</v>
      </c>
      <c r="P95" s="10">
        <v>2</v>
      </c>
      <c r="Q95" s="10">
        <v>3</v>
      </c>
      <c r="R95" s="10">
        <v>3</v>
      </c>
      <c r="S95" s="10">
        <v>3</v>
      </c>
      <c r="T95" s="10">
        <v>3</v>
      </c>
    </row>
    <row r="96" spans="1:20" x14ac:dyDescent="0.25">
      <c r="A96" s="5" t="s">
        <v>187</v>
      </c>
      <c r="B96" s="10">
        <v>2</v>
      </c>
      <c r="C96" s="10">
        <v>2</v>
      </c>
      <c r="D96" s="10">
        <v>2</v>
      </c>
      <c r="E96" s="10">
        <v>1</v>
      </c>
      <c r="F96" s="10">
        <v>0</v>
      </c>
      <c r="G96" s="10">
        <v>3</v>
      </c>
      <c r="H96" s="10">
        <v>0</v>
      </c>
      <c r="I96" s="10">
        <v>2</v>
      </c>
      <c r="J96" s="10">
        <v>2</v>
      </c>
      <c r="K96" s="10">
        <v>3</v>
      </c>
      <c r="L96" s="10">
        <v>3</v>
      </c>
      <c r="M96" s="10">
        <v>2</v>
      </c>
      <c r="N96" s="10">
        <v>0</v>
      </c>
      <c r="O96" s="10">
        <v>2</v>
      </c>
      <c r="P96" s="10">
        <v>0</v>
      </c>
      <c r="Q96" s="10">
        <v>1</v>
      </c>
      <c r="R96" s="10">
        <v>2</v>
      </c>
      <c r="S96" s="10">
        <v>2</v>
      </c>
      <c r="T96" s="10">
        <v>0</v>
      </c>
    </row>
    <row r="97" spans="1:20" x14ac:dyDescent="0.25">
      <c r="A97" s="4" t="s">
        <v>115</v>
      </c>
      <c r="B97" s="10">
        <v>2</v>
      </c>
      <c r="C97" s="10">
        <v>3</v>
      </c>
      <c r="D97" s="10">
        <v>0</v>
      </c>
      <c r="E97" s="10">
        <v>3</v>
      </c>
      <c r="F97" s="10">
        <v>0</v>
      </c>
      <c r="G97" s="10">
        <v>3</v>
      </c>
      <c r="H97" s="10">
        <v>0</v>
      </c>
      <c r="I97" s="10">
        <v>2</v>
      </c>
      <c r="J97" s="10">
        <v>2.2000000000000002</v>
      </c>
      <c r="K97" s="10">
        <v>3</v>
      </c>
      <c r="L97" s="10">
        <v>2</v>
      </c>
      <c r="M97" s="10">
        <v>3</v>
      </c>
      <c r="N97" s="10">
        <v>0</v>
      </c>
      <c r="O97" s="10">
        <v>3</v>
      </c>
      <c r="P97" s="10">
        <v>0</v>
      </c>
      <c r="Q97" s="10">
        <v>0</v>
      </c>
      <c r="R97" s="10">
        <v>3</v>
      </c>
      <c r="S97" s="10">
        <v>3</v>
      </c>
      <c r="T97" s="10">
        <v>0</v>
      </c>
    </row>
    <row r="98" spans="1:20" x14ac:dyDescent="0.25">
      <c r="A98" s="5" t="s">
        <v>116</v>
      </c>
      <c r="B98" s="10">
        <v>2</v>
      </c>
      <c r="C98" s="10">
        <v>0</v>
      </c>
      <c r="D98" s="10">
        <v>0</v>
      </c>
      <c r="E98" s="10">
        <v>3</v>
      </c>
      <c r="F98" s="10">
        <v>0</v>
      </c>
      <c r="G98" s="10">
        <v>3</v>
      </c>
      <c r="H98" s="10">
        <v>0</v>
      </c>
      <c r="I98" s="10">
        <v>0</v>
      </c>
      <c r="J98" s="10">
        <v>3</v>
      </c>
      <c r="K98" s="10">
        <v>0</v>
      </c>
      <c r="L98" s="10">
        <v>2</v>
      </c>
      <c r="M98" s="10">
        <v>3</v>
      </c>
      <c r="N98" s="10">
        <v>0</v>
      </c>
      <c r="O98" s="10">
        <v>3</v>
      </c>
      <c r="P98" s="10">
        <v>0</v>
      </c>
      <c r="Q98" s="10">
        <v>0</v>
      </c>
      <c r="R98" s="10">
        <v>3</v>
      </c>
      <c r="S98" s="10">
        <v>3</v>
      </c>
      <c r="T98" s="10">
        <v>0</v>
      </c>
    </row>
    <row r="99" spans="1:20" x14ac:dyDescent="0.25">
      <c r="A99" s="5" t="s">
        <v>156</v>
      </c>
      <c r="B99" s="10">
        <v>2</v>
      </c>
      <c r="C99" s="10">
        <v>3</v>
      </c>
      <c r="D99" s="10">
        <v>0</v>
      </c>
      <c r="E99" s="10">
        <v>3</v>
      </c>
      <c r="F99" s="10">
        <v>0</v>
      </c>
      <c r="G99" s="10">
        <v>3</v>
      </c>
      <c r="H99" s="10">
        <v>0</v>
      </c>
      <c r="I99" s="10">
        <v>2</v>
      </c>
      <c r="J99" s="10">
        <v>2</v>
      </c>
      <c r="K99" s="10">
        <v>3</v>
      </c>
      <c r="L99" s="10">
        <v>2</v>
      </c>
      <c r="M99" s="10">
        <v>3</v>
      </c>
      <c r="N99" s="10">
        <v>0</v>
      </c>
      <c r="O99" s="10">
        <v>3</v>
      </c>
      <c r="P99" s="10">
        <v>0</v>
      </c>
      <c r="Q99" s="10">
        <v>0</v>
      </c>
      <c r="R99" s="10">
        <v>3</v>
      </c>
      <c r="S99" s="10">
        <v>3</v>
      </c>
      <c r="T99" s="10">
        <v>0</v>
      </c>
    </row>
    <row r="100" spans="1:20" x14ac:dyDescent="0.25">
      <c r="A100" s="5" t="s">
        <v>148</v>
      </c>
      <c r="B100" s="10">
        <v>2</v>
      </c>
      <c r="C100" s="10">
        <v>3</v>
      </c>
      <c r="D100" s="10">
        <v>0</v>
      </c>
      <c r="E100" s="10">
        <v>3</v>
      </c>
      <c r="F100" s="10">
        <v>0</v>
      </c>
      <c r="G100" s="10">
        <v>3</v>
      </c>
      <c r="H100" s="10">
        <v>0</v>
      </c>
      <c r="I100" s="10">
        <v>2</v>
      </c>
      <c r="J100" s="10">
        <v>2</v>
      </c>
      <c r="K100" s="10">
        <v>3</v>
      </c>
      <c r="L100" s="10">
        <v>2</v>
      </c>
      <c r="M100" s="10">
        <v>3</v>
      </c>
      <c r="N100" s="10">
        <v>0</v>
      </c>
      <c r="O100" s="10">
        <v>3</v>
      </c>
      <c r="P100" s="10">
        <v>0</v>
      </c>
      <c r="Q100" s="10">
        <v>0</v>
      </c>
      <c r="R100" s="10">
        <v>3</v>
      </c>
      <c r="S100" s="10">
        <v>3</v>
      </c>
      <c r="T100" s="10">
        <v>0</v>
      </c>
    </row>
    <row r="101" spans="1:20" x14ac:dyDescent="0.25">
      <c r="A101" s="5" t="s">
        <v>154</v>
      </c>
      <c r="B101" s="10">
        <v>2</v>
      </c>
      <c r="C101" s="10">
        <v>3</v>
      </c>
      <c r="D101" s="10">
        <v>0</v>
      </c>
      <c r="E101" s="10">
        <v>3</v>
      </c>
      <c r="F101" s="10">
        <v>0</v>
      </c>
      <c r="G101" s="10">
        <v>3</v>
      </c>
      <c r="H101" s="10">
        <v>0</v>
      </c>
      <c r="I101" s="10">
        <v>2</v>
      </c>
      <c r="J101" s="10">
        <v>2</v>
      </c>
      <c r="K101" s="10">
        <v>3</v>
      </c>
      <c r="L101" s="10">
        <v>2</v>
      </c>
      <c r="M101" s="10">
        <v>3</v>
      </c>
      <c r="N101" s="10">
        <v>0</v>
      </c>
      <c r="O101" s="10">
        <v>3</v>
      </c>
      <c r="P101" s="10">
        <v>0</v>
      </c>
      <c r="Q101" s="10">
        <v>0</v>
      </c>
      <c r="R101" s="10">
        <v>3</v>
      </c>
      <c r="S101" s="10">
        <v>3</v>
      </c>
      <c r="T101" s="10">
        <v>0</v>
      </c>
    </row>
    <row r="102" spans="1:20" x14ac:dyDescent="0.25">
      <c r="A102" s="5" t="s">
        <v>153</v>
      </c>
      <c r="B102" s="10">
        <v>2</v>
      </c>
      <c r="C102" s="10">
        <v>0</v>
      </c>
      <c r="D102" s="10">
        <v>0</v>
      </c>
      <c r="E102" s="10">
        <v>0</v>
      </c>
      <c r="F102" s="10">
        <v>0</v>
      </c>
      <c r="G102" s="10">
        <v>3</v>
      </c>
      <c r="H102" s="10">
        <v>0</v>
      </c>
      <c r="I102" s="10">
        <v>2</v>
      </c>
      <c r="J102" s="10">
        <v>2</v>
      </c>
      <c r="K102" s="10">
        <v>0</v>
      </c>
      <c r="L102" s="10">
        <v>2</v>
      </c>
      <c r="M102" s="10">
        <v>3</v>
      </c>
      <c r="N102" s="10">
        <v>0</v>
      </c>
      <c r="O102" s="10">
        <v>0</v>
      </c>
      <c r="P102" s="10">
        <v>0</v>
      </c>
      <c r="Q102" s="10">
        <v>0</v>
      </c>
      <c r="R102" s="10">
        <v>3</v>
      </c>
      <c r="S102" s="10">
        <v>3</v>
      </c>
      <c r="T102" s="10">
        <v>0</v>
      </c>
    </row>
    <row r="103" spans="1:20" x14ac:dyDescent="0.25">
      <c r="A103" s="4" t="s">
        <v>85</v>
      </c>
      <c r="B103" s="10">
        <v>3</v>
      </c>
      <c r="C103" s="10">
        <v>3</v>
      </c>
      <c r="D103" s="10">
        <v>3</v>
      </c>
      <c r="E103" s="10">
        <v>3</v>
      </c>
      <c r="F103" s="10">
        <v>3</v>
      </c>
      <c r="G103" s="10">
        <v>3</v>
      </c>
      <c r="H103" s="10">
        <v>3</v>
      </c>
      <c r="I103" s="10">
        <v>3</v>
      </c>
      <c r="J103" s="10">
        <v>3</v>
      </c>
      <c r="K103" s="10">
        <v>0</v>
      </c>
      <c r="L103" s="10">
        <v>0</v>
      </c>
      <c r="M103" s="10">
        <v>3</v>
      </c>
      <c r="N103" s="10">
        <v>3</v>
      </c>
      <c r="O103" s="10">
        <v>3</v>
      </c>
      <c r="P103" s="10">
        <v>0</v>
      </c>
      <c r="Q103" s="10">
        <v>3</v>
      </c>
      <c r="R103" s="10">
        <v>3</v>
      </c>
      <c r="S103" s="10">
        <v>3</v>
      </c>
      <c r="T103" s="10">
        <v>3</v>
      </c>
    </row>
    <row r="104" spans="1:20" x14ac:dyDescent="0.25">
      <c r="A104" s="5" t="s">
        <v>118</v>
      </c>
      <c r="B104" s="10">
        <v>3</v>
      </c>
      <c r="C104" s="10">
        <v>3</v>
      </c>
      <c r="D104" s="10">
        <v>3</v>
      </c>
      <c r="E104" s="10">
        <v>3</v>
      </c>
      <c r="F104" s="10">
        <v>3</v>
      </c>
      <c r="G104" s="10">
        <v>3</v>
      </c>
      <c r="H104" s="10">
        <v>3</v>
      </c>
      <c r="I104" s="10">
        <v>3</v>
      </c>
      <c r="J104" s="10">
        <v>3</v>
      </c>
      <c r="K104" s="10">
        <v>0</v>
      </c>
      <c r="L104" s="10">
        <v>0</v>
      </c>
      <c r="M104" s="10">
        <v>3</v>
      </c>
      <c r="N104" s="10">
        <v>3</v>
      </c>
      <c r="O104" s="10">
        <v>3</v>
      </c>
      <c r="P104" s="10">
        <v>0</v>
      </c>
      <c r="Q104" s="10">
        <v>3</v>
      </c>
      <c r="R104" s="10">
        <v>3</v>
      </c>
      <c r="S104" s="10">
        <v>3</v>
      </c>
      <c r="T104" s="10">
        <v>3</v>
      </c>
    </row>
    <row r="105" spans="1:20" x14ac:dyDescent="0.25">
      <c r="A105" s="5" t="s">
        <v>152</v>
      </c>
      <c r="B105" s="10">
        <v>3</v>
      </c>
      <c r="C105" s="10">
        <v>0</v>
      </c>
      <c r="D105" s="10">
        <v>0</v>
      </c>
      <c r="E105" s="10">
        <v>0</v>
      </c>
      <c r="F105" s="10">
        <v>3</v>
      </c>
      <c r="G105" s="10">
        <v>0</v>
      </c>
      <c r="H105" s="10">
        <v>0</v>
      </c>
      <c r="I105" s="10">
        <v>3</v>
      </c>
      <c r="J105" s="10">
        <v>3</v>
      </c>
      <c r="K105" s="10">
        <v>0</v>
      </c>
      <c r="L105" s="10">
        <v>0</v>
      </c>
      <c r="M105" s="10">
        <v>3</v>
      </c>
      <c r="N105" s="10">
        <v>0</v>
      </c>
      <c r="O105" s="10">
        <v>0</v>
      </c>
      <c r="P105" s="10">
        <v>0</v>
      </c>
      <c r="Q105" s="10">
        <v>0</v>
      </c>
      <c r="R105" s="10">
        <v>3</v>
      </c>
      <c r="S105" s="10">
        <v>0</v>
      </c>
      <c r="T105" s="10">
        <v>0</v>
      </c>
    </row>
    <row r="106" spans="1:20" x14ac:dyDescent="0.25">
      <c r="A106" s="5" t="s">
        <v>86</v>
      </c>
      <c r="B106" s="10">
        <v>3</v>
      </c>
      <c r="C106" s="10">
        <v>3</v>
      </c>
      <c r="D106" s="10">
        <v>3</v>
      </c>
      <c r="E106" s="10">
        <v>3</v>
      </c>
      <c r="F106" s="10">
        <v>3</v>
      </c>
      <c r="G106" s="10">
        <v>3</v>
      </c>
      <c r="H106" s="10">
        <v>0</v>
      </c>
      <c r="I106" s="10">
        <v>3</v>
      </c>
      <c r="J106" s="10">
        <v>3</v>
      </c>
      <c r="K106" s="10">
        <v>0</v>
      </c>
      <c r="L106" s="10">
        <v>0</v>
      </c>
      <c r="M106" s="10">
        <v>3</v>
      </c>
      <c r="N106" s="10">
        <v>0</v>
      </c>
      <c r="O106" s="10">
        <v>3</v>
      </c>
      <c r="P106" s="10">
        <v>0</v>
      </c>
      <c r="Q106" s="10">
        <v>3</v>
      </c>
      <c r="R106" s="10">
        <v>3</v>
      </c>
      <c r="S106" s="10">
        <v>3</v>
      </c>
      <c r="T106" s="10">
        <v>3</v>
      </c>
    </row>
    <row r="107" spans="1:20" x14ac:dyDescent="0.25">
      <c r="A107" s="4" t="s">
        <v>113</v>
      </c>
      <c r="B107" s="10">
        <v>1.5</v>
      </c>
      <c r="C107" s="10">
        <v>3</v>
      </c>
      <c r="D107" s="10">
        <v>2</v>
      </c>
      <c r="E107" s="10">
        <v>3</v>
      </c>
      <c r="F107" s="10">
        <v>0</v>
      </c>
      <c r="G107" s="10">
        <v>3</v>
      </c>
      <c r="H107" s="10">
        <v>0</v>
      </c>
      <c r="I107" s="10">
        <v>3</v>
      </c>
      <c r="J107" s="10">
        <v>1</v>
      </c>
      <c r="K107" s="10">
        <v>1</v>
      </c>
      <c r="L107" s="10">
        <v>3</v>
      </c>
      <c r="M107" s="10">
        <v>2</v>
      </c>
      <c r="N107" s="10">
        <v>0</v>
      </c>
      <c r="O107" s="10">
        <v>2</v>
      </c>
      <c r="P107" s="10">
        <v>0</v>
      </c>
      <c r="Q107" s="10">
        <v>0</v>
      </c>
      <c r="R107" s="10">
        <v>2</v>
      </c>
      <c r="S107" s="10">
        <v>2.5</v>
      </c>
      <c r="T107" s="10">
        <v>0</v>
      </c>
    </row>
    <row r="108" spans="1:20" x14ac:dyDescent="0.25">
      <c r="A108" s="5" t="s">
        <v>114</v>
      </c>
      <c r="B108" s="10">
        <v>1</v>
      </c>
      <c r="C108" s="10">
        <v>3</v>
      </c>
      <c r="D108" s="10">
        <v>2</v>
      </c>
      <c r="E108" s="10">
        <v>3</v>
      </c>
      <c r="F108" s="10">
        <v>0</v>
      </c>
      <c r="G108" s="10">
        <v>0</v>
      </c>
      <c r="H108" s="10">
        <v>0</v>
      </c>
      <c r="I108" s="10">
        <v>3</v>
      </c>
      <c r="J108" s="10">
        <v>1</v>
      </c>
      <c r="K108" s="10">
        <v>0</v>
      </c>
      <c r="L108" s="10">
        <v>0</v>
      </c>
      <c r="M108" s="10">
        <v>2</v>
      </c>
      <c r="N108" s="10">
        <v>0</v>
      </c>
      <c r="O108" s="10">
        <v>1</v>
      </c>
      <c r="P108" s="10">
        <v>0</v>
      </c>
      <c r="Q108" s="10">
        <v>0</v>
      </c>
      <c r="R108" s="10">
        <v>2</v>
      </c>
      <c r="S108" s="10">
        <v>2</v>
      </c>
      <c r="T108" s="10">
        <v>0</v>
      </c>
    </row>
    <row r="109" spans="1:20" x14ac:dyDescent="0.25">
      <c r="A109" s="5" t="s">
        <v>163</v>
      </c>
      <c r="B109" s="10">
        <v>2</v>
      </c>
      <c r="C109" s="10">
        <v>3</v>
      </c>
      <c r="D109" s="10">
        <v>2</v>
      </c>
      <c r="E109" s="10">
        <v>3</v>
      </c>
      <c r="F109" s="10">
        <v>0</v>
      </c>
      <c r="G109" s="10">
        <v>3</v>
      </c>
      <c r="H109" s="10">
        <v>0</v>
      </c>
      <c r="I109" s="10">
        <v>3</v>
      </c>
      <c r="J109" s="10">
        <v>1</v>
      </c>
      <c r="K109" s="10">
        <v>1</v>
      </c>
      <c r="L109" s="10">
        <v>3</v>
      </c>
      <c r="M109" s="10">
        <v>2</v>
      </c>
      <c r="N109" s="10">
        <v>0</v>
      </c>
      <c r="O109" s="10">
        <v>3</v>
      </c>
      <c r="P109" s="10">
        <v>0</v>
      </c>
      <c r="Q109" s="10">
        <v>0</v>
      </c>
      <c r="R109" s="10">
        <v>2</v>
      </c>
      <c r="S109" s="10">
        <v>3</v>
      </c>
      <c r="T109" s="10">
        <v>0</v>
      </c>
    </row>
    <row r="110" spans="1:20" x14ac:dyDescent="0.25">
      <c r="A110" s="4" t="s">
        <v>103</v>
      </c>
      <c r="B110" s="10">
        <v>2</v>
      </c>
      <c r="C110" s="10">
        <v>3</v>
      </c>
      <c r="D110" s="10">
        <v>2.25</v>
      </c>
      <c r="E110" s="10">
        <v>1.75</v>
      </c>
      <c r="F110" s="10">
        <v>0</v>
      </c>
      <c r="G110" s="10">
        <v>3</v>
      </c>
      <c r="H110" s="10">
        <v>0</v>
      </c>
      <c r="I110" s="10">
        <v>2.25</v>
      </c>
      <c r="J110" s="10">
        <v>2</v>
      </c>
      <c r="K110" s="10">
        <v>1.75</v>
      </c>
      <c r="L110" s="10">
        <v>2.5</v>
      </c>
      <c r="M110" s="10">
        <v>2</v>
      </c>
      <c r="N110" s="10">
        <v>0</v>
      </c>
      <c r="O110" s="10">
        <v>2.25</v>
      </c>
      <c r="P110" s="10">
        <v>0</v>
      </c>
      <c r="Q110" s="10">
        <v>0</v>
      </c>
      <c r="R110" s="10">
        <v>1.75</v>
      </c>
      <c r="S110" s="10">
        <v>2</v>
      </c>
      <c r="T110" s="10">
        <v>0</v>
      </c>
    </row>
    <row r="111" spans="1:20" x14ac:dyDescent="0.25">
      <c r="A111" s="5" t="s">
        <v>146</v>
      </c>
      <c r="B111" s="10">
        <v>2</v>
      </c>
      <c r="C111" s="10">
        <v>3</v>
      </c>
      <c r="D111" s="10">
        <v>2</v>
      </c>
      <c r="E111" s="10">
        <v>2</v>
      </c>
      <c r="F111" s="10">
        <v>0</v>
      </c>
      <c r="G111" s="10">
        <v>3</v>
      </c>
      <c r="H111" s="10">
        <v>0</v>
      </c>
      <c r="I111" s="10">
        <v>2</v>
      </c>
      <c r="J111" s="10">
        <v>0</v>
      </c>
      <c r="K111" s="10">
        <v>1</v>
      </c>
      <c r="L111" s="10">
        <v>2</v>
      </c>
      <c r="M111" s="10">
        <v>2</v>
      </c>
      <c r="N111" s="10">
        <v>0</v>
      </c>
      <c r="O111" s="10">
        <v>2</v>
      </c>
      <c r="P111" s="10">
        <v>0</v>
      </c>
      <c r="Q111" s="10">
        <v>0</v>
      </c>
      <c r="R111" s="10">
        <v>2</v>
      </c>
      <c r="S111" s="10">
        <v>1</v>
      </c>
      <c r="T111" s="10">
        <v>0</v>
      </c>
    </row>
    <row r="112" spans="1:20" x14ac:dyDescent="0.25">
      <c r="A112" s="5" t="s">
        <v>107</v>
      </c>
      <c r="B112" s="10">
        <v>2</v>
      </c>
      <c r="C112" s="10">
        <v>3</v>
      </c>
      <c r="D112" s="10">
        <v>1</v>
      </c>
      <c r="E112" s="10">
        <v>2</v>
      </c>
      <c r="F112" s="10">
        <v>0</v>
      </c>
      <c r="G112" s="10">
        <v>3</v>
      </c>
      <c r="H112" s="10">
        <v>0</v>
      </c>
      <c r="I112" s="10">
        <v>2</v>
      </c>
      <c r="J112" s="10">
        <v>2</v>
      </c>
      <c r="K112" s="10">
        <v>3</v>
      </c>
      <c r="L112" s="10">
        <v>2</v>
      </c>
      <c r="M112" s="10">
        <v>1</v>
      </c>
      <c r="N112" s="10">
        <v>0</v>
      </c>
      <c r="O112" s="10">
        <v>3</v>
      </c>
      <c r="P112" s="10">
        <v>0</v>
      </c>
      <c r="Q112" s="10">
        <v>0</v>
      </c>
      <c r="R112" s="10">
        <v>1</v>
      </c>
      <c r="S112" s="10">
        <v>3</v>
      </c>
      <c r="T112" s="10">
        <v>0</v>
      </c>
    </row>
    <row r="113" spans="1:20" x14ac:dyDescent="0.25">
      <c r="A113" s="5" t="s">
        <v>104</v>
      </c>
      <c r="B113" s="10">
        <v>1</v>
      </c>
      <c r="C113" s="10">
        <v>3</v>
      </c>
      <c r="D113" s="10">
        <v>3</v>
      </c>
      <c r="E113" s="10">
        <v>1</v>
      </c>
      <c r="F113" s="10">
        <v>0</v>
      </c>
      <c r="G113" s="10">
        <v>3</v>
      </c>
      <c r="H113" s="10">
        <v>0</v>
      </c>
      <c r="I113" s="10">
        <v>2</v>
      </c>
      <c r="J113" s="10">
        <v>0</v>
      </c>
      <c r="K113" s="10">
        <v>2</v>
      </c>
      <c r="L113" s="10">
        <v>3</v>
      </c>
      <c r="M113" s="10">
        <v>2</v>
      </c>
      <c r="N113" s="10">
        <v>0</v>
      </c>
      <c r="O113" s="10">
        <v>2</v>
      </c>
      <c r="P113" s="10">
        <v>0</v>
      </c>
      <c r="Q113" s="10">
        <v>0</v>
      </c>
      <c r="R113" s="10">
        <v>2</v>
      </c>
      <c r="S113" s="10">
        <v>2</v>
      </c>
      <c r="T113" s="10">
        <v>0</v>
      </c>
    </row>
    <row r="114" spans="1:20" x14ac:dyDescent="0.25">
      <c r="A114" s="5" t="s">
        <v>124</v>
      </c>
      <c r="B114" s="10">
        <v>3</v>
      </c>
      <c r="C114" s="10">
        <v>3</v>
      </c>
      <c r="D114" s="10">
        <v>3</v>
      </c>
      <c r="E114" s="10">
        <v>2</v>
      </c>
      <c r="F114" s="10">
        <v>0</v>
      </c>
      <c r="G114" s="10">
        <v>3</v>
      </c>
      <c r="H114" s="10">
        <v>0</v>
      </c>
      <c r="I114" s="10">
        <v>3</v>
      </c>
      <c r="J114" s="10">
        <v>0</v>
      </c>
      <c r="K114" s="10">
        <v>1</v>
      </c>
      <c r="L114" s="10">
        <v>3</v>
      </c>
      <c r="M114" s="10">
        <v>3</v>
      </c>
      <c r="N114" s="10">
        <v>0</v>
      </c>
      <c r="O114" s="10">
        <v>2</v>
      </c>
      <c r="P114" s="10">
        <v>0</v>
      </c>
      <c r="Q114" s="10">
        <v>0</v>
      </c>
      <c r="R114" s="10">
        <v>2</v>
      </c>
      <c r="S114" s="10">
        <v>2</v>
      </c>
      <c r="T114" s="10">
        <v>0</v>
      </c>
    </row>
    <row r="115" spans="1:20" x14ac:dyDescent="0.25">
      <c r="A115" s="4" t="s">
        <v>182</v>
      </c>
      <c r="B115" s="10">
        <v>2.0909090909090908</v>
      </c>
      <c r="C115" s="10">
        <v>3</v>
      </c>
      <c r="D115" s="10">
        <v>3</v>
      </c>
      <c r="E115" s="10">
        <v>2.7272727272727271</v>
      </c>
      <c r="F115" s="10">
        <v>1.5</v>
      </c>
      <c r="G115" s="10">
        <v>3</v>
      </c>
      <c r="H115" s="10">
        <v>1.3333333333333333</v>
      </c>
      <c r="I115" s="10">
        <v>2.9090909090909092</v>
      </c>
      <c r="J115" s="10">
        <v>1.8888888888888888</v>
      </c>
      <c r="K115" s="10">
        <v>2.5</v>
      </c>
      <c r="L115" s="10">
        <v>3</v>
      </c>
      <c r="M115" s="10">
        <v>2.8181818181818183</v>
      </c>
      <c r="N115" s="10">
        <v>2</v>
      </c>
      <c r="O115" s="10">
        <v>3</v>
      </c>
      <c r="P115" s="10">
        <v>0</v>
      </c>
      <c r="Q115" s="10">
        <v>1.6666666666666667</v>
      </c>
      <c r="R115" s="10">
        <v>2.7272727272727271</v>
      </c>
      <c r="S115" s="10">
        <v>2.9</v>
      </c>
      <c r="T115" s="10">
        <v>1.6666666666666667</v>
      </c>
    </row>
    <row r="116" spans="1:20" x14ac:dyDescent="0.25">
      <c r="A116" s="5" t="s">
        <v>83</v>
      </c>
      <c r="B116" s="10">
        <v>1</v>
      </c>
      <c r="C116" s="10">
        <v>3</v>
      </c>
      <c r="D116" s="10">
        <v>3</v>
      </c>
      <c r="E116" s="10">
        <v>2</v>
      </c>
      <c r="F116" s="10">
        <v>0</v>
      </c>
      <c r="G116" s="10">
        <v>3</v>
      </c>
      <c r="H116" s="10">
        <v>0</v>
      </c>
      <c r="I116" s="10">
        <v>2</v>
      </c>
      <c r="J116" s="10">
        <v>0</v>
      </c>
      <c r="K116" s="10">
        <v>0</v>
      </c>
      <c r="L116" s="10">
        <v>3</v>
      </c>
      <c r="M116" s="10">
        <v>2</v>
      </c>
      <c r="N116" s="10">
        <v>0</v>
      </c>
      <c r="O116" s="10">
        <v>3</v>
      </c>
      <c r="P116" s="10">
        <v>0</v>
      </c>
      <c r="Q116" s="10">
        <v>0</v>
      </c>
      <c r="R116" s="10">
        <v>2</v>
      </c>
      <c r="S116" s="10">
        <v>2</v>
      </c>
      <c r="T116" s="10">
        <v>0</v>
      </c>
    </row>
    <row r="117" spans="1:20" x14ac:dyDescent="0.25">
      <c r="A117" s="5" t="s">
        <v>66</v>
      </c>
      <c r="B117" s="10">
        <v>2</v>
      </c>
      <c r="C117" s="10">
        <v>3</v>
      </c>
      <c r="D117" s="10">
        <v>3</v>
      </c>
      <c r="E117" s="10">
        <v>2</v>
      </c>
      <c r="F117" s="10">
        <v>0</v>
      </c>
      <c r="G117" s="10">
        <v>0</v>
      </c>
      <c r="H117" s="10">
        <v>0</v>
      </c>
      <c r="I117" s="10">
        <v>3</v>
      </c>
      <c r="J117" s="10">
        <v>2</v>
      </c>
      <c r="K117" s="10">
        <v>2</v>
      </c>
      <c r="L117" s="10">
        <v>3</v>
      </c>
      <c r="M117" s="10">
        <v>2</v>
      </c>
      <c r="N117" s="10">
        <v>0</v>
      </c>
      <c r="O117" s="10">
        <v>3</v>
      </c>
      <c r="P117" s="10">
        <v>0</v>
      </c>
      <c r="Q117" s="10">
        <v>0</v>
      </c>
      <c r="R117" s="10">
        <v>2</v>
      </c>
      <c r="S117" s="10">
        <v>3</v>
      </c>
      <c r="T117" s="10">
        <v>0</v>
      </c>
    </row>
    <row r="118" spans="1:20" x14ac:dyDescent="0.25">
      <c r="A118" s="5" t="s">
        <v>120</v>
      </c>
      <c r="B118" s="10">
        <v>2</v>
      </c>
      <c r="C118" s="10">
        <v>0</v>
      </c>
      <c r="D118" s="10">
        <v>0</v>
      </c>
      <c r="E118" s="10">
        <v>3</v>
      </c>
      <c r="F118" s="10">
        <v>0</v>
      </c>
      <c r="G118" s="10">
        <v>3</v>
      </c>
      <c r="H118" s="10">
        <v>0</v>
      </c>
      <c r="I118" s="10">
        <v>3</v>
      </c>
      <c r="J118" s="10">
        <v>1</v>
      </c>
      <c r="K118" s="10">
        <v>2</v>
      </c>
      <c r="L118" s="10">
        <v>0</v>
      </c>
      <c r="M118" s="10">
        <v>3</v>
      </c>
      <c r="N118" s="10">
        <v>0</v>
      </c>
      <c r="O118" s="10">
        <v>3</v>
      </c>
      <c r="P118" s="10">
        <v>0</v>
      </c>
      <c r="Q118" s="10">
        <v>0</v>
      </c>
      <c r="R118" s="10">
        <v>3</v>
      </c>
      <c r="S118" s="10">
        <v>3</v>
      </c>
      <c r="T118" s="10">
        <v>0</v>
      </c>
    </row>
    <row r="119" spans="1:20" x14ac:dyDescent="0.25">
      <c r="A119" s="5" t="s">
        <v>74</v>
      </c>
      <c r="B119" s="10">
        <v>3</v>
      </c>
      <c r="C119" s="10">
        <v>0</v>
      </c>
      <c r="D119" s="10">
        <v>3</v>
      </c>
      <c r="E119" s="10">
        <v>3</v>
      </c>
      <c r="F119" s="10">
        <v>0</v>
      </c>
      <c r="G119" s="10">
        <v>0</v>
      </c>
      <c r="H119" s="10">
        <v>0</v>
      </c>
      <c r="I119" s="10">
        <v>3</v>
      </c>
      <c r="J119" s="10">
        <v>2</v>
      </c>
      <c r="K119" s="10">
        <v>3</v>
      </c>
      <c r="L119" s="10">
        <v>3</v>
      </c>
      <c r="M119" s="10">
        <v>3</v>
      </c>
      <c r="N119" s="10">
        <v>0</v>
      </c>
      <c r="O119" s="10">
        <v>3</v>
      </c>
      <c r="P119" s="10">
        <v>0</v>
      </c>
      <c r="Q119" s="10">
        <v>0</v>
      </c>
      <c r="R119" s="10">
        <v>3</v>
      </c>
      <c r="S119" s="10">
        <v>3</v>
      </c>
      <c r="T119" s="10">
        <v>0</v>
      </c>
    </row>
    <row r="120" spans="1:20" x14ac:dyDescent="0.25">
      <c r="A120" s="5" t="s">
        <v>94</v>
      </c>
      <c r="B120" s="10">
        <v>2</v>
      </c>
      <c r="C120" s="10">
        <v>0</v>
      </c>
      <c r="D120" s="10">
        <v>3</v>
      </c>
      <c r="E120" s="10">
        <v>3</v>
      </c>
      <c r="F120" s="10">
        <v>2</v>
      </c>
      <c r="G120" s="10">
        <v>3</v>
      </c>
      <c r="H120" s="10">
        <v>2</v>
      </c>
      <c r="I120" s="10">
        <v>3</v>
      </c>
      <c r="J120" s="10">
        <v>3</v>
      </c>
      <c r="K120" s="10">
        <v>0</v>
      </c>
      <c r="L120" s="10">
        <v>3</v>
      </c>
      <c r="M120" s="10">
        <v>3</v>
      </c>
      <c r="N120" s="10">
        <v>2</v>
      </c>
      <c r="O120" s="10">
        <v>3</v>
      </c>
      <c r="P120" s="10">
        <v>0</v>
      </c>
      <c r="Q120" s="10">
        <v>3</v>
      </c>
      <c r="R120" s="10">
        <v>3</v>
      </c>
      <c r="S120" s="10">
        <v>3</v>
      </c>
      <c r="T120" s="10">
        <v>3</v>
      </c>
    </row>
    <row r="121" spans="1:20" x14ac:dyDescent="0.25">
      <c r="A121" s="5" t="s">
        <v>72</v>
      </c>
      <c r="B121" s="10">
        <v>2</v>
      </c>
      <c r="C121" s="10">
        <v>3</v>
      </c>
      <c r="D121" s="10">
        <v>0</v>
      </c>
      <c r="E121" s="10">
        <v>3</v>
      </c>
      <c r="F121" s="10">
        <v>0</v>
      </c>
      <c r="G121" s="10">
        <v>0</v>
      </c>
      <c r="H121" s="10">
        <v>0</v>
      </c>
      <c r="I121" s="10">
        <v>3</v>
      </c>
      <c r="J121" s="10">
        <v>2</v>
      </c>
      <c r="K121" s="10">
        <v>3</v>
      </c>
      <c r="L121" s="10">
        <v>0</v>
      </c>
      <c r="M121" s="10">
        <v>3</v>
      </c>
      <c r="N121" s="10">
        <v>0</v>
      </c>
      <c r="O121" s="10">
        <v>3</v>
      </c>
      <c r="P121" s="10">
        <v>0</v>
      </c>
      <c r="Q121" s="10">
        <v>0</v>
      </c>
      <c r="R121" s="10">
        <v>3</v>
      </c>
      <c r="S121" s="10">
        <v>3</v>
      </c>
      <c r="T121" s="10">
        <v>0</v>
      </c>
    </row>
    <row r="122" spans="1:20" x14ac:dyDescent="0.25">
      <c r="A122" s="5" t="s">
        <v>115</v>
      </c>
      <c r="B122" s="10">
        <v>2</v>
      </c>
      <c r="C122" s="10">
        <v>0</v>
      </c>
      <c r="D122" s="10">
        <v>3</v>
      </c>
      <c r="E122" s="10">
        <v>3</v>
      </c>
      <c r="F122" s="10">
        <v>0</v>
      </c>
      <c r="G122" s="10">
        <v>3</v>
      </c>
      <c r="H122" s="10">
        <v>0</v>
      </c>
      <c r="I122" s="10">
        <v>3</v>
      </c>
      <c r="J122" s="10">
        <v>2</v>
      </c>
      <c r="K122" s="10">
        <v>3</v>
      </c>
      <c r="L122" s="10">
        <v>3</v>
      </c>
      <c r="M122" s="10">
        <v>3</v>
      </c>
      <c r="N122" s="10">
        <v>0</v>
      </c>
      <c r="O122" s="10">
        <v>3</v>
      </c>
      <c r="P122" s="10">
        <v>0</v>
      </c>
      <c r="Q122" s="10">
        <v>0</v>
      </c>
      <c r="R122" s="10">
        <v>3</v>
      </c>
      <c r="S122" s="10">
        <v>3</v>
      </c>
      <c r="T122" s="10">
        <v>0</v>
      </c>
    </row>
    <row r="123" spans="1:20" x14ac:dyDescent="0.25">
      <c r="A123" s="5" t="s">
        <v>85</v>
      </c>
      <c r="B123" s="10">
        <v>3</v>
      </c>
      <c r="C123" s="10">
        <v>0</v>
      </c>
      <c r="D123" s="10">
        <v>0</v>
      </c>
      <c r="E123" s="10">
        <v>3</v>
      </c>
      <c r="F123" s="10">
        <v>1</v>
      </c>
      <c r="G123" s="10">
        <v>0</v>
      </c>
      <c r="H123" s="10">
        <v>1</v>
      </c>
      <c r="I123" s="10">
        <v>3</v>
      </c>
      <c r="J123" s="10">
        <v>1</v>
      </c>
      <c r="K123" s="10">
        <v>2</v>
      </c>
      <c r="L123" s="10">
        <v>0</v>
      </c>
      <c r="M123" s="10">
        <v>3</v>
      </c>
      <c r="N123" s="10">
        <v>0</v>
      </c>
      <c r="O123" s="10">
        <v>0</v>
      </c>
      <c r="P123" s="10">
        <v>0</v>
      </c>
      <c r="Q123" s="10">
        <v>1</v>
      </c>
      <c r="R123" s="10">
        <v>3</v>
      </c>
      <c r="S123" s="10">
        <v>0</v>
      </c>
      <c r="T123" s="10">
        <v>1</v>
      </c>
    </row>
    <row r="124" spans="1:20" x14ac:dyDescent="0.25">
      <c r="A124" s="5" t="s">
        <v>113</v>
      </c>
      <c r="B124" s="10">
        <v>2</v>
      </c>
      <c r="C124" s="10">
        <v>0</v>
      </c>
      <c r="D124" s="10">
        <v>3</v>
      </c>
      <c r="E124" s="10">
        <v>2</v>
      </c>
      <c r="F124" s="10">
        <v>0</v>
      </c>
      <c r="G124" s="10">
        <v>0</v>
      </c>
      <c r="H124" s="10">
        <v>0</v>
      </c>
      <c r="I124" s="10">
        <v>3</v>
      </c>
      <c r="J124" s="10">
        <v>0</v>
      </c>
      <c r="K124" s="10">
        <v>0</v>
      </c>
      <c r="L124" s="10">
        <v>0</v>
      </c>
      <c r="M124" s="10">
        <v>3</v>
      </c>
      <c r="N124" s="10">
        <v>0</v>
      </c>
      <c r="O124" s="10">
        <v>3</v>
      </c>
      <c r="P124" s="10">
        <v>0</v>
      </c>
      <c r="Q124" s="10">
        <v>0</v>
      </c>
      <c r="R124" s="10">
        <v>2</v>
      </c>
      <c r="S124" s="10">
        <v>3</v>
      </c>
      <c r="T124" s="10">
        <v>0</v>
      </c>
    </row>
    <row r="125" spans="1:20" x14ac:dyDescent="0.25">
      <c r="A125" s="5" t="s">
        <v>103</v>
      </c>
      <c r="B125" s="10">
        <v>2</v>
      </c>
      <c r="C125" s="10">
        <v>0</v>
      </c>
      <c r="D125" s="10">
        <v>0</v>
      </c>
      <c r="E125" s="10">
        <v>3</v>
      </c>
      <c r="F125" s="10">
        <v>0</v>
      </c>
      <c r="G125" s="10">
        <v>0</v>
      </c>
      <c r="H125" s="10">
        <v>0</v>
      </c>
      <c r="I125" s="10">
        <v>3</v>
      </c>
      <c r="J125" s="10">
        <v>2</v>
      </c>
      <c r="K125" s="10">
        <v>2</v>
      </c>
      <c r="L125" s="10">
        <v>0</v>
      </c>
      <c r="M125" s="10">
        <v>3</v>
      </c>
      <c r="N125" s="10">
        <v>0</v>
      </c>
      <c r="O125" s="10">
        <v>3</v>
      </c>
      <c r="P125" s="10">
        <v>0</v>
      </c>
      <c r="Q125" s="10">
        <v>0</v>
      </c>
      <c r="R125" s="10">
        <v>3</v>
      </c>
      <c r="S125" s="10">
        <v>3</v>
      </c>
      <c r="T125" s="10">
        <v>0</v>
      </c>
    </row>
    <row r="126" spans="1:20" x14ac:dyDescent="0.25">
      <c r="A126" s="5" t="s">
        <v>134</v>
      </c>
      <c r="B126" s="10">
        <v>2</v>
      </c>
      <c r="C126" s="10">
        <v>3</v>
      </c>
      <c r="D126" s="10">
        <v>3</v>
      </c>
      <c r="E126" s="10">
        <v>3</v>
      </c>
      <c r="F126" s="10">
        <v>0</v>
      </c>
      <c r="G126" s="10">
        <v>0</v>
      </c>
      <c r="H126" s="10">
        <v>1</v>
      </c>
      <c r="I126" s="10">
        <v>3</v>
      </c>
      <c r="J126" s="10">
        <v>2</v>
      </c>
      <c r="K126" s="10">
        <v>3</v>
      </c>
      <c r="L126" s="10">
        <v>0</v>
      </c>
      <c r="M126" s="10">
        <v>3</v>
      </c>
      <c r="N126" s="10">
        <v>0</v>
      </c>
      <c r="O126" s="10">
        <v>3</v>
      </c>
      <c r="P126" s="10">
        <v>0</v>
      </c>
      <c r="Q126" s="10">
        <v>1</v>
      </c>
      <c r="R126" s="10">
        <v>3</v>
      </c>
      <c r="S126" s="10">
        <v>3</v>
      </c>
      <c r="T126" s="10">
        <v>1</v>
      </c>
    </row>
    <row r="127" spans="1:20" x14ac:dyDescent="0.25">
      <c r="A127" s="4" t="s">
        <v>90</v>
      </c>
      <c r="B127" s="10">
        <v>3</v>
      </c>
      <c r="C127" s="10">
        <v>3</v>
      </c>
      <c r="D127" s="10">
        <v>3</v>
      </c>
      <c r="E127" s="10">
        <v>3</v>
      </c>
      <c r="F127" s="10">
        <v>0</v>
      </c>
      <c r="G127" s="10">
        <v>3</v>
      </c>
      <c r="H127" s="10">
        <v>2</v>
      </c>
      <c r="I127" s="10">
        <v>3</v>
      </c>
      <c r="J127" s="10">
        <v>2</v>
      </c>
      <c r="K127" s="10">
        <v>3</v>
      </c>
      <c r="L127" s="10">
        <v>3</v>
      </c>
      <c r="M127" s="10">
        <v>3</v>
      </c>
      <c r="N127" s="10">
        <v>1</v>
      </c>
      <c r="O127" s="10">
        <v>2</v>
      </c>
      <c r="P127" s="10">
        <v>3</v>
      </c>
      <c r="Q127" s="10">
        <v>3</v>
      </c>
      <c r="R127" s="10">
        <v>2</v>
      </c>
      <c r="S127" s="10">
        <v>3</v>
      </c>
      <c r="T127" s="10">
        <v>2</v>
      </c>
    </row>
    <row r="128" spans="1:20" x14ac:dyDescent="0.25">
      <c r="A128" s="5" t="s">
        <v>91</v>
      </c>
      <c r="B128" s="10">
        <v>3</v>
      </c>
      <c r="C128" s="10">
        <v>3</v>
      </c>
      <c r="D128" s="10">
        <v>3</v>
      </c>
      <c r="E128" s="10">
        <v>3</v>
      </c>
      <c r="F128" s="10">
        <v>0</v>
      </c>
      <c r="G128" s="10">
        <v>3</v>
      </c>
      <c r="H128" s="10">
        <v>2</v>
      </c>
      <c r="I128" s="10">
        <v>3</v>
      </c>
      <c r="J128" s="10">
        <v>2</v>
      </c>
      <c r="K128" s="10">
        <v>3</v>
      </c>
      <c r="L128" s="10">
        <v>3</v>
      </c>
      <c r="M128" s="10">
        <v>3</v>
      </c>
      <c r="N128" s="10">
        <v>1</v>
      </c>
      <c r="O128" s="10">
        <v>2</v>
      </c>
      <c r="P128" s="10">
        <v>3</v>
      </c>
      <c r="Q128" s="10">
        <v>3</v>
      </c>
      <c r="R128" s="10">
        <v>2</v>
      </c>
      <c r="S128" s="10">
        <v>3</v>
      </c>
      <c r="T128" s="10">
        <v>2</v>
      </c>
    </row>
    <row r="129" spans="1:20" x14ac:dyDescent="0.25">
      <c r="A129" s="4" t="s">
        <v>134</v>
      </c>
      <c r="B129" s="10">
        <v>2.5</v>
      </c>
      <c r="C129" s="10">
        <v>2.5</v>
      </c>
      <c r="D129" s="10">
        <v>2.5</v>
      </c>
      <c r="E129" s="10">
        <v>2.5</v>
      </c>
      <c r="F129" s="10">
        <v>1</v>
      </c>
      <c r="G129" s="10">
        <v>3</v>
      </c>
      <c r="H129" s="10">
        <v>1</v>
      </c>
      <c r="I129" s="10">
        <v>3</v>
      </c>
      <c r="J129" s="10">
        <v>2</v>
      </c>
      <c r="K129" s="10">
        <v>3</v>
      </c>
      <c r="L129" s="10">
        <v>3</v>
      </c>
      <c r="M129" s="10">
        <v>3</v>
      </c>
      <c r="N129" s="10">
        <v>2</v>
      </c>
      <c r="O129" s="10">
        <v>2</v>
      </c>
      <c r="P129" s="10">
        <v>0</v>
      </c>
      <c r="Q129" s="10">
        <v>1</v>
      </c>
      <c r="R129" s="10">
        <v>3</v>
      </c>
      <c r="S129" s="10">
        <v>2.5</v>
      </c>
      <c r="T129" s="10">
        <v>1</v>
      </c>
    </row>
    <row r="130" spans="1:20" x14ac:dyDescent="0.25">
      <c r="A130" s="5" t="s">
        <v>135</v>
      </c>
      <c r="B130" s="10">
        <v>3</v>
      </c>
      <c r="C130" s="10">
        <v>3</v>
      </c>
      <c r="D130" s="10">
        <v>3</v>
      </c>
      <c r="E130" s="10">
        <v>3</v>
      </c>
      <c r="F130" s="10">
        <v>1</v>
      </c>
      <c r="G130" s="10">
        <v>3</v>
      </c>
      <c r="H130" s="10">
        <v>1</v>
      </c>
      <c r="I130" s="10">
        <v>3</v>
      </c>
      <c r="J130" s="10">
        <v>2</v>
      </c>
      <c r="K130" s="10">
        <v>3</v>
      </c>
      <c r="L130" s="10">
        <v>3</v>
      </c>
      <c r="M130" s="10">
        <v>3</v>
      </c>
      <c r="N130" s="10">
        <v>2</v>
      </c>
      <c r="O130" s="10">
        <v>2</v>
      </c>
      <c r="P130" s="10">
        <v>0</v>
      </c>
      <c r="Q130" s="10">
        <v>1</v>
      </c>
      <c r="R130" s="10">
        <v>3</v>
      </c>
      <c r="S130" s="10">
        <v>3</v>
      </c>
      <c r="T130" s="10">
        <v>1</v>
      </c>
    </row>
    <row r="131" spans="1:20" x14ac:dyDescent="0.25">
      <c r="A131" s="5" t="s">
        <v>150</v>
      </c>
      <c r="B131" s="10">
        <v>2</v>
      </c>
      <c r="C131" s="10">
        <v>2</v>
      </c>
      <c r="D131" s="10">
        <v>2</v>
      </c>
      <c r="E131" s="10">
        <v>2</v>
      </c>
      <c r="F131" s="10">
        <v>0</v>
      </c>
      <c r="G131" s="10">
        <v>3</v>
      </c>
      <c r="H131" s="10">
        <v>0</v>
      </c>
      <c r="I131" s="10">
        <v>3</v>
      </c>
      <c r="J131" s="10">
        <v>2</v>
      </c>
      <c r="K131" s="10">
        <v>3</v>
      </c>
      <c r="L131" s="10">
        <v>3</v>
      </c>
      <c r="M131" s="10">
        <v>3</v>
      </c>
      <c r="N131" s="10">
        <v>0</v>
      </c>
      <c r="O131" s="10">
        <v>2</v>
      </c>
      <c r="P131" s="10">
        <v>0</v>
      </c>
      <c r="Q131" s="10">
        <v>0</v>
      </c>
      <c r="R131" s="10">
        <v>3</v>
      </c>
      <c r="S131" s="10">
        <v>2</v>
      </c>
      <c r="T131" s="10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29</v>
      </c>
      <c r="B3" t="s">
        <v>48</v>
      </c>
      <c r="C3" t="s">
        <v>49</v>
      </c>
      <c r="D3" t="s">
        <v>50</v>
      </c>
      <c r="E3" t="s">
        <v>51</v>
      </c>
    </row>
    <row r="4" spans="1:5" x14ac:dyDescent="0.25">
      <c r="A4" s="4" t="s">
        <v>83</v>
      </c>
      <c r="B4" s="10">
        <v>1.4285714285714286</v>
      </c>
      <c r="C4" s="10">
        <v>2.2857142857142856</v>
      </c>
      <c r="D4" s="10">
        <v>1.7142857142857142</v>
      </c>
      <c r="E4" s="10">
        <v>2</v>
      </c>
    </row>
    <row r="5" spans="1:5" x14ac:dyDescent="0.25">
      <c r="A5" s="5" t="s">
        <v>137</v>
      </c>
      <c r="B5" s="10">
        <v>1</v>
      </c>
      <c r="C5" s="10">
        <v>2</v>
      </c>
      <c r="D5" s="10">
        <v>2</v>
      </c>
      <c r="E5" s="10">
        <v>2</v>
      </c>
    </row>
    <row r="6" spans="1:5" x14ac:dyDescent="0.25">
      <c r="A6" s="5" t="s">
        <v>96</v>
      </c>
      <c r="B6" s="10">
        <v>2</v>
      </c>
      <c r="C6" s="10">
        <v>3</v>
      </c>
      <c r="D6" s="10">
        <v>2</v>
      </c>
      <c r="E6" s="10">
        <v>2</v>
      </c>
    </row>
    <row r="7" spans="1:5" x14ac:dyDescent="0.25">
      <c r="A7" s="5" t="s">
        <v>106</v>
      </c>
      <c r="B7" s="10">
        <v>1</v>
      </c>
      <c r="C7" s="10">
        <v>2</v>
      </c>
      <c r="D7" s="10">
        <v>1</v>
      </c>
      <c r="E7" s="10">
        <v>2</v>
      </c>
    </row>
    <row r="8" spans="1:5" x14ac:dyDescent="0.25">
      <c r="A8" s="5" t="s">
        <v>84</v>
      </c>
      <c r="B8" s="10">
        <v>2</v>
      </c>
      <c r="C8" s="10">
        <v>3</v>
      </c>
      <c r="D8" s="10">
        <v>2</v>
      </c>
      <c r="E8" s="10">
        <v>2</v>
      </c>
    </row>
    <row r="9" spans="1:5" x14ac:dyDescent="0.25">
      <c r="A9" s="5" t="s">
        <v>97</v>
      </c>
      <c r="B9" s="10">
        <v>1</v>
      </c>
      <c r="C9" s="10">
        <v>2</v>
      </c>
      <c r="D9" s="10">
        <v>2</v>
      </c>
      <c r="E9" s="10">
        <v>2</v>
      </c>
    </row>
    <row r="10" spans="1:5" x14ac:dyDescent="0.25">
      <c r="A10" s="5" t="s">
        <v>98</v>
      </c>
      <c r="B10" s="10">
        <v>1</v>
      </c>
      <c r="C10" s="10">
        <v>2</v>
      </c>
      <c r="D10" s="10">
        <v>1</v>
      </c>
      <c r="E10" s="10">
        <v>2</v>
      </c>
    </row>
    <row r="11" spans="1:5" x14ac:dyDescent="0.25">
      <c r="A11" s="5" t="s">
        <v>101</v>
      </c>
      <c r="B11" s="10">
        <v>2</v>
      </c>
      <c r="C11" s="10">
        <v>2</v>
      </c>
      <c r="D11" s="10">
        <v>2</v>
      </c>
      <c r="E11" s="10">
        <v>2</v>
      </c>
    </row>
    <row r="12" spans="1:5" x14ac:dyDescent="0.25">
      <c r="A12" s="4" t="s">
        <v>71</v>
      </c>
      <c r="B12" s="10">
        <v>2</v>
      </c>
      <c r="C12" s="10">
        <v>2.8571428571428572</v>
      </c>
      <c r="D12" s="10">
        <v>2.1428571428571428</v>
      </c>
      <c r="E12" s="10">
        <v>2.8571428571428572</v>
      </c>
    </row>
    <row r="13" spans="1:5" x14ac:dyDescent="0.25">
      <c r="A13" s="5" t="s">
        <v>157</v>
      </c>
      <c r="B13" s="10">
        <v>1</v>
      </c>
      <c r="C13" s="10">
        <v>3</v>
      </c>
      <c r="D13" s="10">
        <v>2</v>
      </c>
      <c r="E13" s="10">
        <v>3</v>
      </c>
    </row>
    <row r="14" spans="1:5" x14ac:dyDescent="0.25">
      <c r="A14" s="5" t="s">
        <v>105</v>
      </c>
      <c r="B14" s="10">
        <v>3</v>
      </c>
      <c r="C14" s="10">
        <v>3</v>
      </c>
      <c r="D14" s="10">
        <v>2</v>
      </c>
      <c r="E14" s="10">
        <v>3</v>
      </c>
    </row>
    <row r="15" spans="1:5" x14ac:dyDescent="0.25">
      <c r="A15" s="5" t="s">
        <v>129</v>
      </c>
      <c r="B15" s="10">
        <v>1</v>
      </c>
      <c r="C15" s="10">
        <v>2</v>
      </c>
      <c r="D15" s="10">
        <v>1</v>
      </c>
      <c r="E15" s="10">
        <v>2</v>
      </c>
    </row>
    <row r="16" spans="1:5" x14ac:dyDescent="0.25">
      <c r="A16" s="5" t="s">
        <v>140</v>
      </c>
      <c r="B16" s="10">
        <v>3</v>
      </c>
      <c r="C16" s="10">
        <v>3</v>
      </c>
      <c r="D16" s="10">
        <v>2</v>
      </c>
      <c r="E16" s="10">
        <v>3</v>
      </c>
    </row>
    <row r="17" spans="1:5" x14ac:dyDescent="0.25">
      <c r="A17" s="5" t="s">
        <v>155</v>
      </c>
      <c r="B17" s="10">
        <v>1</v>
      </c>
      <c r="C17" s="10">
        <v>2</v>
      </c>
      <c r="D17" s="10">
        <v>2</v>
      </c>
      <c r="E17" s="10">
        <v>3</v>
      </c>
    </row>
    <row r="18" spans="1:5" x14ac:dyDescent="0.25">
      <c r="A18" s="5" t="s">
        <v>82</v>
      </c>
      <c r="B18" s="10">
        <v>3</v>
      </c>
      <c r="C18" s="10">
        <v>4</v>
      </c>
      <c r="D18" s="10">
        <v>3</v>
      </c>
      <c r="E18" s="10">
        <v>3</v>
      </c>
    </row>
    <row r="19" spans="1:5" x14ac:dyDescent="0.25">
      <c r="A19" s="5" t="s">
        <v>111</v>
      </c>
      <c r="B19" s="10">
        <v>2</v>
      </c>
      <c r="C19" s="10">
        <v>3</v>
      </c>
      <c r="D19" s="10">
        <v>3</v>
      </c>
      <c r="E19" s="10">
        <v>3</v>
      </c>
    </row>
    <row r="20" spans="1:5" x14ac:dyDescent="0.25">
      <c r="A20" s="4" t="s">
        <v>66</v>
      </c>
      <c r="B20" s="10">
        <v>0.55555555555555558</v>
      </c>
      <c r="C20" s="10">
        <v>2.1111111111111112</v>
      </c>
      <c r="D20" s="10">
        <v>2</v>
      </c>
      <c r="E20" s="10">
        <v>2.1111111111111112</v>
      </c>
    </row>
    <row r="21" spans="1:5" x14ac:dyDescent="0.25">
      <c r="A21" s="5" t="s">
        <v>108</v>
      </c>
      <c r="B21" s="10">
        <v>0</v>
      </c>
      <c r="C21" s="10">
        <v>3</v>
      </c>
      <c r="D21" s="10">
        <v>2</v>
      </c>
      <c r="E21" s="10">
        <v>2</v>
      </c>
    </row>
    <row r="22" spans="1:5" x14ac:dyDescent="0.25">
      <c r="A22" s="5" t="s">
        <v>110</v>
      </c>
      <c r="B22" s="10">
        <v>1</v>
      </c>
      <c r="C22" s="10">
        <v>2</v>
      </c>
      <c r="D22" s="10">
        <v>2</v>
      </c>
      <c r="E22" s="10">
        <v>2</v>
      </c>
    </row>
    <row r="23" spans="1:5" x14ac:dyDescent="0.25">
      <c r="A23" s="5" t="s">
        <v>119</v>
      </c>
      <c r="B23" s="10">
        <v>1</v>
      </c>
      <c r="C23" s="10">
        <v>2</v>
      </c>
      <c r="D23" s="10">
        <v>2</v>
      </c>
      <c r="E23" s="10">
        <v>2</v>
      </c>
    </row>
    <row r="24" spans="1:5" x14ac:dyDescent="0.25">
      <c r="A24" s="5" t="s">
        <v>144</v>
      </c>
      <c r="B24" s="10">
        <v>0</v>
      </c>
      <c r="C24" s="10">
        <v>1</v>
      </c>
      <c r="D24" s="10">
        <v>1</v>
      </c>
      <c r="E24" s="10">
        <v>1</v>
      </c>
    </row>
    <row r="25" spans="1:5" x14ac:dyDescent="0.25">
      <c r="A25" s="5" t="s">
        <v>136</v>
      </c>
      <c r="B25" s="10">
        <v>1</v>
      </c>
      <c r="C25" s="10">
        <v>1</v>
      </c>
      <c r="D25" s="10">
        <v>1</v>
      </c>
      <c r="E25" s="10">
        <v>2</v>
      </c>
    </row>
    <row r="26" spans="1:5" x14ac:dyDescent="0.25">
      <c r="A26" s="5" t="s">
        <v>109</v>
      </c>
      <c r="B26" s="10">
        <v>0</v>
      </c>
      <c r="C26" s="10">
        <v>2</v>
      </c>
      <c r="D26" s="10">
        <v>2</v>
      </c>
      <c r="E26" s="10">
        <v>2</v>
      </c>
    </row>
    <row r="27" spans="1:5" x14ac:dyDescent="0.25">
      <c r="A27" s="5" t="s">
        <v>162</v>
      </c>
      <c r="B27" s="10">
        <v>1</v>
      </c>
      <c r="C27" s="10">
        <v>4</v>
      </c>
      <c r="D27" s="10">
        <v>3</v>
      </c>
      <c r="E27" s="10">
        <v>4</v>
      </c>
    </row>
    <row r="28" spans="1:5" x14ac:dyDescent="0.25">
      <c r="A28" s="5" t="s">
        <v>158</v>
      </c>
      <c r="B28" s="10">
        <v>0</v>
      </c>
      <c r="C28" s="10">
        <v>1</v>
      </c>
      <c r="D28" s="10">
        <v>1</v>
      </c>
      <c r="E28" s="10">
        <v>1</v>
      </c>
    </row>
    <row r="29" spans="1:5" x14ac:dyDescent="0.25">
      <c r="A29" s="5" t="s">
        <v>67</v>
      </c>
      <c r="B29" s="10">
        <v>1</v>
      </c>
      <c r="C29" s="10">
        <v>3</v>
      </c>
      <c r="D29" s="10">
        <v>4</v>
      </c>
      <c r="E29" s="10">
        <v>3</v>
      </c>
    </row>
    <row r="30" spans="1:5" x14ac:dyDescent="0.25">
      <c r="A30" s="4" t="s">
        <v>120</v>
      </c>
      <c r="B30" s="10">
        <v>0.33333333333333331</v>
      </c>
      <c r="C30" s="10">
        <v>2.3333333333333335</v>
      </c>
      <c r="D30" s="10">
        <v>1.6666666666666667</v>
      </c>
      <c r="E30" s="10">
        <v>2.3333333333333335</v>
      </c>
    </row>
    <row r="31" spans="1:5" x14ac:dyDescent="0.25">
      <c r="A31" s="5" t="s">
        <v>121</v>
      </c>
      <c r="B31" s="10">
        <v>0</v>
      </c>
      <c r="C31" s="10">
        <v>2</v>
      </c>
      <c r="D31" s="10">
        <v>2</v>
      </c>
      <c r="E31" s="10">
        <v>2</v>
      </c>
    </row>
    <row r="32" spans="1:5" x14ac:dyDescent="0.25">
      <c r="A32" s="5" t="s">
        <v>160</v>
      </c>
      <c r="B32" s="10">
        <v>0</v>
      </c>
      <c r="C32" s="10">
        <v>3</v>
      </c>
      <c r="D32" s="10">
        <v>2</v>
      </c>
      <c r="E32" s="10">
        <v>3</v>
      </c>
    </row>
    <row r="33" spans="1:5" x14ac:dyDescent="0.25">
      <c r="A33" s="5" t="s">
        <v>132</v>
      </c>
      <c r="B33" s="10">
        <v>1</v>
      </c>
      <c r="C33" s="10">
        <v>2</v>
      </c>
      <c r="D33" s="10">
        <v>1</v>
      </c>
      <c r="E33" s="10">
        <v>2</v>
      </c>
    </row>
    <row r="34" spans="1:5" x14ac:dyDescent="0.25">
      <c r="A34" s="4" t="s">
        <v>76</v>
      </c>
      <c r="B34" s="10">
        <v>1.6666666666666667</v>
      </c>
      <c r="C34" s="10">
        <v>2.1666666666666665</v>
      </c>
      <c r="D34" s="10">
        <v>2.3333333333333335</v>
      </c>
      <c r="E34" s="10">
        <v>2.3333333333333335</v>
      </c>
    </row>
    <row r="35" spans="1:5" x14ac:dyDescent="0.25">
      <c r="A35" s="5" t="s">
        <v>89</v>
      </c>
      <c r="B35" s="10">
        <v>3</v>
      </c>
      <c r="C35" s="10">
        <v>3</v>
      </c>
      <c r="D35" s="10">
        <v>3</v>
      </c>
      <c r="E35" s="10">
        <v>3</v>
      </c>
    </row>
    <row r="36" spans="1:5" x14ac:dyDescent="0.25">
      <c r="A36" s="5" t="s">
        <v>141</v>
      </c>
      <c r="B36" s="10">
        <v>1</v>
      </c>
      <c r="C36" s="10">
        <v>2</v>
      </c>
      <c r="D36" s="10">
        <v>2</v>
      </c>
      <c r="E36" s="10">
        <v>2</v>
      </c>
    </row>
    <row r="37" spans="1:5" x14ac:dyDescent="0.25">
      <c r="A37" s="5" t="s">
        <v>77</v>
      </c>
      <c r="B37" s="10">
        <v>2</v>
      </c>
      <c r="C37" s="10">
        <v>2</v>
      </c>
      <c r="D37" s="10">
        <v>3</v>
      </c>
      <c r="E37" s="10">
        <v>2</v>
      </c>
    </row>
    <row r="38" spans="1:5" x14ac:dyDescent="0.25">
      <c r="A38" s="5" t="s">
        <v>88</v>
      </c>
      <c r="B38" s="10">
        <v>1</v>
      </c>
      <c r="C38" s="10">
        <v>2</v>
      </c>
      <c r="D38" s="10">
        <v>2</v>
      </c>
      <c r="E38" s="10">
        <v>2</v>
      </c>
    </row>
    <row r="39" spans="1:5" x14ac:dyDescent="0.25">
      <c r="A39" s="5" t="s">
        <v>126</v>
      </c>
      <c r="B39" s="10">
        <v>2</v>
      </c>
      <c r="C39" s="10">
        <v>2</v>
      </c>
      <c r="D39" s="10">
        <v>2</v>
      </c>
      <c r="E39" s="10">
        <v>2</v>
      </c>
    </row>
    <row r="40" spans="1:5" x14ac:dyDescent="0.25">
      <c r="A40" s="5" t="s">
        <v>125</v>
      </c>
      <c r="B40" s="10">
        <v>1</v>
      </c>
      <c r="C40" s="10">
        <v>2</v>
      </c>
      <c r="D40" s="10">
        <v>2</v>
      </c>
      <c r="E40" s="10">
        <v>3</v>
      </c>
    </row>
    <row r="41" spans="1:5" x14ac:dyDescent="0.25">
      <c r="A41" s="4" t="s">
        <v>74</v>
      </c>
      <c r="B41" s="10">
        <v>1</v>
      </c>
      <c r="C41" s="10">
        <v>3</v>
      </c>
      <c r="D41" s="10">
        <v>2.3333333333333335</v>
      </c>
      <c r="E41" s="10">
        <v>2.6666666666666665</v>
      </c>
    </row>
    <row r="42" spans="1:5" x14ac:dyDescent="0.25">
      <c r="A42" s="5" t="s">
        <v>131</v>
      </c>
      <c r="B42" s="10">
        <v>1</v>
      </c>
      <c r="C42" s="10">
        <v>3</v>
      </c>
      <c r="D42" s="10">
        <v>3</v>
      </c>
      <c r="E42" s="10">
        <v>3</v>
      </c>
    </row>
    <row r="43" spans="1:5" x14ac:dyDescent="0.25">
      <c r="A43" s="5" t="s">
        <v>145</v>
      </c>
      <c r="B43" s="10">
        <v>1</v>
      </c>
      <c r="C43" s="10">
        <v>3</v>
      </c>
      <c r="D43" s="10">
        <v>2</v>
      </c>
      <c r="E43" s="10">
        <v>2</v>
      </c>
    </row>
    <row r="44" spans="1:5" x14ac:dyDescent="0.25">
      <c r="A44" s="5" t="s">
        <v>75</v>
      </c>
      <c r="B44" s="10">
        <v>1</v>
      </c>
      <c r="C44" s="10">
        <v>3</v>
      </c>
      <c r="D44" s="10">
        <v>2</v>
      </c>
      <c r="E44" s="10">
        <v>3</v>
      </c>
    </row>
    <row r="45" spans="1:5" x14ac:dyDescent="0.25">
      <c r="A45" s="4" t="s">
        <v>94</v>
      </c>
      <c r="B45" s="10">
        <v>1</v>
      </c>
      <c r="C45" s="10">
        <v>2.3333333333333335</v>
      </c>
      <c r="D45" s="10">
        <v>2</v>
      </c>
      <c r="E45" s="10">
        <v>2.6666666666666665</v>
      </c>
    </row>
    <row r="46" spans="1:5" x14ac:dyDescent="0.25">
      <c r="A46" s="5" t="s">
        <v>159</v>
      </c>
      <c r="B46" s="10">
        <v>0</v>
      </c>
      <c r="C46" s="10">
        <v>2</v>
      </c>
      <c r="D46" s="10">
        <v>2</v>
      </c>
      <c r="E46" s="10">
        <v>2</v>
      </c>
    </row>
    <row r="47" spans="1:5" x14ac:dyDescent="0.25">
      <c r="A47" s="5" t="s">
        <v>123</v>
      </c>
      <c r="B47" s="10">
        <v>1</v>
      </c>
      <c r="C47" s="10">
        <v>2</v>
      </c>
      <c r="D47" s="10">
        <v>2</v>
      </c>
      <c r="E47" s="10">
        <v>3</v>
      </c>
    </row>
    <row r="48" spans="1:5" x14ac:dyDescent="0.25">
      <c r="A48" s="5" t="s">
        <v>95</v>
      </c>
      <c r="B48" s="10">
        <v>2</v>
      </c>
      <c r="C48" s="10">
        <v>3</v>
      </c>
      <c r="D48" s="10">
        <v>2</v>
      </c>
      <c r="E48" s="10">
        <v>3</v>
      </c>
    </row>
    <row r="49" spans="1:5" x14ac:dyDescent="0.25">
      <c r="A49" s="4" t="s">
        <v>72</v>
      </c>
      <c r="B49" s="10">
        <v>1.8888888888888888</v>
      </c>
      <c r="C49" s="10">
        <v>2.7777777777777777</v>
      </c>
      <c r="D49" s="10">
        <v>2</v>
      </c>
      <c r="E49" s="10">
        <v>2.3333333333333335</v>
      </c>
    </row>
    <row r="50" spans="1:5" x14ac:dyDescent="0.25">
      <c r="A50" s="5" t="s">
        <v>128</v>
      </c>
      <c r="B50" s="10">
        <v>1</v>
      </c>
      <c r="C50" s="10">
        <v>3</v>
      </c>
      <c r="D50" s="10">
        <v>2</v>
      </c>
      <c r="E50" s="10">
        <v>2</v>
      </c>
    </row>
    <row r="51" spans="1:5" x14ac:dyDescent="0.25">
      <c r="A51" s="5" t="s">
        <v>138</v>
      </c>
      <c r="B51" s="10">
        <v>3</v>
      </c>
      <c r="C51" s="10">
        <v>3</v>
      </c>
      <c r="D51" s="10">
        <v>2</v>
      </c>
      <c r="E51" s="10">
        <v>3</v>
      </c>
    </row>
    <row r="52" spans="1:5" x14ac:dyDescent="0.25">
      <c r="A52" s="5" t="s">
        <v>151</v>
      </c>
      <c r="B52" s="10">
        <v>3</v>
      </c>
      <c r="C52" s="10">
        <v>3</v>
      </c>
      <c r="D52" s="10">
        <v>2</v>
      </c>
      <c r="E52" s="10">
        <v>3</v>
      </c>
    </row>
    <row r="53" spans="1:5" x14ac:dyDescent="0.25">
      <c r="A53" s="5" t="s">
        <v>139</v>
      </c>
      <c r="B53" s="10">
        <v>1</v>
      </c>
      <c r="C53" s="10">
        <v>2</v>
      </c>
      <c r="D53" s="10">
        <v>2</v>
      </c>
      <c r="E53" s="10">
        <v>2</v>
      </c>
    </row>
    <row r="54" spans="1:5" x14ac:dyDescent="0.25">
      <c r="A54" s="5" t="s">
        <v>92</v>
      </c>
      <c r="B54" s="10">
        <v>2</v>
      </c>
      <c r="C54" s="10">
        <v>3</v>
      </c>
      <c r="D54" s="10">
        <v>3</v>
      </c>
      <c r="E54" s="10">
        <v>3</v>
      </c>
    </row>
    <row r="55" spans="1:5" x14ac:dyDescent="0.25">
      <c r="A55" s="5" t="s">
        <v>78</v>
      </c>
      <c r="B55" s="10">
        <v>2</v>
      </c>
      <c r="C55" s="10">
        <v>3</v>
      </c>
      <c r="D55" s="10">
        <v>1</v>
      </c>
      <c r="E55" s="10">
        <v>1</v>
      </c>
    </row>
    <row r="56" spans="1:5" x14ac:dyDescent="0.25">
      <c r="A56" s="5" t="s">
        <v>143</v>
      </c>
      <c r="B56" s="10">
        <v>3</v>
      </c>
      <c r="C56" s="10">
        <v>3</v>
      </c>
      <c r="D56" s="10">
        <v>2</v>
      </c>
      <c r="E56" s="10">
        <v>3</v>
      </c>
    </row>
    <row r="57" spans="1:5" x14ac:dyDescent="0.25">
      <c r="A57" s="5" t="s">
        <v>73</v>
      </c>
      <c r="B57" s="10">
        <v>1</v>
      </c>
      <c r="C57" s="10">
        <v>2</v>
      </c>
      <c r="D57" s="10">
        <v>2</v>
      </c>
      <c r="E57" s="10">
        <v>2</v>
      </c>
    </row>
    <row r="58" spans="1:5" x14ac:dyDescent="0.25">
      <c r="A58" s="5" t="s">
        <v>117</v>
      </c>
      <c r="B58" s="10">
        <v>1</v>
      </c>
      <c r="C58" s="10">
        <v>3</v>
      </c>
      <c r="D58" s="10">
        <v>2</v>
      </c>
      <c r="E58" s="10">
        <v>2</v>
      </c>
    </row>
    <row r="59" spans="1:5" x14ac:dyDescent="0.25">
      <c r="A59" s="4" t="s">
        <v>79</v>
      </c>
      <c r="B59" s="10">
        <v>1.6666666666666667</v>
      </c>
      <c r="C59" s="10">
        <v>3</v>
      </c>
      <c r="D59" s="10">
        <v>2.3333333333333335</v>
      </c>
      <c r="E59" s="10">
        <v>2.6666666666666665</v>
      </c>
    </row>
    <row r="60" spans="1:5" x14ac:dyDescent="0.25">
      <c r="A60" s="5" t="s">
        <v>100</v>
      </c>
      <c r="B60" s="10">
        <v>2</v>
      </c>
      <c r="C60" s="10">
        <v>3</v>
      </c>
      <c r="D60" s="10">
        <v>2</v>
      </c>
      <c r="E60" s="10">
        <v>3</v>
      </c>
    </row>
    <row r="61" spans="1:5" x14ac:dyDescent="0.25">
      <c r="A61" s="5" t="s">
        <v>99</v>
      </c>
      <c r="B61" s="10">
        <v>1</v>
      </c>
      <c r="C61" s="10">
        <v>3</v>
      </c>
      <c r="D61" s="10">
        <v>3</v>
      </c>
      <c r="E61" s="10">
        <v>2</v>
      </c>
    </row>
    <row r="62" spans="1:5" x14ac:dyDescent="0.25">
      <c r="A62" s="5" t="s">
        <v>127</v>
      </c>
      <c r="B62" s="10">
        <v>2</v>
      </c>
      <c r="C62" s="10">
        <v>3</v>
      </c>
      <c r="D62" s="10">
        <v>2</v>
      </c>
      <c r="E62" s="10">
        <v>3</v>
      </c>
    </row>
    <row r="63" spans="1:5" x14ac:dyDescent="0.25">
      <c r="A63" s="4" t="s">
        <v>68</v>
      </c>
      <c r="B63" s="10">
        <v>1.5</v>
      </c>
      <c r="C63" s="10">
        <v>2.5</v>
      </c>
      <c r="D63" s="10">
        <v>2.5</v>
      </c>
      <c r="E63" s="10">
        <v>3</v>
      </c>
    </row>
    <row r="64" spans="1:5" x14ac:dyDescent="0.25">
      <c r="A64" s="5" t="s">
        <v>112</v>
      </c>
      <c r="B64" s="10">
        <v>3</v>
      </c>
      <c r="C64" s="10">
        <v>3</v>
      </c>
      <c r="D64" s="10">
        <v>3</v>
      </c>
      <c r="E64" s="10">
        <v>4</v>
      </c>
    </row>
    <row r="65" spans="1:5" x14ac:dyDescent="0.25">
      <c r="A65" s="5" t="s">
        <v>142</v>
      </c>
      <c r="B65" s="10">
        <v>0</v>
      </c>
      <c r="C65" s="10">
        <v>2</v>
      </c>
      <c r="D65" s="10">
        <v>2</v>
      </c>
      <c r="E65" s="10">
        <v>2</v>
      </c>
    </row>
    <row r="66" spans="1:5" x14ac:dyDescent="0.25">
      <c r="A66" s="4" t="s">
        <v>64</v>
      </c>
      <c r="B66" s="10">
        <v>2.7777777777777777</v>
      </c>
      <c r="C66" s="10">
        <v>3.6666666666666665</v>
      </c>
      <c r="D66" s="10">
        <v>3.4444444444444446</v>
      </c>
      <c r="E66" s="10">
        <v>3</v>
      </c>
    </row>
    <row r="67" spans="1:5" x14ac:dyDescent="0.25">
      <c r="A67" s="5" t="s">
        <v>71</v>
      </c>
      <c r="B67" s="10">
        <v>2</v>
      </c>
      <c r="C67" s="10">
        <v>4</v>
      </c>
      <c r="D67" s="10">
        <v>4</v>
      </c>
      <c r="E67" s="10">
        <v>4</v>
      </c>
    </row>
    <row r="68" spans="1:5" x14ac:dyDescent="0.25">
      <c r="A68" s="5" t="s">
        <v>76</v>
      </c>
      <c r="B68" s="10">
        <v>2</v>
      </c>
      <c r="C68" s="10">
        <v>3</v>
      </c>
      <c r="D68" s="10">
        <v>3</v>
      </c>
      <c r="E68" s="10">
        <v>2</v>
      </c>
    </row>
    <row r="69" spans="1:5" x14ac:dyDescent="0.25">
      <c r="A69" s="5" t="s">
        <v>79</v>
      </c>
      <c r="B69" s="10">
        <v>3</v>
      </c>
      <c r="C69" s="10">
        <v>3</v>
      </c>
      <c r="D69" s="10">
        <v>3</v>
      </c>
      <c r="E69" s="10">
        <v>3</v>
      </c>
    </row>
    <row r="70" spans="1:5" x14ac:dyDescent="0.25">
      <c r="A70" s="5" t="s">
        <v>68</v>
      </c>
      <c r="B70" s="10">
        <v>2</v>
      </c>
      <c r="C70" s="10">
        <v>4</v>
      </c>
      <c r="D70" s="10">
        <v>4</v>
      </c>
      <c r="E70" s="10">
        <v>4</v>
      </c>
    </row>
    <row r="71" spans="1:5" x14ac:dyDescent="0.25">
      <c r="A71" s="5" t="s">
        <v>80</v>
      </c>
      <c r="B71" s="10">
        <v>4</v>
      </c>
      <c r="C71" s="10">
        <v>4</v>
      </c>
      <c r="D71" s="10">
        <v>4</v>
      </c>
      <c r="E71" s="10">
        <v>3</v>
      </c>
    </row>
    <row r="72" spans="1:5" x14ac:dyDescent="0.25">
      <c r="A72" s="5" t="s">
        <v>69</v>
      </c>
      <c r="B72" s="10">
        <v>3</v>
      </c>
      <c r="C72" s="10">
        <v>3</v>
      </c>
      <c r="D72" s="10">
        <v>3</v>
      </c>
      <c r="E72" s="10">
        <v>3</v>
      </c>
    </row>
    <row r="73" spans="1:5" x14ac:dyDescent="0.25">
      <c r="A73" s="5" t="s">
        <v>65</v>
      </c>
      <c r="B73" s="10">
        <v>4</v>
      </c>
      <c r="C73" s="10">
        <v>4</v>
      </c>
      <c r="D73" s="10">
        <v>3</v>
      </c>
      <c r="E73" s="10">
        <v>3</v>
      </c>
    </row>
    <row r="74" spans="1:5" x14ac:dyDescent="0.25">
      <c r="A74" s="5" t="s">
        <v>161</v>
      </c>
      <c r="B74" s="10">
        <v>2</v>
      </c>
      <c r="C74" s="10">
        <v>4</v>
      </c>
      <c r="D74" s="10">
        <v>3</v>
      </c>
      <c r="E74" s="10">
        <v>3</v>
      </c>
    </row>
    <row r="75" spans="1:5" x14ac:dyDescent="0.25">
      <c r="A75" s="5" t="s">
        <v>90</v>
      </c>
      <c r="B75" s="10">
        <v>3</v>
      </c>
      <c r="C75" s="10">
        <v>4</v>
      </c>
      <c r="D75" s="10">
        <v>4</v>
      </c>
      <c r="E75" s="10">
        <v>2</v>
      </c>
    </row>
    <row r="76" spans="1:5" x14ac:dyDescent="0.25">
      <c r="A76" s="4" t="s">
        <v>80</v>
      </c>
      <c r="B76" s="10">
        <v>2.75</v>
      </c>
      <c r="C76" s="10">
        <v>3.25</v>
      </c>
      <c r="D76" s="10">
        <v>3.25</v>
      </c>
      <c r="E76" s="10">
        <v>3.75</v>
      </c>
    </row>
    <row r="77" spans="1:5" x14ac:dyDescent="0.25">
      <c r="A77" s="5" t="s">
        <v>122</v>
      </c>
      <c r="B77" s="10">
        <v>4</v>
      </c>
      <c r="C77" s="10">
        <v>4</v>
      </c>
      <c r="D77" s="10">
        <v>4</v>
      </c>
      <c r="E77" s="10">
        <v>4</v>
      </c>
    </row>
    <row r="78" spans="1:5" x14ac:dyDescent="0.25">
      <c r="A78" s="5" t="s">
        <v>130</v>
      </c>
      <c r="B78" s="10">
        <v>4</v>
      </c>
      <c r="C78" s="10">
        <v>4</v>
      </c>
      <c r="D78" s="10">
        <v>4</v>
      </c>
      <c r="E78" s="10">
        <v>4</v>
      </c>
    </row>
    <row r="79" spans="1:5" x14ac:dyDescent="0.25">
      <c r="A79" s="5" t="s">
        <v>133</v>
      </c>
      <c r="B79" s="10">
        <v>2</v>
      </c>
      <c r="C79" s="10">
        <v>3</v>
      </c>
      <c r="D79" s="10">
        <v>3</v>
      </c>
      <c r="E79" s="10">
        <v>4</v>
      </c>
    </row>
    <row r="80" spans="1:5" x14ac:dyDescent="0.25">
      <c r="A80" s="5" t="s">
        <v>81</v>
      </c>
      <c r="B80" s="10">
        <v>1</v>
      </c>
      <c r="C80" s="10">
        <v>2</v>
      </c>
      <c r="D80" s="10">
        <v>2</v>
      </c>
      <c r="E80" s="10">
        <v>3</v>
      </c>
    </row>
    <row r="81" spans="1:5" x14ac:dyDescent="0.25">
      <c r="A81" s="4" t="s">
        <v>69</v>
      </c>
      <c r="B81" s="10">
        <v>2</v>
      </c>
      <c r="C81" s="10">
        <v>3.3333333333333335</v>
      </c>
      <c r="D81" s="10">
        <v>3</v>
      </c>
      <c r="E81" s="10">
        <v>3.5</v>
      </c>
    </row>
    <row r="82" spans="1:5" x14ac:dyDescent="0.25">
      <c r="A82" s="5" t="s">
        <v>70</v>
      </c>
      <c r="B82" s="10">
        <v>1</v>
      </c>
      <c r="C82" s="10">
        <v>3</v>
      </c>
      <c r="D82" s="10">
        <v>3</v>
      </c>
      <c r="E82" s="10">
        <v>3</v>
      </c>
    </row>
    <row r="83" spans="1:5" x14ac:dyDescent="0.25">
      <c r="A83" s="5" t="s">
        <v>102</v>
      </c>
      <c r="B83" s="10">
        <v>3</v>
      </c>
      <c r="C83" s="10">
        <v>3</v>
      </c>
      <c r="D83" s="10">
        <v>3</v>
      </c>
      <c r="E83" s="10">
        <v>4</v>
      </c>
    </row>
    <row r="84" spans="1:5" x14ac:dyDescent="0.25">
      <c r="A84" s="5" t="s">
        <v>149</v>
      </c>
      <c r="B84" s="10">
        <v>1</v>
      </c>
      <c r="C84" s="10">
        <v>3</v>
      </c>
      <c r="D84" s="10">
        <v>3</v>
      </c>
      <c r="E84" s="10">
        <v>3</v>
      </c>
    </row>
    <row r="85" spans="1:5" x14ac:dyDescent="0.25">
      <c r="A85" s="5" t="s">
        <v>147</v>
      </c>
      <c r="B85" s="10">
        <v>2</v>
      </c>
      <c r="C85" s="10">
        <v>3</v>
      </c>
      <c r="D85" s="10">
        <v>2</v>
      </c>
      <c r="E85" s="10">
        <v>3</v>
      </c>
    </row>
    <row r="86" spans="1:5" x14ac:dyDescent="0.25">
      <c r="A86" s="5" t="s">
        <v>87</v>
      </c>
      <c r="B86" s="10">
        <v>3</v>
      </c>
      <c r="C86" s="10">
        <v>4</v>
      </c>
      <c r="D86" s="10">
        <v>3</v>
      </c>
      <c r="E86" s="10">
        <v>4</v>
      </c>
    </row>
    <row r="87" spans="1:5" x14ac:dyDescent="0.25">
      <c r="A87" s="5" t="s">
        <v>93</v>
      </c>
      <c r="B87" s="10">
        <v>2</v>
      </c>
      <c r="C87" s="10">
        <v>4</v>
      </c>
      <c r="D87" s="10">
        <v>4</v>
      </c>
      <c r="E87" s="10">
        <v>4</v>
      </c>
    </row>
    <row r="88" spans="1:5" x14ac:dyDescent="0.25">
      <c r="A88" s="4" t="s">
        <v>65</v>
      </c>
      <c r="B88" s="10">
        <v>1.6666666666666667</v>
      </c>
      <c r="C88" s="10">
        <v>2.3333333333333335</v>
      </c>
      <c r="D88" s="10">
        <v>2</v>
      </c>
      <c r="E88" s="10">
        <v>2.8333333333333335</v>
      </c>
    </row>
    <row r="89" spans="1:5" x14ac:dyDescent="0.25">
      <c r="A89" s="5" t="s">
        <v>185</v>
      </c>
      <c r="B89" s="10">
        <v>1</v>
      </c>
      <c r="C89" s="10">
        <v>2</v>
      </c>
      <c r="D89" s="10">
        <v>2</v>
      </c>
      <c r="E89" s="10">
        <v>3</v>
      </c>
    </row>
    <row r="90" spans="1:5" x14ac:dyDescent="0.25">
      <c r="A90" s="5" t="s">
        <v>184</v>
      </c>
      <c r="B90" s="10">
        <v>3</v>
      </c>
      <c r="C90" s="10">
        <v>3</v>
      </c>
      <c r="D90" s="10">
        <v>2</v>
      </c>
      <c r="E90" s="10">
        <v>3</v>
      </c>
    </row>
    <row r="91" spans="1:5" x14ac:dyDescent="0.25">
      <c r="A91" s="5" t="s">
        <v>188</v>
      </c>
      <c r="B91" s="10">
        <v>1</v>
      </c>
      <c r="C91" s="10">
        <v>2</v>
      </c>
      <c r="D91" s="10">
        <v>2</v>
      </c>
      <c r="E91" s="10">
        <v>3</v>
      </c>
    </row>
    <row r="92" spans="1:5" x14ac:dyDescent="0.25">
      <c r="A92" s="5" t="s">
        <v>186</v>
      </c>
      <c r="B92" s="10">
        <v>1</v>
      </c>
      <c r="C92" s="10">
        <v>3</v>
      </c>
      <c r="D92" s="10">
        <v>2</v>
      </c>
      <c r="E92" s="10">
        <v>3</v>
      </c>
    </row>
    <row r="93" spans="1:5" x14ac:dyDescent="0.25">
      <c r="A93" s="5" t="s">
        <v>183</v>
      </c>
      <c r="B93" s="10">
        <v>3</v>
      </c>
      <c r="C93" s="10">
        <v>2</v>
      </c>
      <c r="D93" s="10">
        <v>2</v>
      </c>
      <c r="E93" s="10">
        <v>3</v>
      </c>
    </row>
    <row r="94" spans="1:5" x14ac:dyDescent="0.25">
      <c r="A94" s="5" t="s">
        <v>187</v>
      </c>
      <c r="B94" s="10">
        <v>1</v>
      </c>
      <c r="C94" s="10">
        <v>2</v>
      </c>
      <c r="D94" s="10">
        <v>2</v>
      </c>
      <c r="E94" s="10">
        <v>2</v>
      </c>
    </row>
    <row r="95" spans="1:5" x14ac:dyDescent="0.25">
      <c r="A95" s="4" t="s">
        <v>115</v>
      </c>
      <c r="B95" s="10">
        <v>2.8</v>
      </c>
      <c r="C95" s="10">
        <v>3.4</v>
      </c>
      <c r="D95" s="10">
        <v>3.4</v>
      </c>
      <c r="E95" s="10">
        <v>3.2</v>
      </c>
    </row>
    <row r="96" spans="1:5" x14ac:dyDescent="0.25">
      <c r="A96" s="5" t="s">
        <v>116</v>
      </c>
      <c r="B96" s="10">
        <v>2</v>
      </c>
      <c r="C96" s="10">
        <v>4</v>
      </c>
      <c r="D96" s="10">
        <v>4</v>
      </c>
      <c r="E96" s="10">
        <v>4</v>
      </c>
    </row>
    <row r="97" spans="1:5" x14ac:dyDescent="0.25">
      <c r="A97" s="5" t="s">
        <v>156</v>
      </c>
      <c r="B97" s="10">
        <v>3</v>
      </c>
      <c r="C97" s="10">
        <v>3</v>
      </c>
      <c r="D97" s="10">
        <v>3</v>
      </c>
      <c r="E97" s="10">
        <v>3</v>
      </c>
    </row>
    <row r="98" spans="1:5" x14ac:dyDescent="0.25">
      <c r="A98" s="5" t="s">
        <v>148</v>
      </c>
      <c r="B98" s="10">
        <v>3</v>
      </c>
      <c r="C98" s="10">
        <v>3</v>
      </c>
      <c r="D98" s="10">
        <v>3</v>
      </c>
      <c r="E98" s="10">
        <v>3</v>
      </c>
    </row>
    <row r="99" spans="1:5" x14ac:dyDescent="0.25">
      <c r="A99" s="5" t="s">
        <v>154</v>
      </c>
      <c r="B99" s="10">
        <v>3</v>
      </c>
      <c r="C99" s="10">
        <v>3</v>
      </c>
      <c r="D99" s="10">
        <v>4</v>
      </c>
      <c r="E99" s="10">
        <v>3</v>
      </c>
    </row>
    <row r="100" spans="1:5" x14ac:dyDescent="0.25">
      <c r="A100" s="5" t="s">
        <v>153</v>
      </c>
      <c r="B100" s="10">
        <v>3</v>
      </c>
      <c r="C100" s="10">
        <v>4</v>
      </c>
      <c r="D100" s="10">
        <v>3</v>
      </c>
      <c r="E100" s="10">
        <v>3</v>
      </c>
    </row>
    <row r="101" spans="1:5" x14ac:dyDescent="0.25">
      <c r="A101" s="4" t="s">
        <v>85</v>
      </c>
      <c r="B101" s="10">
        <v>3.3333333333333335</v>
      </c>
      <c r="C101" s="10">
        <v>3.6666666666666665</v>
      </c>
      <c r="D101" s="10">
        <v>3.6666666666666665</v>
      </c>
      <c r="E101" s="10">
        <v>3.3333333333333335</v>
      </c>
    </row>
    <row r="102" spans="1:5" x14ac:dyDescent="0.25">
      <c r="A102" s="5" t="s">
        <v>118</v>
      </c>
      <c r="B102" s="10">
        <v>3</v>
      </c>
      <c r="C102" s="10">
        <v>4</v>
      </c>
      <c r="D102" s="10">
        <v>4</v>
      </c>
      <c r="E102" s="10">
        <v>3</v>
      </c>
    </row>
    <row r="103" spans="1:5" x14ac:dyDescent="0.25">
      <c r="A103" s="5" t="s">
        <v>152</v>
      </c>
      <c r="B103" s="10">
        <v>4</v>
      </c>
      <c r="C103" s="10">
        <v>4</v>
      </c>
      <c r="D103" s="10">
        <v>4</v>
      </c>
      <c r="E103" s="10">
        <v>4</v>
      </c>
    </row>
    <row r="104" spans="1:5" x14ac:dyDescent="0.25">
      <c r="A104" s="5" t="s">
        <v>86</v>
      </c>
      <c r="B104" s="10">
        <v>3</v>
      </c>
      <c r="C104" s="10">
        <v>3</v>
      </c>
      <c r="D104" s="10">
        <v>3</v>
      </c>
      <c r="E104" s="10">
        <v>3</v>
      </c>
    </row>
    <row r="105" spans="1:5" x14ac:dyDescent="0.25">
      <c r="A105" s="4" t="s">
        <v>113</v>
      </c>
      <c r="B105" s="10">
        <v>1.5</v>
      </c>
      <c r="C105" s="10">
        <v>3</v>
      </c>
      <c r="D105" s="10">
        <v>3</v>
      </c>
      <c r="E105" s="10">
        <v>3</v>
      </c>
    </row>
    <row r="106" spans="1:5" x14ac:dyDescent="0.25">
      <c r="A106" s="5" t="s">
        <v>114</v>
      </c>
      <c r="B106" s="10">
        <v>1</v>
      </c>
      <c r="C106" s="10">
        <v>3</v>
      </c>
      <c r="D106" s="10">
        <v>3</v>
      </c>
      <c r="E106" s="10">
        <v>3</v>
      </c>
    </row>
    <row r="107" spans="1:5" x14ac:dyDescent="0.25">
      <c r="A107" s="5" t="s">
        <v>163</v>
      </c>
      <c r="B107" s="10">
        <v>2</v>
      </c>
      <c r="C107" s="10">
        <v>3</v>
      </c>
      <c r="D107" s="10">
        <v>3</v>
      </c>
      <c r="E107" s="10">
        <v>3</v>
      </c>
    </row>
    <row r="108" spans="1:5" x14ac:dyDescent="0.25">
      <c r="A108" s="4" t="s">
        <v>103</v>
      </c>
      <c r="B108" s="10">
        <v>1.75</v>
      </c>
      <c r="C108" s="10">
        <v>2.5</v>
      </c>
      <c r="D108" s="10">
        <v>2.25</v>
      </c>
      <c r="E108" s="10">
        <v>3</v>
      </c>
    </row>
    <row r="109" spans="1:5" x14ac:dyDescent="0.25">
      <c r="A109" s="5" t="s">
        <v>146</v>
      </c>
      <c r="B109" s="10">
        <v>1</v>
      </c>
      <c r="C109" s="10">
        <v>2</v>
      </c>
      <c r="D109" s="10">
        <v>2</v>
      </c>
      <c r="E109" s="10">
        <v>3</v>
      </c>
    </row>
    <row r="110" spans="1:5" x14ac:dyDescent="0.25">
      <c r="A110" s="5" t="s">
        <v>107</v>
      </c>
      <c r="B110" s="10">
        <v>2</v>
      </c>
      <c r="C110" s="10">
        <v>2</v>
      </c>
      <c r="D110" s="10">
        <v>2</v>
      </c>
      <c r="E110" s="10">
        <v>3</v>
      </c>
    </row>
    <row r="111" spans="1:5" x14ac:dyDescent="0.25">
      <c r="A111" s="5" t="s">
        <v>104</v>
      </c>
      <c r="B111" s="10">
        <v>2</v>
      </c>
      <c r="C111" s="10">
        <v>3</v>
      </c>
      <c r="D111" s="10">
        <v>2</v>
      </c>
      <c r="E111" s="10">
        <v>3</v>
      </c>
    </row>
    <row r="112" spans="1:5" x14ac:dyDescent="0.25">
      <c r="A112" s="5" t="s">
        <v>124</v>
      </c>
      <c r="B112" s="10">
        <v>2</v>
      </c>
      <c r="C112" s="10">
        <v>3</v>
      </c>
      <c r="D112" s="10">
        <v>3</v>
      </c>
      <c r="E112" s="10">
        <v>3</v>
      </c>
    </row>
    <row r="113" spans="1:5" x14ac:dyDescent="0.25">
      <c r="A113" s="4" t="s">
        <v>182</v>
      </c>
      <c r="B113" s="10">
        <v>2.8181818181818183</v>
      </c>
      <c r="C113" s="10">
        <v>3.0909090909090908</v>
      </c>
      <c r="D113" s="10">
        <v>3.1818181818181817</v>
      </c>
      <c r="E113" s="10">
        <v>3.1818181818181817</v>
      </c>
    </row>
    <row r="114" spans="1:5" x14ac:dyDescent="0.25">
      <c r="A114" s="5" t="s">
        <v>83</v>
      </c>
      <c r="B114" s="10">
        <v>2</v>
      </c>
      <c r="C114" s="10">
        <v>3</v>
      </c>
      <c r="D114" s="10">
        <v>3</v>
      </c>
      <c r="E114" s="10">
        <v>3</v>
      </c>
    </row>
    <row r="115" spans="1:5" x14ac:dyDescent="0.25">
      <c r="A115" s="5" t="s">
        <v>66</v>
      </c>
      <c r="B115" s="10">
        <v>3</v>
      </c>
      <c r="C115" s="10">
        <v>3</v>
      </c>
      <c r="D115" s="10">
        <v>3</v>
      </c>
      <c r="E115" s="10">
        <v>3</v>
      </c>
    </row>
    <row r="116" spans="1:5" x14ac:dyDescent="0.25">
      <c r="A116" s="5" t="s">
        <v>120</v>
      </c>
      <c r="B116" s="10">
        <v>3</v>
      </c>
      <c r="C116" s="10">
        <v>3</v>
      </c>
      <c r="D116" s="10">
        <v>3</v>
      </c>
      <c r="E116" s="10">
        <v>3</v>
      </c>
    </row>
    <row r="117" spans="1:5" x14ac:dyDescent="0.25">
      <c r="A117" s="5" t="s">
        <v>74</v>
      </c>
      <c r="B117" s="10">
        <v>3</v>
      </c>
      <c r="C117" s="10">
        <v>3</v>
      </c>
      <c r="D117" s="10">
        <v>3</v>
      </c>
      <c r="E117" s="10">
        <v>3</v>
      </c>
    </row>
    <row r="118" spans="1:5" x14ac:dyDescent="0.25">
      <c r="A118" s="5" t="s">
        <v>94</v>
      </c>
      <c r="B118" s="10">
        <v>3</v>
      </c>
      <c r="C118" s="10">
        <v>3</v>
      </c>
      <c r="D118" s="10">
        <v>3</v>
      </c>
      <c r="E118" s="10">
        <v>3</v>
      </c>
    </row>
    <row r="119" spans="1:5" x14ac:dyDescent="0.25">
      <c r="A119" s="5" t="s">
        <v>72</v>
      </c>
      <c r="B119" s="10">
        <v>3</v>
      </c>
      <c r="C119" s="10">
        <v>3</v>
      </c>
      <c r="D119" s="10">
        <v>3</v>
      </c>
      <c r="E119" s="10">
        <v>3</v>
      </c>
    </row>
    <row r="120" spans="1:5" x14ac:dyDescent="0.25">
      <c r="A120" s="5" t="s">
        <v>115</v>
      </c>
      <c r="B120" s="10">
        <v>3</v>
      </c>
      <c r="C120" s="10">
        <v>3</v>
      </c>
      <c r="D120" s="10">
        <v>3</v>
      </c>
      <c r="E120" s="10">
        <v>3</v>
      </c>
    </row>
    <row r="121" spans="1:5" x14ac:dyDescent="0.25">
      <c r="A121" s="5" t="s">
        <v>85</v>
      </c>
      <c r="B121" s="10">
        <v>3</v>
      </c>
      <c r="C121" s="10">
        <v>4</v>
      </c>
      <c r="D121" s="10">
        <v>4</v>
      </c>
      <c r="E121" s="10">
        <v>4</v>
      </c>
    </row>
    <row r="122" spans="1:5" x14ac:dyDescent="0.25">
      <c r="A122" s="5" t="s">
        <v>113</v>
      </c>
      <c r="B122" s="10">
        <v>2</v>
      </c>
      <c r="C122" s="10">
        <v>3</v>
      </c>
      <c r="D122" s="10">
        <v>3</v>
      </c>
      <c r="E122" s="10">
        <v>3</v>
      </c>
    </row>
    <row r="123" spans="1:5" x14ac:dyDescent="0.25">
      <c r="A123" s="5" t="s">
        <v>103</v>
      </c>
      <c r="B123" s="10">
        <v>3</v>
      </c>
      <c r="C123" s="10">
        <v>3</v>
      </c>
      <c r="D123" s="10">
        <v>3</v>
      </c>
      <c r="E123" s="10">
        <v>4</v>
      </c>
    </row>
    <row r="124" spans="1:5" x14ac:dyDescent="0.25">
      <c r="A124" s="5" t="s">
        <v>134</v>
      </c>
      <c r="B124" s="10">
        <v>3</v>
      </c>
      <c r="C124" s="10">
        <v>3</v>
      </c>
      <c r="D124" s="10">
        <v>4</v>
      </c>
      <c r="E124" s="10">
        <v>3</v>
      </c>
    </row>
    <row r="125" spans="1:5" x14ac:dyDescent="0.25">
      <c r="A125" s="4" t="s">
        <v>90</v>
      </c>
      <c r="B125" s="10">
        <v>2</v>
      </c>
      <c r="C125" s="10">
        <v>3</v>
      </c>
      <c r="D125" s="10">
        <v>3</v>
      </c>
      <c r="E125" s="10">
        <v>3</v>
      </c>
    </row>
    <row r="126" spans="1:5" x14ac:dyDescent="0.25">
      <c r="A126" s="5" t="s">
        <v>91</v>
      </c>
      <c r="B126" s="10">
        <v>2</v>
      </c>
      <c r="C126" s="10">
        <v>3</v>
      </c>
      <c r="D126" s="10">
        <v>3</v>
      </c>
      <c r="E126" s="10">
        <v>3</v>
      </c>
    </row>
    <row r="127" spans="1:5" x14ac:dyDescent="0.25">
      <c r="A127" s="4" t="s">
        <v>134</v>
      </c>
      <c r="B127" s="10">
        <v>1.5</v>
      </c>
      <c r="C127" s="10">
        <v>3</v>
      </c>
      <c r="D127" s="10">
        <v>3</v>
      </c>
      <c r="E127" s="10">
        <v>3</v>
      </c>
    </row>
    <row r="128" spans="1:5" x14ac:dyDescent="0.25">
      <c r="A128" s="5" t="s">
        <v>135</v>
      </c>
      <c r="B128" s="10">
        <v>2</v>
      </c>
      <c r="C128" s="10">
        <v>3</v>
      </c>
      <c r="D128" s="10">
        <v>3</v>
      </c>
      <c r="E128" s="10">
        <v>3</v>
      </c>
    </row>
    <row r="129" spans="1:5" x14ac:dyDescent="0.25">
      <c r="A129" s="5" t="s">
        <v>150</v>
      </c>
      <c r="B129" s="10">
        <v>1</v>
      </c>
      <c r="C129" s="10">
        <v>3</v>
      </c>
      <c r="D129" s="10">
        <v>3</v>
      </c>
      <c r="E129" s="10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BASE (2)</vt:lpstr>
      <vt:lpstr>BASE</vt:lpstr>
      <vt:lpstr>ANALISIS_DOMAIN_EXPERTISE</vt:lpstr>
      <vt:lpstr>ANALISIS_DIMENSIONES</vt:lpstr>
      <vt:lpstr>Resumen TMs</vt:lpstr>
      <vt:lpstr>Hoja2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BCP Effio</cp:lastModifiedBy>
  <dcterms:created xsi:type="dcterms:W3CDTF">2022-04-04T16:30:57Z</dcterms:created>
  <dcterms:modified xsi:type="dcterms:W3CDTF">2023-06-29T22:13:43Z</dcterms:modified>
</cp:coreProperties>
</file>